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4" windowWidth="12118" windowHeight="6032" activeTab="0"/>
  </bookViews>
  <sheets>
    <sheet name="Раздел 4 Гарантии" sheetId="1" r:id="rId1"/>
    <sheet name="Раздел 3 Цен.бумаги" sheetId="2" r:id="rId2"/>
    <sheet name="раздел 2 кредиты край" sheetId="3" r:id="rId3"/>
    <sheet name="Раздел 1 банки" sheetId="4" r:id="rId4"/>
  </sheets>
  <definedNames>
    <definedName name="_xlnm.Print_Titles" localSheetId="3">'Раздел 1 банки'!$6:$8</definedName>
    <definedName name="_xlnm.Print_Titles" localSheetId="2">'раздел 2 кредиты край'!$4:$6</definedName>
  </definedNames>
  <calcPr fullCalcOnLoad="1"/>
</workbook>
</file>

<file path=xl/sharedStrings.xml><?xml version="1.0" encoding="utf-8"?>
<sst xmlns="http://schemas.openxmlformats.org/spreadsheetml/2006/main" count="175" uniqueCount="103">
  <si>
    <t>Наименование кредитора</t>
  </si>
  <si>
    <t>Раздел 4. Договоры о предоставлении муниципальных гарантий города Краснодара</t>
  </si>
  <si>
    <t>руб.</t>
  </si>
  <si>
    <t>Всего:</t>
  </si>
  <si>
    <t>Формы обеспечения обязательств</t>
  </si>
  <si>
    <t>нет</t>
  </si>
  <si>
    <t>Раздел 1. Кредитные соглашения и договоры</t>
  </si>
  <si>
    <t>в том числе просроченные суммы</t>
  </si>
  <si>
    <t>Информация об исполнении гарантом обязательства получателя гарантии</t>
  </si>
  <si>
    <t>Порядковый номер и дата регистрации долгового обязательства</t>
  </si>
  <si>
    <t>Основание для заключения договора или соглашения</t>
  </si>
  <si>
    <t>Дата и номер кредитного договора или соглашения, дата дополнительного соглашения об изменении условий долгового обязательства</t>
  </si>
  <si>
    <t>Процентная ставка, предусмотренная договором (соглашением) по кредиту</t>
  </si>
  <si>
    <t>Срок погашения кредита</t>
  </si>
  <si>
    <t>Дата и сумма фактически полученного кредита</t>
  </si>
  <si>
    <t>Общий объём долгового обязательства по договору (соглашению)</t>
  </si>
  <si>
    <t>Дата и номер договора о получении бюджетного кредита, дата дополнительного соглашения об изменении условий договора</t>
  </si>
  <si>
    <t>Цель получения бюджетного кредита</t>
  </si>
  <si>
    <t>Процентная ставка, предусмотренная договором по бюджетному кредиту</t>
  </si>
  <si>
    <t>Дата и сумма фактически полученного бюджетного кредита</t>
  </si>
  <si>
    <t>Раздел 2. Договоры и соглашения о получении бюджетных кредитов других уровней бюджетной системы Российской Федерации</t>
  </si>
  <si>
    <t xml:space="preserve">Раздел 3. Информация об обязательствах по ценным бумагам муниципального образования город Краснодар </t>
  </si>
  <si>
    <t>Дата и номер регистрации условий эмиссии, форма, количество, номинал ценной бумаги</t>
  </si>
  <si>
    <t>Основание для осуществления эмиссии ценных бумаг</t>
  </si>
  <si>
    <t>Объявленный объём выпуска (дополнительного выпуска) ценных бумаг, дата начала размещения</t>
  </si>
  <si>
    <t>Даты начала размещения, до размещения и погашения, объём погашения ценных бумаг</t>
  </si>
  <si>
    <t>% ставка купонного дохода, периодичность выплаты купонного дохода</t>
  </si>
  <si>
    <t>Наименование генерального агента (агента) по размещению ценных бумаг</t>
  </si>
  <si>
    <t>Наименование регистратора или депозитория, организатора торговли на рынке ценных бумаг</t>
  </si>
  <si>
    <t>Дата проведения расходов, общая сумма расходов по обслуживанию (выплаченная сумма купонного дохода, сумма дисконта при погашении (выкупе) ценных бумаг) и погашению ценных бумаг</t>
  </si>
  <si>
    <t>Текущий объём долга (по номиналу) по ценным бумагам</t>
  </si>
  <si>
    <t>Иные сведения, раскрывающие условия обращения ценных бумаг</t>
  </si>
  <si>
    <t>Регистрационный номер, наименование, вид и форма выпуска ценных бумаг</t>
  </si>
  <si>
    <t>Основание для предоставления гарантии</t>
  </si>
  <si>
    <t>Полное наименование принципала, бенефициара</t>
  </si>
  <si>
    <t>Дата и номер договора о предоставлении гарантии</t>
  </si>
  <si>
    <t>Способ и объём обеспечения обязательств гаранта</t>
  </si>
  <si>
    <t>Общий объём обязательств по гарантии</t>
  </si>
  <si>
    <t>Фактическая дата возникновения и погашения (прекращения) обязательства, в обеспечение которого выдана гарантия</t>
  </si>
  <si>
    <t>Объём обязательств по гарантии</t>
  </si>
  <si>
    <t>Объём долга по кредиту</t>
  </si>
  <si>
    <t>Начальник отдела учёта и отчётности департамента финансов</t>
  </si>
  <si>
    <t>ПАО "Сбербанк России"</t>
  </si>
  <si>
    <t>Выписка из муниципальной долговой книги муниципального образования город Краснодар</t>
  </si>
  <si>
    <r>
      <t xml:space="preserve">№ </t>
    </r>
    <r>
      <rPr>
        <sz val="6"/>
        <rFont val="Times New Roman"/>
        <family val="1"/>
      </rPr>
      <t>0318300119418000581_71487</t>
    </r>
    <r>
      <rPr>
        <sz val="7"/>
        <rFont val="Times New Roman"/>
        <family val="1"/>
      </rPr>
      <t xml:space="preserve"> от 18.06.2018</t>
    </r>
  </si>
  <si>
    <t>7,32875%</t>
  </si>
  <si>
    <t>835 000 000,00                    19.06.2018</t>
  </si>
  <si>
    <r>
      <t xml:space="preserve">№ </t>
    </r>
    <r>
      <rPr>
        <sz val="6"/>
        <rFont val="Times New Roman"/>
        <family val="1"/>
      </rPr>
      <t>0318300119418000584_71487</t>
    </r>
    <r>
      <rPr>
        <sz val="7"/>
        <rFont val="Times New Roman"/>
        <family val="1"/>
      </rPr>
      <t xml:space="preserve"> от 18.06.2018</t>
    </r>
  </si>
  <si>
    <t>565 000 000,00                    25.06.2018</t>
  </si>
  <si>
    <t xml:space="preserve">Решение городской Думы Краснодара от  24.04.2018 № 54 п.3 </t>
  </si>
  <si>
    <t>С.А.Пшишок</t>
  </si>
  <si>
    <t>4.18/1</t>
  </si>
  <si>
    <t>Решение городской Думы Краснодара от 22.11.2018 № 64 п.3</t>
  </si>
  <si>
    <t>муниципальное унитарное предприятие "Парки, инвестиции, туризм" муниципального образования город Краснодар, Акционерное общество "Альфа-Банк"</t>
  </si>
  <si>
    <t>от 10.12.2018 б/н, рег.№ 5104 от 11.12.2018</t>
  </si>
  <si>
    <t xml:space="preserve">наличие права требования гаранта к принципалу о возмещении сумм, уплаченных гарантом бенефициару по муниципальной гарантии (право регрессного тебования)
</t>
  </si>
  <si>
    <t>с 11.12.2018 по 06.12.2021</t>
  </si>
  <si>
    <t>0,1 %</t>
  </si>
  <si>
    <t>Министерство финансов Краснодарского края</t>
  </si>
  <si>
    <t>Заместитель директора департамента финансов, начальник отдела финансирования местного хозяйства</t>
  </si>
  <si>
    <t>И.П.Лазарева</t>
  </si>
  <si>
    <t>№ 41 от 19.08.2019</t>
  </si>
  <si>
    <t>2 470 000 000,00 19.08.2019</t>
  </si>
  <si>
    <t>на замещение кредитов кредитных организаций</t>
  </si>
  <si>
    <t>1 298 000 000,00 29.08.2019</t>
  </si>
  <si>
    <t>№ 75 от 28.08.2019</t>
  </si>
  <si>
    <t xml:space="preserve">Решение городской Думы Краснодара от  09.08.2019 № 79 п.4 </t>
  </si>
  <si>
    <t>-</t>
  </si>
  <si>
    <t xml:space="preserve">Решение городской Думы Краснодара от  30.07.2019 № 78 п.1 </t>
  </si>
  <si>
    <r>
      <t xml:space="preserve">№ </t>
    </r>
    <r>
      <rPr>
        <sz val="6"/>
        <rFont val="Times New Roman"/>
        <family val="1"/>
      </rPr>
      <t>03183001194190014130001</t>
    </r>
    <r>
      <rPr>
        <sz val="7"/>
        <rFont val="Times New Roman"/>
        <family val="1"/>
      </rPr>
      <t xml:space="preserve"> от 26.11.2019</t>
    </r>
  </si>
  <si>
    <t>1 195 000 000,00                    28.11.2019</t>
  </si>
  <si>
    <r>
      <t xml:space="preserve">№ </t>
    </r>
    <r>
      <rPr>
        <sz val="6"/>
        <rFont val="Times New Roman"/>
        <family val="1"/>
      </rPr>
      <t>03183001194190014160001</t>
    </r>
    <r>
      <rPr>
        <sz val="7"/>
        <rFont val="Times New Roman"/>
        <family val="1"/>
      </rPr>
      <t xml:space="preserve"> от 26.11.2019</t>
    </r>
  </si>
  <si>
    <r>
      <t xml:space="preserve">№ </t>
    </r>
    <r>
      <rPr>
        <sz val="6"/>
        <rFont val="Times New Roman"/>
        <family val="1"/>
      </rPr>
      <t>03183001194190014180001</t>
    </r>
    <r>
      <rPr>
        <sz val="7"/>
        <rFont val="Times New Roman"/>
        <family val="1"/>
      </rPr>
      <t xml:space="preserve"> от 26.11.2019</t>
    </r>
  </si>
  <si>
    <t>1 000 000 000,00                    28.11.2019</t>
  </si>
  <si>
    <r>
      <t xml:space="preserve">№ </t>
    </r>
    <r>
      <rPr>
        <sz val="6"/>
        <rFont val="Times New Roman"/>
        <family val="1"/>
      </rPr>
      <t>03183001194190014150001</t>
    </r>
    <r>
      <rPr>
        <sz val="7"/>
        <rFont val="Times New Roman"/>
        <family val="1"/>
      </rPr>
      <t xml:space="preserve"> от 26.11.2019</t>
    </r>
  </si>
  <si>
    <t>935 000 000,00                    25.12.2019</t>
  </si>
  <si>
    <r>
      <t xml:space="preserve">№ </t>
    </r>
    <r>
      <rPr>
        <sz val="6"/>
        <rFont val="Times New Roman"/>
        <family val="1"/>
      </rPr>
      <t>03183001194190016910001</t>
    </r>
    <r>
      <rPr>
        <sz val="7"/>
        <rFont val="Times New Roman"/>
        <family val="1"/>
      </rPr>
      <t xml:space="preserve"> от 24.12.2019</t>
    </r>
  </si>
  <si>
    <t>368 000 000,00                    27.12.2019</t>
  </si>
  <si>
    <t>доп.согл. № 1  от 11.12.2019</t>
  </si>
  <si>
    <t>01.12.2021 - 988000000,00; 01.12.2022 - 1482000000,00</t>
  </si>
  <si>
    <t>01.12.2021 - 519200000,00; 01.12.2022 - 778800000,00</t>
  </si>
  <si>
    <t>1.18/1        18.06.2018</t>
  </si>
  <si>
    <t>1.18/2        18.06.2018</t>
  </si>
  <si>
    <t>1.19/3       26.11.2019</t>
  </si>
  <si>
    <t>1.19/4       26.11.2019</t>
  </si>
  <si>
    <t>1.19/5       26.11.2019</t>
  </si>
  <si>
    <t>1.19/6       26.11.2019</t>
  </si>
  <si>
    <t>1.19/7       24.12.2019</t>
  </si>
  <si>
    <t>2.19/1              19.08.2019</t>
  </si>
  <si>
    <t>2.19/2              28.08.2019</t>
  </si>
  <si>
    <t>Остаток на 01.03.2020</t>
  </si>
  <si>
    <t>УФК по Краснодарскому краю</t>
  </si>
  <si>
    <t>на пополнение остатков средств на счёте</t>
  </si>
  <si>
    <t>2.20/3              18.02.2020</t>
  </si>
  <si>
    <t xml:space="preserve">Решение городской Думы Краснодара от  30.01.2020 № 92 п.2 </t>
  </si>
  <si>
    <t xml:space="preserve">дог. № 18-05-13/2 от 18.02.2020 </t>
  </si>
  <si>
    <t>доп.согл. № 1  от 27.02.2020</t>
  </si>
  <si>
    <t>1 102 000 000,00 27.02.2020</t>
  </si>
  <si>
    <t>по состоянию на 01 апреля 2020 года</t>
  </si>
  <si>
    <t>март, 2020 год</t>
  </si>
  <si>
    <t>Изменение за март 2020 года</t>
  </si>
  <si>
    <t>Остаток на 01.04.2020</t>
  </si>
  <si>
    <t xml:space="preserve">Остаток на 01.03.2020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</si>
</sst>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;\-#,##0;\-;@"/>
    <numFmt numFmtId="175" formatCode="#,##0.00;\-#,##0.00;\-;@"/>
    <numFmt numFmtId="176" formatCode="0.0%"/>
    <numFmt numFmtId="177" formatCode="0.0"/>
    <numFmt numFmtId="178" formatCode="0.000"/>
    <numFmt numFmtId="179" formatCode="0.0000"/>
    <numFmt numFmtId="180" formatCode="0.000%"/>
    <numFmt numFmtId="181" formatCode="[$-FC19]d\ mmmm\ yyyy\ &quot;г.&quot;"/>
    <numFmt numFmtId="182" formatCode="0.0000%"/>
    <numFmt numFmtId="183" formatCode="0.00000%"/>
    <numFmt numFmtId="184" formatCode="0.000000%"/>
    <numFmt numFmtId="185" formatCode="0.00000"/>
  </numFmts>
  <fonts count="62">
    <font>
      <sz val="10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7"/>
      <name val="Arial Cyr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sz val="10"/>
      <color indexed="41"/>
      <name val="Times New Roman"/>
      <family val="1"/>
    </font>
    <font>
      <sz val="6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 wrapText="1"/>
    </xf>
    <xf numFmtId="0" fontId="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4" fontId="10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Fill="1" applyBorder="1" applyAlignment="1">
      <alignment horizontal="center" wrapText="1"/>
    </xf>
    <xf numFmtId="175" fontId="16" fillId="0" borderId="0" xfId="0" applyNumberFormat="1" applyFont="1" applyFill="1" applyBorder="1" applyAlignment="1">
      <alignment horizontal="center" wrapText="1"/>
    </xf>
    <xf numFmtId="174" fontId="16" fillId="0" borderId="0" xfId="0" applyNumberFormat="1" applyFont="1" applyFill="1" applyBorder="1" applyAlignment="1">
      <alignment horizontal="center" wrapText="1"/>
    </xf>
    <xf numFmtId="14" fontId="16" fillId="0" borderId="0" xfId="0" applyNumberFormat="1" applyFont="1" applyFill="1" applyBorder="1" applyAlignment="1">
      <alignment horizontal="center" wrapText="1"/>
    </xf>
    <xf numFmtId="174" fontId="17" fillId="33" borderId="12" xfId="0" applyNumberFormat="1" applyFont="1" applyFill="1" applyBorder="1" applyAlignment="1">
      <alignment wrapText="1"/>
    </xf>
    <xf numFmtId="14" fontId="17" fillId="33" borderId="10" xfId="0" applyNumberFormat="1" applyFont="1" applyFill="1" applyBorder="1" applyAlignment="1">
      <alignment horizontal="center" wrapText="1"/>
    </xf>
    <xf numFmtId="175" fontId="1" fillId="33" borderId="10" xfId="0" applyNumberFormat="1" applyFont="1" applyFill="1" applyBorder="1" applyAlignment="1">
      <alignment horizontal="center" wrapText="1"/>
    </xf>
    <xf numFmtId="4" fontId="17" fillId="33" borderId="13" xfId="0" applyNumberFormat="1" applyFont="1" applyFill="1" applyBorder="1" applyAlignment="1">
      <alignment horizontal="center" wrapText="1"/>
    </xf>
    <xf numFmtId="0" fontId="18" fillId="34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0" fillId="0" borderId="0" xfId="0" applyFont="1" applyAlignment="1">
      <alignment/>
    </xf>
    <xf numFmtId="49" fontId="10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 wrapText="1"/>
    </xf>
    <xf numFmtId="175" fontId="16" fillId="0" borderId="10" xfId="0" applyNumberFormat="1" applyFont="1" applyFill="1" applyBorder="1" applyAlignment="1">
      <alignment horizontal="center" vertical="center" wrapText="1"/>
    </xf>
    <xf numFmtId="174" fontId="16" fillId="0" borderId="10" xfId="0" applyNumberFormat="1" applyFont="1" applyFill="1" applyBorder="1" applyAlignment="1">
      <alignment horizontal="center" vertical="center" wrapText="1"/>
    </xf>
    <xf numFmtId="14" fontId="1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right" vertical="center" wrapText="1"/>
    </xf>
    <xf numFmtId="4" fontId="13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left" vertical="center"/>
    </xf>
    <xf numFmtId="4" fontId="0" fillId="0" borderId="10" xfId="0" applyNumberForma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10" fillId="0" borderId="15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4" fontId="5" fillId="0" borderId="16" xfId="0" applyNumberFormat="1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left" vertical="center"/>
    </xf>
    <xf numFmtId="4" fontId="0" fillId="0" borderId="0" xfId="0" applyNumberForma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10" fillId="0" borderId="10" xfId="0" applyNumberFormat="1" applyFont="1" applyFill="1" applyBorder="1" applyAlignment="1">
      <alignment horizontal="left" vertical="center" wrapText="1"/>
    </xf>
    <xf numFmtId="175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8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20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10" fontId="10" fillId="0" borderId="1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 textRotation="90" wrapText="1"/>
    </xf>
    <xf numFmtId="0" fontId="15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textRotation="90" wrapText="1"/>
    </xf>
    <xf numFmtId="0" fontId="15" fillId="0" borderId="0" xfId="0" applyFont="1" applyFill="1" applyAlignment="1">
      <alignment horizontal="center" wrapText="1"/>
    </xf>
    <xf numFmtId="0" fontId="20" fillId="0" borderId="0" xfId="0" applyFont="1" applyFill="1" applyAlignment="1">
      <alignment wrapText="1"/>
    </xf>
    <xf numFmtId="0" fontId="15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174" fontId="10" fillId="0" borderId="18" xfId="0" applyNumberFormat="1" applyFont="1" applyBorder="1" applyAlignment="1">
      <alignment horizontal="left" vertical="center" wrapText="1"/>
    </xf>
    <xf numFmtId="174" fontId="10" fillId="0" borderId="11" xfId="0" applyNumberFormat="1" applyFont="1" applyBorder="1" applyAlignment="1">
      <alignment horizontal="left" vertical="center" wrapText="1"/>
    </xf>
    <xf numFmtId="0" fontId="10" fillId="0" borderId="18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49" fontId="0" fillId="0" borderId="11" xfId="0" applyNumberFormat="1" applyBorder="1" applyAlignment="1">
      <alignment horizontal="center" vertical="center" wrapText="1"/>
    </xf>
    <xf numFmtId="14" fontId="10" fillId="0" borderId="18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4" fontId="10" fillId="0" borderId="18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21" fillId="0" borderId="0" xfId="0" applyFont="1" applyFill="1" applyAlignment="1">
      <alignment horizontal="center" wrapText="1"/>
    </xf>
    <xf numFmtId="0" fontId="21" fillId="0" borderId="0" xfId="0" applyFont="1" applyAlignment="1">
      <alignment horizontal="center" wrapText="1"/>
    </xf>
    <xf numFmtId="0" fontId="18" fillId="34" borderId="13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175" fontId="18" fillId="34" borderId="14" xfId="0" applyNumberFormat="1" applyFont="1" applyFill="1" applyBorder="1" applyAlignment="1">
      <alignment/>
    </xf>
    <xf numFmtId="175" fontId="18" fillId="34" borderId="17" xfId="0" applyNumberFormat="1" applyFont="1" applyFill="1" applyBorder="1" applyAlignment="1">
      <alignment/>
    </xf>
    <xf numFmtId="0" fontId="22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"/>
  <sheetViews>
    <sheetView tabSelected="1" zoomScalePageLayoutView="0" workbookViewId="0" topLeftCell="A10">
      <selection activeCell="J8" sqref="J8"/>
    </sheetView>
  </sheetViews>
  <sheetFormatPr defaultColWidth="9.00390625" defaultRowHeight="12.75"/>
  <cols>
    <col min="1" max="1" width="11.75390625" style="0" customWidth="1"/>
    <col min="2" max="2" width="13.375" style="0" customWidth="1"/>
    <col min="3" max="3" width="16.00390625" style="0" customWidth="1"/>
    <col min="4" max="4" width="12.625" style="0" customWidth="1"/>
    <col min="5" max="5" width="18.75390625" style="0" customWidth="1"/>
    <col min="6" max="6" width="12.125" style="0" customWidth="1"/>
    <col min="7" max="7" width="12.25390625" style="0" customWidth="1"/>
    <col min="8" max="8" width="6.75390625" style="0" customWidth="1"/>
    <col min="9" max="10" width="12.25390625" style="0" customWidth="1"/>
    <col min="11" max="11" width="12.625" style="0" customWidth="1"/>
    <col min="12" max="12" width="6.875" style="0" customWidth="1"/>
    <col min="13" max="28" width="8.875" style="10" customWidth="1"/>
    <col min="29" max="31" width="8.875" style="1" customWidth="1"/>
  </cols>
  <sheetData>
    <row r="1" spans="1:28" s="100" customFormat="1" ht="30" customHeight="1">
      <c r="A1" s="119" t="s">
        <v>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01"/>
      <c r="N1" s="101"/>
      <c r="O1" s="101"/>
      <c r="P1" s="102"/>
      <c r="Q1" s="102"/>
      <c r="R1" s="102"/>
      <c r="S1" s="102"/>
      <c r="T1" s="102"/>
      <c r="U1" s="102"/>
      <c r="V1" s="103"/>
      <c r="W1" s="103"/>
      <c r="X1" s="103"/>
      <c r="Y1" s="103"/>
      <c r="Z1" s="103"/>
      <c r="AA1" s="103"/>
      <c r="AB1" s="103"/>
    </row>
    <row r="2" spans="1:28" s="100" customFormat="1" ht="25.5" customHeight="1">
      <c r="A2" s="117" t="s">
        <v>99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04"/>
      <c r="N2" s="104"/>
      <c r="O2" s="104"/>
      <c r="P2" s="102"/>
      <c r="Q2" s="102"/>
      <c r="R2" s="102"/>
      <c r="S2" s="102"/>
      <c r="T2" s="102"/>
      <c r="U2" s="102"/>
      <c r="V2" s="103"/>
      <c r="W2" s="103"/>
      <c r="X2" s="103"/>
      <c r="Y2" s="103"/>
      <c r="Z2" s="103"/>
      <c r="AA2" s="103"/>
      <c r="AB2" s="103"/>
    </row>
    <row r="3" spans="1:28" s="1" customFormat="1" ht="22.5" customHeight="1">
      <c r="A3" s="61"/>
      <c r="B3" s="13"/>
      <c r="C3" s="13"/>
      <c r="D3" s="13"/>
      <c r="E3" s="13"/>
      <c r="F3" s="13"/>
      <c r="G3" s="13"/>
      <c r="H3" s="13"/>
      <c r="I3" s="13"/>
      <c r="J3" s="13"/>
      <c r="K3" s="13"/>
      <c r="L3" s="68" t="s">
        <v>2</v>
      </c>
      <c r="M3" s="13"/>
      <c r="N3" s="13"/>
      <c r="O3" s="13"/>
      <c r="P3" s="12"/>
      <c r="Q3" s="12"/>
      <c r="R3" s="12"/>
      <c r="S3" s="12"/>
      <c r="T3" s="12"/>
      <c r="U3" s="12"/>
      <c r="V3" s="10"/>
      <c r="W3" s="10"/>
      <c r="X3" s="10"/>
      <c r="Y3" s="10"/>
      <c r="Z3" s="10"/>
      <c r="AA3" s="10"/>
      <c r="AB3" s="10"/>
    </row>
    <row r="4" spans="1:28" s="1" customFormat="1" ht="13.5">
      <c r="A4" s="113" t="s">
        <v>9</v>
      </c>
      <c r="B4" s="113" t="s">
        <v>33</v>
      </c>
      <c r="C4" s="113" t="s">
        <v>34</v>
      </c>
      <c r="D4" s="113" t="s">
        <v>35</v>
      </c>
      <c r="E4" s="113" t="s">
        <v>36</v>
      </c>
      <c r="F4" s="113" t="s">
        <v>37</v>
      </c>
      <c r="G4" s="113" t="s">
        <v>38</v>
      </c>
      <c r="H4" s="122" t="s">
        <v>12</v>
      </c>
      <c r="I4" s="113" t="s">
        <v>39</v>
      </c>
      <c r="J4" s="113"/>
      <c r="K4" s="113"/>
      <c r="L4" s="115" t="s">
        <v>8</v>
      </c>
      <c r="M4" s="13"/>
      <c r="N4" s="13"/>
      <c r="O4" s="13"/>
      <c r="P4" s="12"/>
      <c r="Q4" s="12"/>
      <c r="R4" s="12"/>
      <c r="S4" s="12"/>
      <c r="T4" s="12"/>
      <c r="U4" s="12"/>
      <c r="V4" s="10"/>
      <c r="W4" s="10"/>
      <c r="X4" s="10"/>
      <c r="Y4" s="10"/>
      <c r="Z4" s="10"/>
      <c r="AA4" s="10"/>
      <c r="AB4" s="10"/>
    </row>
    <row r="5" spans="1:28" s="4" customFormat="1" ht="112.5" customHeight="1">
      <c r="A5" s="114"/>
      <c r="B5" s="114"/>
      <c r="C5" s="114"/>
      <c r="D5" s="114"/>
      <c r="E5" s="114"/>
      <c r="F5" s="114"/>
      <c r="G5" s="114"/>
      <c r="H5" s="123"/>
      <c r="I5" s="23" t="s">
        <v>102</v>
      </c>
      <c r="J5" s="23" t="s">
        <v>100</v>
      </c>
      <c r="K5" s="23" t="s">
        <v>101</v>
      </c>
      <c r="L5" s="116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31" s="3" customFormat="1" ht="9">
      <c r="A6" s="89">
        <v>1</v>
      </c>
      <c r="B6" s="89">
        <v>2</v>
      </c>
      <c r="C6" s="89">
        <v>3</v>
      </c>
      <c r="D6" s="89">
        <v>4</v>
      </c>
      <c r="E6" s="89">
        <v>5</v>
      </c>
      <c r="F6" s="89">
        <v>6</v>
      </c>
      <c r="G6" s="89">
        <v>7</v>
      </c>
      <c r="H6" s="89">
        <v>8</v>
      </c>
      <c r="I6" s="89">
        <v>9</v>
      </c>
      <c r="J6" s="89">
        <v>10</v>
      </c>
      <c r="K6" s="89">
        <v>11</v>
      </c>
      <c r="L6" s="89">
        <v>12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5"/>
      <c r="AD6" s="15"/>
      <c r="AE6" s="15"/>
    </row>
    <row r="7" spans="1:31" s="5" customFormat="1" ht="147.75" customHeight="1">
      <c r="A7" s="43" t="s">
        <v>51</v>
      </c>
      <c r="B7" s="6" t="s">
        <v>52</v>
      </c>
      <c r="C7" s="6" t="s">
        <v>53</v>
      </c>
      <c r="D7" s="6" t="s">
        <v>54</v>
      </c>
      <c r="E7" s="6" t="s">
        <v>55</v>
      </c>
      <c r="F7" s="22">
        <v>24000000</v>
      </c>
      <c r="G7" s="7" t="s">
        <v>56</v>
      </c>
      <c r="H7" s="22">
        <v>0.122</v>
      </c>
      <c r="I7" s="22">
        <v>14553310.58</v>
      </c>
      <c r="J7" s="22">
        <v>-14553310.58</v>
      </c>
      <c r="K7" s="22">
        <f>SUM(I7+J7)</f>
        <v>0</v>
      </c>
      <c r="L7" s="22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7"/>
      <c r="AD7" s="17"/>
      <c r="AE7" s="17"/>
    </row>
    <row r="8" spans="1:28" s="21" customFormat="1" ht="24.75" customHeight="1">
      <c r="A8" s="54" t="s">
        <v>3</v>
      </c>
      <c r="B8" s="55"/>
      <c r="C8" s="55"/>
      <c r="D8" s="55"/>
      <c r="E8" s="56"/>
      <c r="F8" s="56">
        <f>SUM(F7:F7)</f>
        <v>24000000</v>
      </c>
      <c r="G8" s="56"/>
      <c r="H8" s="56"/>
      <c r="I8" s="62">
        <f>SUM(I7:I7)</f>
        <v>14553310.58</v>
      </c>
      <c r="J8" s="62">
        <f>SUM(J7:J7)</f>
        <v>-14553310.58</v>
      </c>
      <c r="K8" s="62">
        <f>SUM(K7:K7)</f>
        <v>0</v>
      </c>
      <c r="L8" s="56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</row>
    <row r="9" spans="1:28" s="19" customFormat="1" ht="21" customHeight="1">
      <c r="A9" s="120" t="s">
        <v>7</v>
      </c>
      <c r="B9" s="121"/>
      <c r="C9" s="57"/>
      <c r="D9" s="57"/>
      <c r="E9" s="58"/>
      <c r="F9" s="58"/>
      <c r="G9" s="59"/>
      <c r="H9" s="60"/>
      <c r="I9" s="60"/>
      <c r="J9" s="60"/>
      <c r="K9" s="60"/>
      <c r="L9" s="60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1:7" s="18" customFormat="1" ht="21" customHeight="1">
      <c r="A10" s="69"/>
      <c r="B10" s="70"/>
      <c r="C10" s="70"/>
      <c r="D10" s="70"/>
      <c r="E10" s="71"/>
      <c r="F10" s="72"/>
      <c r="G10" s="73"/>
    </row>
    <row r="11" spans="1:7" s="18" customFormat="1" ht="21" customHeight="1">
      <c r="A11" s="74"/>
      <c r="B11" s="75"/>
      <c r="C11" s="75"/>
      <c r="D11" s="75"/>
      <c r="E11" s="72"/>
      <c r="F11" s="72"/>
      <c r="G11" s="73"/>
    </row>
    <row r="12" spans="1:31" s="107" customFormat="1" ht="35.25" customHeight="1">
      <c r="A12" s="111" t="s">
        <v>59</v>
      </c>
      <c r="B12" s="112"/>
      <c r="C12" s="112"/>
      <c r="D12" s="112"/>
      <c r="E12" s="112"/>
      <c r="F12" s="99"/>
      <c r="J12" s="99" t="s">
        <v>60</v>
      </c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</row>
    <row r="13" spans="1:31" s="108" customFormat="1" ht="18.75" customHeight="1">
      <c r="A13" s="105"/>
      <c r="B13" s="106"/>
      <c r="C13" s="106"/>
      <c r="D13" s="106"/>
      <c r="E13" s="106"/>
      <c r="F13" s="98"/>
      <c r="J13" s="98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0"/>
      <c r="AD13" s="100"/>
      <c r="AE13" s="100"/>
    </row>
    <row r="14" spans="1:31" s="108" customFormat="1" ht="19.5" customHeight="1">
      <c r="A14" s="98" t="s">
        <v>41</v>
      </c>
      <c r="B14" s="98"/>
      <c r="C14" s="98"/>
      <c r="D14" s="98"/>
      <c r="E14" s="98"/>
      <c r="F14" s="98"/>
      <c r="J14" s="98" t="s">
        <v>50</v>
      </c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0"/>
      <c r="AD14" s="100"/>
      <c r="AE14" s="100"/>
    </row>
    <row r="15" spans="13:31" s="108" customFormat="1" ht="15"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0"/>
      <c r="AD15" s="100"/>
      <c r="AE15" s="100"/>
    </row>
    <row r="16" spans="13:31" s="108" customFormat="1" ht="15"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0"/>
      <c r="AD16" s="100"/>
      <c r="AE16" s="100"/>
    </row>
  </sheetData>
  <sheetProtection/>
  <mergeCells count="14">
    <mergeCell ref="A1:L1"/>
    <mergeCell ref="A9:B9"/>
    <mergeCell ref="I4:K4"/>
    <mergeCell ref="H4:H5"/>
    <mergeCell ref="G4:G5"/>
    <mergeCell ref="F4:F5"/>
    <mergeCell ref="E4:E5"/>
    <mergeCell ref="D4:D5"/>
    <mergeCell ref="A12:E12"/>
    <mergeCell ref="C4:C5"/>
    <mergeCell ref="B4:B5"/>
    <mergeCell ref="A4:A5"/>
    <mergeCell ref="L4:L5"/>
    <mergeCell ref="A2:L2"/>
  </mergeCells>
  <printOptions/>
  <pageMargins left="0" right="0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875" style="0" customWidth="1"/>
    <col min="2" max="2" width="11.125" style="0" customWidth="1"/>
    <col min="3" max="3" width="13.375" style="0" customWidth="1"/>
    <col min="4" max="4" width="14.625" style="0" customWidth="1"/>
    <col min="5" max="5" width="13.25390625" style="0" customWidth="1"/>
    <col min="6" max="6" width="10.875" style="0" customWidth="1"/>
    <col min="7" max="7" width="17.00390625" style="0" customWidth="1"/>
    <col min="8" max="8" width="9.00390625" style="0" customWidth="1"/>
    <col min="9" max="9" width="12.625" style="0" customWidth="1"/>
    <col min="10" max="10" width="11.875" style="0" customWidth="1"/>
    <col min="11" max="11" width="13.125" style="0" customWidth="1"/>
    <col min="12" max="12" width="10.00390625" style="0" customWidth="1"/>
  </cols>
  <sheetData>
    <row r="1" spans="1:12" s="100" customFormat="1" ht="36.75" customHeight="1">
      <c r="A1" s="124" t="s">
        <v>21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s="100" customFormat="1" ht="27.75" customHeight="1">
      <c r="A2" s="126" t="s">
        <v>99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s="1" customFormat="1" ht="23.25" customHeight="1">
      <c r="A3" s="53"/>
      <c r="B3" s="24"/>
      <c r="C3" s="24"/>
      <c r="D3" s="24"/>
      <c r="E3" s="24"/>
      <c r="F3" s="24"/>
      <c r="G3" s="24"/>
      <c r="H3" s="24"/>
      <c r="I3" s="24"/>
      <c r="J3" s="24"/>
      <c r="K3" s="24"/>
      <c r="L3" s="67" t="s">
        <v>2</v>
      </c>
    </row>
    <row r="4" spans="1:12" s="1" customFormat="1" ht="141" customHeight="1">
      <c r="A4" s="80" t="s">
        <v>9</v>
      </c>
      <c r="B4" s="80" t="s">
        <v>32</v>
      </c>
      <c r="C4" s="81" t="s">
        <v>22</v>
      </c>
      <c r="D4" s="81" t="s">
        <v>23</v>
      </c>
      <c r="E4" s="81" t="s">
        <v>24</v>
      </c>
      <c r="F4" s="81" t="s">
        <v>25</v>
      </c>
      <c r="G4" s="81" t="s">
        <v>26</v>
      </c>
      <c r="H4" s="81" t="s">
        <v>27</v>
      </c>
      <c r="I4" s="81" t="s">
        <v>28</v>
      </c>
      <c r="J4" s="81" t="s">
        <v>29</v>
      </c>
      <c r="K4" s="81" t="s">
        <v>30</v>
      </c>
      <c r="L4" s="81" t="s">
        <v>31</v>
      </c>
    </row>
    <row r="5" spans="1:12" s="9" customFormat="1" ht="10.5">
      <c r="A5" s="76">
        <v>1</v>
      </c>
      <c r="B5" s="77">
        <v>2</v>
      </c>
      <c r="C5" s="77">
        <v>3</v>
      </c>
      <c r="D5" s="77">
        <v>4</v>
      </c>
      <c r="E5" s="77">
        <v>5</v>
      </c>
      <c r="F5" s="77">
        <v>6</v>
      </c>
      <c r="G5" s="77">
        <v>7</v>
      </c>
      <c r="H5" s="77">
        <v>8</v>
      </c>
      <c r="I5" s="77">
        <v>9</v>
      </c>
      <c r="J5" s="77">
        <v>10</v>
      </c>
      <c r="K5" s="77">
        <v>11</v>
      </c>
      <c r="L5" s="77">
        <v>12</v>
      </c>
    </row>
    <row r="6" spans="1:12" s="9" customFormat="1" ht="84" customHeight="1">
      <c r="A6" s="109" t="s">
        <v>67</v>
      </c>
      <c r="B6" s="109" t="s">
        <v>67</v>
      </c>
      <c r="C6" s="109" t="s">
        <v>67</v>
      </c>
      <c r="D6" s="109" t="s">
        <v>67</v>
      </c>
      <c r="E6" s="109" t="s">
        <v>67</v>
      </c>
      <c r="F6" s="109" t="s">
        <v>67</v>
      </c>
      <c r="G6" s="110" t="s">
        <v>67</v>
      </c>
      <c r="H6" s="109" t="s">
        <v>67</v>
      </c>
      <c r="I6" s="109" t="s">
        <v>67</v>
      </c>
      <c r="J6" s="94" t="s">
        <v>67</v>
      </c>
      <c r="K6" s="109" t="s">
        <v>67</v>
      </c>
      <c r="L6" s="78" t="s">
        <v>67</v>
      </c>
    </row>
    <row r="7" spans="1:12" s="1" customFormat="1" ht="12.75">
      <c r="A7" s="109" t="s">
        <v>67</v>
      </c>
      <c r="B7" s="109" t="s">
        <v>67</v>
      </c>
      <c r="C7" s="109" t="s">
        <v>67</v>
      </c>
      <c r="D7" s="109" t="s">
        <v>67</v>
      </c>
      <c r="E7" s="109" t="s">
        <v>67</v>
      </c>
      <c r="F7" s="109" t="s">
        <v>67</v>
      </c>
      <c r="G7" s="110" t="s">
        <v>67</v>
      </c>
      <c r="H7" s="109" t="s">
        <v>67</v>
      </c>
      <c r="I7" s="109" t="s">
        <v>67</v>
      </c>
      <c r="J7" s="94" t="s">
        <v>67</v>
      </c>
      <c r="K7" s="109" t="s">
        <v>67</v>
      </c>
      <c r="L7" s="78" t="s">
        <v>67</v>
      </c>
    </row>
  </sheetData>
  <sheetProtection/>
  <mergeCells count="2">
    <mergeCell ref="A1:L1"/>
    <mergeCell ref="A2:L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M6" sqref="M6"/>
    </sheetView>
  </sheetViews>
  <sheetFormatPr defaultColWidth="8.875" defaultRowHeight="12.75"/>
  <cols>
    <col min="1" max="1" width="10.125" style="42" customWidth="1"/>
    <col min="2" max="2" width="10.75390625" style="42" customWidth="1"/>
    <col min="3" max="3" width="13.375" style="42" customWidth="1"/>
    <col min="4" max="4" width="12.125" style="42" customWidth="1"/>
    <col min="5" max="5" width="9.75390625" style="42" customWidth="1"/>
    <col min="6" max="6" width="13.75390625" style="42" customWidth="1"/>
    <col min="7" max="7" width="7.625" style="42" customWidth="1"/>
    <col min="8" max="8" width="12.00390625" style="42" customWidth="1"/>
    <col min="9" max="9" width="13.00390625" style="42" customWidth="1"/>
    <col min="10" max="10" width="4.125" style="42" customWidth="1"/>
    <col min="11" max="11" width="13.75390625" style="42" customWidth="1"/>
    <col min="12" max="12" width="13.625" style="42" customWidth="1"/>
    <col min="13" max="13" width="13.75390625" style="42" customWidth="1"/>
    <col min="14" max="16384" width="8.875" style="42" customWidth="1"/>
  </cols>
  <sheetData>
    <row r="1" spans="1:13" s="98" customFormat="1" ht="22.5" customHeight="1">
      <c r="A1" s="124" t="s">
        <v>20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s="99" customFormat="1" ht="16.5" customHeight="1">
      <c r="A2" s="141" t="s">
        <v>99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s="66" customFormat="1" ht="15" customHeight="1">
      <c r="A3" s="40"/>
      <c r="B3" s="63"/>
      <c r="C3" s="41"/>
      <c r="D3" s="41"/>
      <c r="E3" s="63"/>
      <c r="F3" s="41"/>
      <c r="G3" s="41"/>
      <c r="H3" s="41"/>
      <c r="I3" s="41"/>
      <c r="J3" s="63"/>
      <c r="K3" s="41"/>
      <c r="L3" s="41"/>
      <c r="M3" s="65" t="s">
        <v>2</v>
      </c>
    </row>
    <row r="4" spans="1:13" ht="15.75" customHeight="1">
      <c r="A4" s="113" t="s">
        <v>9</v>
      </c>
      <c r="B4" s="143" t="s">
        <v>10</v>
      </c>
      <c r="C4" s="113" t="s">
        <v>0</v>
      </c>
      <c r="D4" s="113" t="s">
        <v>16</v>
      </c>
      <c r="E4" s="143" t="s">
        <v>17</v>
      </c>
      <c r="F4" s="113" t="s">
        <v>15</v>
      </c>
      <c r="G4" s="122" t="s">
        <v>18</v>
      </c>
      <c r="H4" s="113" t="s">
        <v>13</v>
      </c>
      <c r="I4" s="113" t="s">
        <v>19</v>
      </c>
      <c r="J4" s="115" t="s">
        <v>4</v>
      </c>
      <c r="K4" s="113" t="s">
        <v>40</v>
      </c>
      <c r="L4" s="113"/>
      <c r="M4" s="113"/>
    </row>
    <row r="5" spans="1:13" ht="139.5" customHeight="1">
      <c r="A5" s="113"/>
      <c r="B5" s="144"/>
      <c r="C5" s="113"/>
      <c r="D5" s="113"/>
      <c r="E5" s="144"/>
      <c r="F5" s="113"/>
      <c r="G5" s="122"/>
      <c r="H5" s="113"/>
      <c r="I5" s="113"/>
      <c r="J5" s="145"/>
      <c r="K5" s="23" t="s">
        <v>90</v>
      </c>
      <c r="L5" s="23" t="s">
        <v>100</v>
      </c>
      <c r="M5" s="23" t="s">
        <v>101</v>
      </c>
    </row>
    <row r="6" spans="1:13" ht="12" customHeight="1">
      <c r="A6" s="26">
        <v>1</v>
      </c>
      <c r="B6" s="27">
        <v>2</v>
      </c>
      <c r="C6" s="27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  <c r="K6" s="28">
        <v>11</v>
      </c>
      <c r="L6" s="28">
        <v>12</v>
      </c>
      <c r="M6" s="28">
        <v>13</v>
      </c>
    </row>
    <row r="7" spans="1:13" s="90" customFormat="1" ht="35.25" customHeight="1">
      <c r="A7" s="131" t="s">
        <v>88</v>
      </c>
      <c r="B7" s="132" t="s">
        <v>66</v>
      </c>
      <c r="C7" s="134" t="s">
        <v>58</v>
      </c>
      <c r="D7" s="92" t="s">
        <v>61</v>
      </c>
      <c r="E7" s="128" t="s">
        <v>63</v>
      </c>
      <c r="F7" s="91">
        <v>2470000000</v>
      </c>
      <c r="G7" s="131" t="s">
        <v>57</v>
      </c>
      <c r="H7" s="139" t="s">
        <v>79</v>
      </c>
      <c r="I7" s="128" t="s">
        <v>62</v>
      </c>
      <c r="J7" s="128" t="s">
        <v>5</v>
      </c>
      <c r="K7" s="130">
        <v>2470000000</v>
      </c>
      <c r="L7" s="130">
        <v>0</v>
      </c>
      <c r="M7" s="130">
        <f>SUM(K7+L7)</f>
        <v>2470000000</v>
      </c>
    </row>
    <row r="8" spans="1:13" s="90" customFormat="1" ht="35.25" customHeight="1">
      <c r="A8" s="129"/>
      <c r="B8" s="133"/>
      <c r="C8" s="135"/>
      <c r="D8" s="93" t="s">
        <v>78</v>
      </c>
      <c r="E8" s="129"/>
      <c r="F8" s="94"/>
      <c r="G8" s="136"/>
      <c r="H8" s="129"/>
      <c r="I8" s="129"/>
      <c r="J8" s="129"/>
      <c r="K8" s="129"/>
      <c r="L8" s="129"/>
      <c r="M8" s="129"/>
    </row>
    <row r="9" spans="1:13" s="90" customFormat="1" ht="35.25" customHeight="1">
      <c r="A9" s="131" t="s">
        <v>89</v>
      </c>
      <c r="B9" s="132" t="s">
        <v>66</v>
      </c>
      <c r="C9" s="134" t="s">
        <v>58</v>
      </c>
      <c r="D9" s="92" t="s">
        <v>65</v>
      </c>
      <c r="E9" s="128" t="s">
        <v>63</v>
      </c>
      <c r="F9" s="91">
        <v>1298000000</v>
      </c>
      <c r="G9" s="131" t="s">
        <v>57</v>
      </c>
      <c r="H9" s="139" t="s">
        <v>80</v>
      </c>
      <c r="I9" s="128" t="s">
        <v>64</v>
      </c>
      <c r="J9" s="128" t="s">
        <v>5</v>
      </c>
      <c r="K9" s="130">
        <v>1298000000</v>
      </c>
      <c r="L9" s="130">
        <v>0</v>
      </c>
      <c r="M9" s="130">
        <f>SUM(K9+L9)</f>
        <v>1298000000</v>
      </c>
    </row>
    <row r="10" spans="1:13" s="90" customFormat="1" ht="35.25" customHeight="1">
      <c r="A10" s="129"/>
      <c r="B10" s="133"/>
      <c r="C10" s="135"/>
      <c r="D10" s="93" t="s">
        <v>78</v>
      </c>
      <c r="E10" s="129"/>
      <c r="F10" s="94"/>
      <c r="G10" s="136"/>
      <c r="H10" s="129"/>
      <c r="I10" s="129"/>
      <c r="J10" s="129"/>
      <c r="K10" s="129"/>
      <c r="L10" s="129"/>
      <c r="M10" s="129"/>
    </row>
    <row r="11" spans="1:13" s="90" customFormat="1" ht="35.25" customHeight="1">
      <c r="A11" s="131" t="s">
        <v>93</v>
      </c>
      <c r="B11" s="132" t="s">
        <v>94</v>
      </c>
      <c r="C11" s="134" t="s">
        <v>91</v>
      </c>
      <c r="D11" s="92" t="s">
        <v>95</v>
      </c>
      <c r="E11" s="128" t="s">
        <v>92</v>
      </c>
      <c r="F11" s="91">
        <v>1102000000</v>
      </c>
      <c r="G11" s="131" t="s">
        <v>57</v>
      </c>
      <c r="H11" s="137">
        <v>43977</v>
      </c>
      <c r="I11" s="128" t="s">
        <v>97</v>
      </c>
      <c r="J11" s="128" t="s">
        <v>5</v>
      </c>
      <c r="K11" s="130">
        <v>1102000000</v>
      </c>
      <c r="L11" s="130">
        <v>0</v>
      </c>
      <c r="M11" s="130">
        <f>SUM(K11+L11)</f>
        <v>1102000000</v>
      </c>
    </row>
    <row r="12" spans="1:13" s="90" customFormat="1" ht="35.25" customHeight="1">
      <c r="A12" s="129"/>
      <c r="B12" s="133"/>
      <c r="C12" s="135"/>
      <c r="D12" s="93" t="s">
        <v>96</v>
      </c>
      <c r="E12" s="129"/>
      <c r="F12" s="94"/>
      <c r="G12" s="136"/>
      <c r="H12" s="138"/>
      <c r="I12" s="129"/>
      <c r="J12" s="129"/>
      <c r="K12" s="129"/>
      <c r="L12" s="129"/>
      <c r="M12" s="129"/>
    </row>
    <row r="13" spans="1:13" s="8" customFormat="1" ht="10.5">
      <c r="A13" s="44"/>
      <c r="B13" s="45"/>
      <c r="C13" s="45"/>
      <c r="D13" s="45"/>
      <c r="E13" s="45"/>
      <c r="F13" s="46">
        <f>SUM(F7:F12)</f>
        <v>4870000000</v>
      </c>
      <c r="G13" s="45"/>
      <c r="H13" s="45"/>
      <c r="I13" s="45"/>
      <c r="J13" s="45"/>
      <c r="K13" s="46">
        <f>SUM(K7:K12)</f>
        <v>4870000000</v>
      </c>
      <c r="L13" s="46">
        <f>SUM(L7:L12)</f>
        <v>0</v>
      </c>
      <c r="M13" s="46">
        <f>SUM(M7:M12)</f>
        <v>4870000000</v>
      </c>
    </row>
    <row r="14" s="8" customFormat="1" ht="10.5"/>
    <row r="15" s="8" customFormat="1" ht="10.5"/>
    <row r="16" spans="1:13" ht="10.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</sheetData>
  <sheetProtection/>
  <mergeCells count="46">
    <mergeCell ref="K7:K8"/>
    <mergeCell ref="A9:A10"/>
    <mergeCell ref="B9:B10"/>
    <mergeCell ref="C9:C10"/>
    <mergeCell ref="E9:E10"/>
    <mergeCell ref="G9:G10"/>
    <mergeCell ref="H9:H10"/>
    <mergeCell ref="I9:I10"/>
    <mergeCell ref="J9:J10"/>
    <mergeCell ref="K9:K10"/>
    <mergeCell ref="L9:L10"/>
    <mergeCell ref="M9:M10"/>
    <mergeCell ref="F4:F5"/>
    <mergeCell ref="G4:G5"/>
    <mergeCell ref="H4:H5"/>
    <mergeCell ref="K4:M4"/>
    <mergeCell ref="L7:L8"/>
    <mergeCell ref="C7:C8"/>
    <mergeCell ref="C4:C5"/>
    <mergeCell ref="E4:E5"/>
    <mergeCell ref="I4:I5"/>
    <mergeCell ref="J4:J5"/>
    <mergeCell ref="J7:J8"/>
    <mergeCell ref="E7:E8"/>
    <mergeCell ref="G7:G8"/>
    <mergeCell ref="I7:I8"/>
    <mergeCell ref="I11:I12"/>
    <mergeCell ref="M7:M8"/>
    <mergeCell ref="H7:H8"/>
    <mergeCell ref="A1:M1"/>
    <mergeCell ref="A2:M2"/>
    <mergeCell ref="A4:A5"/>
    <mergeCell ref="B4:B5"/>
    <mergeCell ref="D4:D5"/>
    <mergeCell ref="A7:A8"/>
    <mergeCell ref="B7:B8"/>
    <mergeCell ref="J11:J12"/>
    <mergeCell ref="K11:K12"/>
    <mergeCell ref="L11:L12"/>
    <mergeCell ref="M11:M12"/>
    <mergeCell ref="A11:A12"/>
    <mergeCell ref="B11:B12"/>
    <mergeCell ref="C11:C12"/>
    <mergeCell ref="E11:E12"/>
    <mergeCell ref="G11:G12"/>
    <mergeCell ref="H11:H12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="120" zoomScaleNormal="120" zoomScalePageLayoutView="0" workbookViewId="0" topLeftCell="A13">
      <selection activeCell="L10" sqref="L10"/>
    </sheetView>
  </sheetViews>
  <sheetFormatPr defaultColWidth="8.875" defaultRowHeight="12.75"/>
  <cols>
    <col min="1" max="1" width="11.875" style="2" customWidth="1"/>
    <col min="2" max="3" width="15.25390625" style="2" customWidth="1"/>
    <col min="4" max="4" width="15.125" style="2" customWidth="1"/>
    <col min="5" max="5" width="12.00390625" style="2" customWidth="1"/>
    <col min="6" max="6" width="9.875" style="2" customWidth="1"/>
    <col min="7" max="7" width="8.25390625" style="2" customWidth="1"/>
    <col min="8" max="8" width="13.625" style="2" customWidth="1"/>
    <col min="9" max="9" width="4.00390625" style="2" customWidth="1"/>
    <col min="10" max="10" width="10.625" style="2" customWidth="1"/>
    <col min="11" max="11" width="11.625" style="2" customWidth="1"/>
    <col min="12" max="12" width="10.875" style="2" customWidth="1"/>
    <col min="13" max="13" width="8.875" style="2" customWidth="1"/>
    <col min="14" max="14" width="8.375" style="2" customWidth="1"/>
    <col min="15" max="15" width="8.125" style="2" customWidth="1"/>
    <col min="16" max="16" width="7.125" style="2" customWidth="1"/>
    <col min="17" max="17" width="10.75390625" style="2" customWidth="1"/>
    <col min="18" max="16384" width="8.875" style="2" customWidth="1"/>
  </cols>
  <sheetData>
    <row r="1" spans="1:12" s="96" customFormat="1" ht="30" customHeight="1">
      <c r="A1" s="146" t="s">
        <v>43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s="96" customFormat="1" ht="21" customHeight="1">
      <c r="A2" s="146" t="s">
        <v>98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s="95" customFormat="1" ht="35.25" customHeight="1">
      <c r="A3" s="124" t="s">
        <v>6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2" s="97" customFormat="1" ht="21.75" customHeight="1">
      <c r="A4" s="141" t="s">
        <v>99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1:12" s="64" customFormat="1" ht="27" customHeight="1">
      <c r="A5" s="40"/>
      <c r="B5" s="41"/>
      <c r="C5" s="63"/>
      <c r="D5" s="41"/>
      <c r="E5" s="41"/>
      <c r="F5" s="41"/>
      <c r="G5" s="41"/>
      <c r="H5" s="41"/>
      <c r="I5" s="63"/>
      <c r="J5" s="41"/>
      <c r="K5" s="41"/>
      <c r="L5" s="65" t="s">
        <v>2</v>
      </c>
    </row>
    <row r="6" spans="1:12" s="25" customFormat="1" ht="9.75" customHeight="1">
      <c r="A6" s="113" t="s">
        <v>9</v>
      </c>
      <c r="B6" s="113" t="s">
        <v>0</v>
      </c>
      <c r="C6" s="143" t="s">
        <v>10</v>
      </c>
      <c r="D6" s="113" t="s">
        <v>11</v>
      </c>
      <c r="E6" s="113" t="s">
        <v>15</v>
      </c>
      <c r="F6" s="122" t="s">
        <v>12</v>
      </c>
      <c r="G6" s="113" t="s">
        <v>13</v>
      </c>
      <c r="H6" s="113" t="s">
        <v>14</v>
      </c>
      <c r="I6" s="115" t="s">
        <v>4</v>
      </c>
      <c r="J6" s="113" t="s">
        <v>40</v>
      </c>
      <c r="K6" s="113"/>
      <c r="L6" s="113"/>
    </row>
    <row r="7" spans="1:12" s="25" customFormat="1" ht="91.5" customHeight="1">
      <c r="A7" s="113"/>
      <c r="B7" s="113"/>
      <c r="C7" s="144"/>
      <c r="D7" s="113"/>
      <c r="E7" s="113"/>
      <c r="F7" s="122"/>
      <c r="G7" s="113"/>
      <c r="H7" s="113"/>
      <c r="I7" s="145"/>
      <c r="J7" s="23" t="s">
        <v>90</v>
      </c>
      <c r="K7" s="23" t="s">
        <v>100</v>
      </c>
      <c r="L7" s="23" t="s">
        <v>101</v>
      </c>
    </row>
    <row r="8" spans="1:12" s="29" customFormat="1" ht="14.25" customHeight="1">
      <c r="A8" s="26">
        <v>1</v>
      </c>
      <c r="B8" s="27">
        <v>2</v>
      </c>
      <c r="C8" s="27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</row>
    <row r="9" spans="1:12" s="87" customFormat="1" ht="60.75" customHeight="1">
      <c r="A9" s="79" t="s">
        <v>81</v>
      </c>
      <c r="B9" s="83" t="s">
        <v>42</v>
      </c>
      <c r="C9" s="84" t="s">
        <v>49</v>
      </c>
      <c r="D9" s="83" t="s">
        <v>44</v>
      </c>
      <c r="E9" s="85">
        <v>835000000</v>
      </c>
      <c r="F9" s="88" t="s">
        <v>45</v>
      </c>
      <c r="G9" s="82">
        <v>44364</v>
      </c>
      <c r="H9" s="85" t="s">
        <v>46</v>
      </c>
      <c r="I9" s="85" t="s">
        <v>5</v>
      </c>
      <c r="J9" s="86">
        <v>0</v>
      </c>
      <c r="K9" s="86">
        <v>0</v>
      </c>
      <c r="L9" s="86">
        <f aca="true" t="shared" si="0" ref="L9:L15">SUM(J9:K9)</f>
        <v>0</v>
      </c>
    </row>
    <row r="10" spans="1:12" s="87" customFormat="1" ht="60.75" customHeight="1">
      <c r="A10" s="79" t="s">
        <v>82</v>
      </c>
      <c r="B10" s="83" t="s">
        <v>42</v>
      </c>
      <c r="C10" s="84" t="s">
        <v>49</v>
      </c>
      <c r="D10" s="83" t="s">
        <v>47</v>
      </c>
      <c r="E10" s="85">
        <v>565000000</v>
      </c>
      <c r="F10" s="88" t="s">
        <v>45</v>
      </c>
      <c r="G10" s="82">
        <v>44364</v>
      </c>
      <c r="H10" s="85" t="s">
        <v>48</v>
      </c>
      <c r="I10" s="85" t="s">
        <v>5</v>
      </c>
      <c r="J10" s="86">
        <v>0</v>
      </c>
      <c r="K10" s="86">
        <v>0</v>
      </c>
      <c r="L10" s="86">
        <f t="shared" si="0"/>
        <v>0</v>
      </c>
    </row>
    <row r="11" spans="1:12" s="87" customFormat="1" ht="60.75" customHeight="1">
      <c r="A11" s="79" t="s">
        <v>83</v>
      </c>
      <c r="B11" s="83" t="s">
        <v>42</v>
      </c>
      <c r="C11" s="84" t="s">
        <v>68</v>
      </c>
      <c r="D11" s="83" t="s">
        <v>69</v>
      </c>
      <c r="E11" s="85">
        <v>1195000000</v>
      </c>
      <c r="F11" s="88">
        <v>0.0686</v>
      </c>
      <c r="G11" s="82">
        <v>44889</v>
      </c>
      <c r="H11" s="85" t="s">
        <v>70</v>
      </c>
      <c r="I11" s="85" t="s">
        <v>5</v>
      </c>
      <c r="J11" s="86">
        <v>1195000000</v>
      </c>
      <c r="K11" s="86">
        <v>0</v>
      </c>
      <c r="L11" s="86">
        <f t="shared" si="0"/>
        <v>1195000000</v>
      </c>
    </row>
    <row r="12" spans="1:12" s="87" customFormat="1" ht="60.75" customHeight="1">
      <c r="A12" s="79" t="s">
        <v>84</v>
      </c>
      <c r="B12" s="83" t="s">
        <v>42</v>
      </c>
      <c r="C12" s="84" t="s">
        <v>68</v>
      </c>
      <c r="D12" s="83" t="s">
        <v>74</v>
      </c>
      <c r="E12" s="85">
        <v>935000000</v>
      </c>
      <c r="F12" s="88">
        <v>0.0681</v>
      </c>
      <c r="G12" s="82">
        <v>44159</v>
      </c>
      <c r="H12" s="85" t="s">
        <v>75</v>
      </c>
      <c r="I12" s="85" t="s">
        <v>5</v>
      </c>
      <c r="J12" s="86">
        <v>0</v>
      </c>
      <c r="K12" s="86">
        <v>0</v>
      </c>
      <c r="L12" s="86">
        <f>SUM(J12:K12)</f>
        <v>0</v>
      </c>
    </row>
    <row r="13" spans="1:12" s="87" customFormat="1" ht="60.75" customHeight="1">
      <c r="A13" s="79" t="s">
        <v>85</v>
      </c>
      <c r="B13" s="83" t="s">
        <v>42</v>
      </c>
      <c r="C13" s="84" t="s">
        <v>68</v>
      </c>
      <c r="D13" s="83" t="s">
        <v>71</v>
      </c>
      <c r="E13" s="85">
        <v>1000000000</v>
      </c>
      <c r="F13" s="88">
        <v>0.0716</v>
      </c>
      <c r="G13" s="82">
        <v>44889</v>
      </c>
      <c r="H13" s="85" t="s">
        <v>73</v>
      </c>
      <c r="I13" s="85" t="s">
        <v>5</v>
      </c>
      <c r="J13" s="86">
        <v>1000000000</v>
      </c>
      <c r="K13" s="86">
        <v>0</v>
      </c>
      <c r="L13" s="86">
        <f t="shared" si="0"/>
        <v>1000000000</v>
      </c>
    </row>
    <row r="14" spans="1:12" s="87" customFormat="1" ht="60.75" customHeight="1">
      <c r="A14" s="79" t="s">
        <v>86</v>
      </c>
      <c r="B14" s="83" t="s">
        <v>42</v>
      </c>
      <c r="C14" s="84" t="s">
        <v>68</v>
      </c>
      <c r="D14" s="83" t="s">
        <v>72</v>
      </c>
      <c r="E14" s="85">
        <v>1000000000</v>
      </c>
      <c r="F14" s="88">
        <v>0.0739</v>
      </c>
      <c r="G14" s="82">
        <v>44889</v>
      </c>
      <c r="H14" s="85" t="s">
        <v>73</v>
      </c>
      <c r="I14" s="85" t="s">
        <v>5</v>
      </c>
      <c r="J14" s="86">
        <v>1000000000</v>
      </c>
      <c r="K14" s="86">
        <v>0</v>
      </c>
      <c r="L14" s="86">
        <f t="shared" si="0"/>
        <v>1000000000</v>
      </c>
    </row>
    <row r="15" spans="1:12" s="87" customFormat="1" ht="60.75" customHeight="1">
      <c r="A15" s="79" t="s">
        <v>87</v>
      </c>
      <c r="B15" s="83" t="s">
        <v>42</v>
      </c>
      <c r="C15" s="84" t="s">
        <v>68</v>
      </c>
      <c r="D15" s="83" t="s">
        <v>76</v>
      </c>
      <c r="E15" s="85">
        <v>368000000</v>
      </c>
      <c r="F15" s="88">
        <v>0.067125</v>
      </c>
      <c r="G15" s="82">
        <v>44187</v>
      </c>
      <c r="H15" s="85" t="s">
        <v>77</v>
      </c>
      <c r="I15" s="85" t="s">
        <v>5</v>
      </c>
      <c r="J15" s="86">
        <v>0</v>
      </c>
      <c r="K15" s="86">
        <v>0</v>
      </c>
      <c r="L15" s="86">
        <f t="shared" si="0"/>
        <v>0</v>
      </c>
    </row>
    <row r="16" spans="1:12" s="52" customFormat="1" ht="18" customHeight="1">
      <c r="A16" s="47"/>
      <c r="B16" s="48"/>
      <c r="C16" s="48"/>
      <c r="D16" s="48"/>
      <c r="E16" s="49">
        <f>SUM(E9:E15)</f>
        <v>5898000000</v>
      </c>
      <c r="F16" s="50"/>
      <c r="G16" s="51"/>
      <c r="H16" s="49"/>
      <c r="I16" s="49"/>
      <c r="J16" s="49">
        <f>SUM(J9:J15)</f>
        <v>3195000000</v>
      </c>
      <c r="K16" s="49">
        <f>SUM(K9:K15)</f>
        <v>0</v>
      </c>
      <c r="L16" s="49">
        <f>SUM(L9:L15)</f>
        <v>3195000000</v>
      </c>
    </row>
    <row r="17" spans="2:12" s="30" customFormat="1" ht="10.5">
      <c r="B17" s="31"/>
      <c r="C17" s="31"/>
      <c r="D17" s="31"/>
      <c r="E17" s="32"/>
      <c r="F17" s="33"/>
      <c r="G17" s="34"/>
      <c r="H17" s="32"/>
      <c r="I17" s="32"/>
      <c r="J17" s="32"/>
      <c r="K17" s="32"/>
      <c r="L17" s="32"/>
    </row>
    <row r="18" spans="2:12" s="30" customFormat="1" ht="16.5" customHeight="1">
      <c r="B18" s="31"/>
      <c r="C18" s="31"/>
      <c r="D18" s="31"/>
      <c r="E18" s="32"/>
      <c r="F18" s="33"/>
      <c r="G18" s="34"/>
      <c r="H18" s="32"/>
      <c r="I18" s="32"/>
      <c r="J18" s="32"/>
      <c r="K18" s="32"/>
      <c r="L18" s="32"/>
    </row>
    <row r="19" spans="2:11" ht="13.5" customHeight="1" hidden="1">
      <c r="B19" s="35"/>
      <c r="C19" s="35"/>
      <c r="D19" s="36"/>
      <c r="E19" s="37"/>
      <c r="F19" s="38"/>
      <c r="G19" s="148"/>
      <c r="H19" s="149"/>
      <c r="I19" s="39"/>
      <c r="J19" s="150" t="e">
        <f>(#REF!-#REF!-#REF!)</f>
        <v>#REF!</v>
      </c>
      <c r="K19" s="151"/>
    </row>
  </sheetData>
  <sheetProtection/>
  <mergeCells count="16">
    <mergeCell ref="G19:H19"/>
    <mergeCell ref="J19:K19"/>
    <mergeCell ref="A1:L1"/>
    <mergeCell ref="F6:F7"/>
    <mergeCell ref="I6:I7"/>
    <mergeCell ref="G6:G7"/>
    <mergeCell ref="E6:E7"/>
    <mergeCell ref="B6:B7"/>
    <mergeCell ref="D6:D7"/>
    <mergeCell ref="H6:H7"/>
    <mergeCell ref="J6:L6"/>
    <mergeCell ref="A6:A7"/>
    <mergeCell ref="C6:C7"/>
    <mergeCell ref="A2:L2"/>
    <mergeCell ref="A3:L3"/>
    <mergeCell ref="A4:L4"/>
  </mergeCells>
  <printOptions/>
  <pageMargins left="0.5905511811023623" right="0.3937007874015748" top="0.7874015748031497" bottom="0.3937007874015748" header="0.5118110236220472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AGrudina</dc:creator>
  <cp:keywords/>
  <dc:description/>
  <cp:lastModifiedBy>Воронцова Елена Евгеньевна</cp:lastModifiedBy>
  <cp:lastPrinted>2020-04-07T12:23:18Z</cp:lastPrinted>
  <dcterms:created xsi:type="dcterms:W3CDTF">2006-07-21T09:16:27Z</dcterms:created>
  <dcterms:modified xsi:type="dcterms:W3CDTF">2020-04-07T12:24:07Z</dcterms:modified>
  <cp:category/>
  <cp:version/>
  <cp:contentType/>
  <cp:contentStatus/>
</cp:coreProperties>
</file>