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<sst xmlns="http://schemas.openxmlformats.org/spreadsheetml/2006/main" count="262" uniqueCount="156">
  <si>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</si>
  <si>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</si>
  <si>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</si>
  <si>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</si>
  <si>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</si>
  <si>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</si>
  <si>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</si>
  <si>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</si>
  <si>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</si>
  <si>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</si>
  <si>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</si>
  <si>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</si>
  <si>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</si>
  <si>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</si>
  <si>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</si>
  <si>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</si>
  <si>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</si>
  <si>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</si>
  <si>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</si>
  <si>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</si>
  <si>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</si>
  <si>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</si>
  <si>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</si>
  <si>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</si>
  <si>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</si>
  <si>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</si>
  <si>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</si>
  <si>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</si>
  <si>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</si>
  <si>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</si>
  <si>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</si>
  <si>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</si>
  <si>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</si>
  <si>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</si>
  <si>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</si>
  <si>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</si>
  <si>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</si>
  <si>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</si>
  <si>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</si>
  <si>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</si>
  <si>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</si>
  <si>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</si>
  <si>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</si>
  <si>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t xml:space="preserve">Решение городской Думы Краснодара от  18.12.2014 № 72 п.1 </t>
  </si>
  <si>
    <t>Начальник отдела учёта и отчётности департамента финансов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</si>
  <si>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</si>
  <si>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</si>
  <si>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</si>
  <si>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</si>
  <si>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</si>
  <si>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</si>
  <si>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</si>
  <si>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</si>
  <si>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</si>
  <si>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"Сбербанк России"</t>
  </si>
  <si>
    <t xml:space="preserve">Решение городской Думы Краснодара от  17.12.2015 № 7 п.4 </t>
  </si>
  <si>
    <t>0,1 %</t>
  </si>
  <si>
    <t>ДФБК Краснодарского края</t>
  </si>
  <si>
    <t>на покрытие дефицита бюджета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</si>
  <si>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</si>
  <si>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</si>
  <si>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</si>
  <si>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</si>
  <si>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</si>
  <si>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</si>
  <si>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</si>
  <si>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</si>
  <si>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</si>
  <si>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</si>
  <si>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</si>
  <si>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</si>
  <si>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</si>
  <si>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</si>
  <si>
    <t>№ 31 от 05.05.2017</t>
  </si>
  <si>
    <t>135 000 000,00 05.05.2017</t>
  </si>
  <si>
    <t xml:space="preserve">Решение городской Думы Краснодара от  16.02.2017 № 32 п.3 </t>
  </si>
  <si>
    <t xml:space="preserve">Решение городской Думы Краснодара от  30.05.2017 № 36 п.4 </t>
  </si>
  <si>
    <r>
      <t xml:space="preserve">№ </t>
    </r>
    <r>
      <rPr>
        <sz val="6"/>
        <rFont val="Times New Roman"/>
        <family val="1"/>
      </rPr>
      <t>0318300119417000502_71487</t>
    </r>
    <r>
      <rPr>
        <sz val="7"/>
        <rFont val="Times New Roman"/>
        <family val="1"/>
      </rPr>
      <t xml:space="preserve"> от 27.06.2017</t>
    </r>
  </si>
  <si>
    <t>890 000 000,00                    05.07.2017</t>
  </si>
  <si>
    <t xml:space="preserve">Решение городской Думы Краснодара от  22.06.2017 № 38 п.4 </t>
  </si>
  <si>
    <t>№ 71 от 09.08.2017</t>
  </si>
  <si>
    <t>300 000 000,00 09.08.2017</t>
  </si>
  <si>
    <r>
      <t xml:space="preserve">№ </t>
    </r>
    <r>
      <rPr>
        <sz val="6"/>
        <rFont val="Times New Roman"/>
        <family val="1"/>
      </rPr>
      <t>0318300119417000836_71487</t>
    </r>
    <r>
      <rPr>
        <sz val="7"/>
        <rFont val="Times New Roman"/>
        <family val="1"/>
      </rPr>
      <t xml:space="preserve"> от 21.08.2017</t>
    </r>
  </si>
  <si>
    <t>1 000 000 000,00                    23.08.2017</t>
  </si>
  <si>
    <r>
      <t xml:space="preserve">№ </t>
    </r>
    <r>
      <rPr>
        <sz val="6"/>
        <rFont val="Times New Roman"/>
        <family val="1"/>
      </rPr>
      <t>0318300119417000838_71487</t>
    </r>
    <r>
      <rPr>
        <sz val="7"/>
        <rFont val="Times New Roman"/>
        <family val="1"/>
      </rPr>
      <t xml:space="preserve"> от 21.08.2017</t>
    </r>
  </si>
  <si>
    <t>200 000 000,00                    23.08.2017</t>
  </si>
  <si>
    <r>
      <t xml:space="preserve">№ </t>
    </r>
    <r>
      <rPr>
        <sz val="6"/>
        <rFont val="Times New Roman"/>
        <family val="1"/>
      </rPr>
      <t>0318300119417001419_71487</t>
    </r>
    <r>
      <rPr>
        <sz val="7"/>
        <rFont val="Times New Roman"/>
        <family val="1"/>
      </rPr>
      <t xml:space="preserve"> от 20.11.2017</t>
    </r>
  </si>
  <si>
    <t>1 000 000 000,00                    27.11.2017</t>
  </si>
  <si>
    <t>№ 84 от 11.12.2017</t>
  </si>
  <si>
    <t>145 000 000,00 12.12.2017</t>
  </si>
  <si>
    <t>2.17/1              05.05.2017</t>
  </si>
  <si>
    <t>2.17/2              09.08.2017</t>
  </si>
  <si>
    <t>2.17/3              12.12.2017</t>
  </si>
  <si>
    <r>
      <t xml:space="preserve">№ </t>
    </r>
    <r>
      <rPr>
        <sz val="6"/>
        <rFont val="Times New Roman"/>
        <family val="1"/>
      </rPr>
      <t>0318300119417001589_71487</t>
    </r>
    <r>
      <rPr>
        <sz val="7"/>
        <rFont val="Times New Roman"/>
        <family val="1"/>
      </rPr>
      <t xml:space="preserve"> от 18.12.2017</t>
    </r>
  </si>
  <si>
    <t>125 000 000,00                    25.12.2017</t>
  </si>
  <si>
    <t xml:space="preserve">1.15/1         12.10.2015 </t>
  </si>
  <si>
    <t xml:space="preserve">1.15/2         02.11.2015 </t>
  </si>
  <si>
    <t xml:space="preserve">1.15/3         02.11.2015 </t>
  </si>
  <si>
    <t xml:space="preserve">1.15/4         02.11.2015 </t>
  </si>
  <si>
    <t xml:space="preserve">1.16/5         24.10.2016 </t>
  </si>
  <si>
    <t xml:space="preserve">1.16/6         24.10.2016 </t>
  </si>
  <si>
    <t xml:space="preserve">1.16/7         28.11.2016 </t>
  </si>
  <si>
    <t>1.17/8        06.02.2017</t>
  </si>
  <si>
    <t>1.17/9        06.02.2017</t>
  </si>
  <si>
    <t>1.17/10        14.04.2017</t>
  </si>
  <si>
    <t>1.17/11        14.04.2017</t>
  </si>
  <si>
    <t>1.17/12        05.07.2017</t>
  </si>
  <si>
    <t>1.17/13        21.08.2017</t>
  </si>
  <si>
    <t>1.17/14        21.08.2017</t>
  </si>
  <si>
    <t>1.17/15        20.11.2017</t>
  </si>
  <si>
    <t>1.17/16        18.12.2017</t>
  </si>
  <si>
    <t>1.18/17        23.01.2018</t>
  </si>
  <si>
    <t xml:space="preserve">Решение городской Думы Краснодара от  14.12.2017 № 45 п.3 </t>
  </si>
  <si>
    <r>
      <t xml:space="preserve">№ </t>
    </r>
    <r>
      <rPr>
        <sz val="6"/>
        <rFont val="Times New Roman"/>
        <family val="1"/>
      </rPr>
      <t>0318300119417001874_71487</t>
    </r>
    <r>
      <rPr>
        <sz val="7"/>
        <rFont val="Times New Roman"/>
        <family val="1"/>
      </rPr>
      <t xml:space="preserve"> от 23.01.2018</t>
    </r>
  </si>
  <si>
    <t>565 000 000,00                    24.01.2018</t>
  </si>
  <si>
    <t>2.18/4              12.04.2018</t>
  </si>
  <si>
    <t>№ 21 от 12.04.2018</t>
  </si>
  <si>
    <t>135 000 000,00 13.04.2018</t>
  </si>
  <si>
    <t>2.18/5              14.05.2018</t>
  </si>
  <si>
    <t>УФК по Краснодарскому краю</t>
  </si>
  <si>
    <t>на пополнение остатков средств на счёте</t>
  </si>
  <si>
    <t xml:space="preserve">дог. № 18-05-18/3 от 13.03.2018 </t>
  </si>
  <si>
    <t>900 000 000,00 14.05.2018</t>
  </si>
  <si>
    <t>доп.согл. №2  от 14.05.2018</t>
  </si>
  <si>
    <t>№ 29р от 28.05.2018 (о реструктуризации обязательств)</t>
  </si>
  <si>
    <t>1.18/18        18.06.2018</t>
  </si>
  <si>
    <r>
      <t xml:space="preserve">№ </t>
    </r>
    <r>
      <rPr>
        <sz val="6"/>
        <rFont val="Times New Roman"/>
        <family val="1"/>
      </rPr>
      <t>0318300119418000585_71487</t>
    </r>
    <r>
      <rPr>
        <sz val="7"/>
        <rFont val="Times New Roman"/>
        <family val="1"/>
      </rPr>
      <t xml:space="preserve"> от 18.06.2018</t>
    </r>
  </si>
  <si>
    <r>
      <t xml:space="preserve">№ </t>
    </r>
    <r>
      <rPr>
        <sz val="6"/>
        <rFont val="Times New Roman"/>
        <family val="1"/>
      </rPr>
      <t>0318300119418000581_71487</t>
    </r>
    <r>
      <rPr>
        <sz val="7"/>
        <rFont val="Times New Roman"/>
        <family val="1"/>
      </rPr>
      <t xml:space="preserve"> от 18.06.2018</t>
    </r>
  </si>
  <si>
    <t>7,32875%</t>
  </si>
  <si>
    <t>7,95875%</t>
  </si>
  <si>
    <t>1000 000 000,00                    19.06.2018</t>
  </si>
  <si>
    <t>1.18/19        18.06.2018</t>
  </si>
  <si>
    <t>835 000 000,00                    19.06.2018</t>
  </si>
  <si>
    <r>
      <t xml:space="preserve">№ </t>
    </r>
    <r>
      <rPr>
        <sz val="6"/>
        <rFont val="Times New Roman"/>
        <family val="1"/>
      </rPr>
      <t>0318300119418000584_71487</t>
    </r>
    <r>
      <rPr>
        <sz val="7"/>
        <rFont val="Times New Roman"/>
        <family val="1"/>
      </rPr>
      <t xml:space="preserve"> от 18.06.2018</t>
    </r>
  </si>
  <si>
    <t>565 000 000,00                    25.06.2018</t>
  </si>
  <si>
    <t>1.18/20       18.06.2018</t>
  </si>
  <si>
    <t>№ 60 от 28.06.2018</t>
  </si>
  <si>
    <t>2.18/6              28.06.2018</t>
  </si>
  <si>
    <t>на покрытие временного кассового разрыва</t>
  </si>
  <si>
    <t>250 000 000,00 29.06.2018</t>
  </si>
  <si>
    <t>1.18/21       24.07.2018</t>
  </si>
  <si>
    <r>
      <t xml:space="preserve">№ </t>
    </r>
    <r>
      <rPr>
        <sz val="6"/>
        <rFont val="Times New Roman"/>
        <family val="1"/>
      </rPr>
      <t>0318300119418000822_71487</t>
    </r>
    <r>
      <rPr>
        <sz val="7"/>
        <rFont val="Times New Roman"/>
        <family val="1"/>
      </rPr>
      <t xml:space="preserve"> от 24.07.2018</t>
    </r>
  </si>
  <si>
    <t>900 000 000,00                    30.07.2018</t>
  </si>
  <si>
    <t xml:space="preserve">Решение городской Думы Краснодара от  21.06.2018 № 56 п.2 </t>
  </si>
  <si>
    <t xml:space="preserve">Решение городской Думы Краснодара от  24.04.2018 № 54 п.3 </t>
  </si>
  <si>
    <t>Остаток на 01.09.2018</t>
  </si>
  <si>
    <t>2.18/7              13.08.2018</t>
  </si>
  <si>
    <t>доп.согл. №4  от 13.08.2018</t>
  </si>
  <si>
    <t>1 135 000 000,00 13.08.2018</t>
  </si>
  <si>
    <t>С.А.Пшишок</t>
  </si>
  <si>
    <t>по состоянию на 01 октября 2018 года</t>
  </si>
  <si>
    <t>сентябрь, 2018 год</t>
  </si>
  <si>
    <t>Изменение за сентябрь 2018 года</t>
  </si>
  <si>
    <t>Остаток на 01.10.2018</t>
  </si>
  <si>
    <t>на 01 октября 2018</t>
  </si>
  <si>
    <t xml:space="preserve">Остаток на 01.09.2018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</si>
</sst>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;\-;@"/>
    <numFmt numFmtId="173" formatCode="#,##0.00;\-#,##0.00;\-;@"/>
    <numFmt numFmtId="174" formatCode="0.0%"/>
    <numFmt numFmtId="175" formatCode="0.0"/>
    <numFmt numFmtId="176" formatCode="0.000"/>
    <numFmt numFmtId="177" formatCode="0.0000"/>
    <numFmt numFmtId="178" formatCode="0.000%"/>
    <numFmt numFmtId="179" formatCode="[$-FC19]d\ mmmm\ yyyy\ &quot;г.&quot;"/>
    <numFmt numFmtId="180" formatCode="0.0000%"/>
    <numFmt numFmtId="181" formatCode="0.00000%"/>
    <numFmt numFmtId="182" formatCode="0.000000%"/>
    <numFmt numFmtId="183" formatCode="0.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72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3" fontId="19" fillId="34" borderId="14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1" customWidth="1"/>
    <col min="29" max="31" width="8.875" style="1" customWidth="1"/>
  </cols>
  <sheetData>
    <row r="1" spans="1:28" s="1" customFormat="1" ht="21" customHeight="1">
      <c r="A1" s="117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3"/>
      <c r="N1" s="13"/>
      <c r="O1" s="13"/>
      <c r="P1" s="14"/>
      <c r="Q1" s="14"/>
      <c r="R1" s="14"/>
      <c r="S1" s="14"/>
      <c r="T1" s="14"/>
      <c r="U1" s="14"/>
      <c r="V1" s="11"/>
      <c r="W1" s="11"/>
      <c r="X1" s="11"/>
      <c r="Y1" s="11"/>
      <c r="Z1" s="11"/>
      <c r="AA1" s="11"/>
      <c r="AB1" s="11"/>
    </row>
    <row r="2" spans="1:28" s="1" customFormat="1" ht="12.75">
      <c r="A2" s="127" t="s">
        <v>151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5"/>
      <c r="N2" s="15"/>
      <c r="O2" s="15"/>
      <c r="P2" s="14"/>
      <c r="Q2" s="14"/>
      <c r="R2" s="14"/>
      <c r="S2" s="14"/>
      <c r="T2" s="14"/>
      <c r="U2" s="14"/>
      <c r="V2" s="11"/>
      <c r="W2" s="11"/>
      <c r="X2" s="11"/>
      <c r="Y2" s="11"/>
      <c r="Z2" s="11"/>
      <c r="AA2" s="11"/>
      <c r="AB2" s="11"/>
    </row>
    <row r="3" spans="1:28" s="1" customFormat="1" ht="12.75">
      <c r="A3" s="72"/>
      <c r="B3" s="15"/>
      <c r="C3" s="15"/>
      <c r="D3" s="15"/>
      <c r="E3" s="15"/>
      <c r="F3" s="15"/>
      <c r="G3" s="15"/>
      <c r="H3" s="15"/>
      <c r="I3" s="15"/>
      <c r="J3" s="15"/>
      <c r="K3" s="15"/>
      <c r="L3" s="79" t="s">
        <v>2</v>
      </c>
      <c r="M3" s="15"/>
      <c r="N3" s="15"/>
      <c r="O3" s="15"/>
      <c r="P3" s="14"/>
      <c r="Q3" s="14"/>
      <c r="R3" s="14"/>
      <c r="S3" s="14"/>
      <c r="T3" s="14"/>
      <c r="U3" s="14"/>
      <c r="V3" s="11"/>
      <c r="W3" s="11"/>
      <c r="X3" s="11"/>
      <c r="Y3" s="11"/>
      <c r="Z3" s="11"/>
      <c r="AA3" s="11"/>
      <c r="AB3" s="11"/>
    </row>
    <row r="4" spans="1:28" s="1" customFormat="1" ht="12.75">
      <c r="A4" s="121" t="s">
        <v>9</v>
      </c>
      <c r="B4" s="121" t="s">
        <v>33</v>
      </c>
      <c r="C4" s="121" t="s">
        <v>34</v>
      </c>
      <c r="D4" s="121" t="s">
        <v>35</v>
      </c>
      <c r="E4" s="121" t="s">
        <v>36</v>
      </c>
      <c r="F4" s="121" t="s">
        <v>37</v>
      </c>
      <c r="G4" s="121" t="s">
        <v>38</v>
      </c>
      <c r="H4" s="121" t="s">
        <v>12</v>
      </c>
      <c r="I4" s="121" t="s">
        <v>39</v>
      </c>
      <c r="J4" s="121"/>
      <c r="K4" s="121"/>
      <c r="L4" s="125" t="s">
        <v>8</v>
      </c>
      <c r="M4" s="15"/>
      <c r="N4" s="15"/>
      <c r="O4" s="15"/>
      <c r="P4" s="14"/>
      <c r="Q4" s="14"/>
      <c r="R4" s="14"/>
      <c r="S4" s="14"/>
      <c r="T4" s="14"/>
      <c r="U4" s="14"/>
      <c r="V4" s="11"/>
      <c r="W4" s="11"/>
      <c r="X4" s="11"/>
      <c r="Y4" s="11"/>
      <c r="Z4" s="11"/>
      <c r="AA4" s="11"/>
      <c r="AB4" s="11"/>
    </row>
    <row r="5" spans="1:28" s="4" customFormat="1" ht="112.5" customHeight="1">
      <c r="A5" s="122"/>
      <c r="B5" s="122"/>
      <c r="C5" s="122"/>
      <c r="D5" s="122"/>
      <c r="E5" s="122"/>
      <c r="F5" s="122"/>
      <c r="G5" s="122"/>
      <c r="H5" s="122"/>
      <c r="I5" s="25" t="s">
        <v>155</v>
      </c>
      <c r="J5" s="25" t="s">
        <v>152</v>
      </c>
      <c r="K5" s="25" t="s">
        <v>153</v>
      </c>
      <c r="L5" s="12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31" s="3" customFormat="1" ht="10.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17"/>
      <c r="AE6" s="17"/>
    </row>
    <row r="7" spans="1:31" s="6" customFormat="1" ht="147.75" customHeight="1">
      <c r="A7" s="49"/>
      <c r="B7" s="7"/>
      <c r="C7" s="7"/>
      <c r="D7" s="7"/>
      <c r="E7" s="7"/>
      <c r="F7" s="24"/>
      <c r="G7" s="8"/>
      <c r="H7" s="24"/>
      <c r="I7" s="24"/>
      <c r="J7" s="24"/>
      <c r="K7" s="24"/>
      <c r="L7" s="2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</row>
    <row r="8" spans="1:28" s="23" customFormat="1" ht="24.75" customHeight="1">
      <c r="A8" s="65" t="s">
        <v>3</v>
      </c>
      <c r="B8" s="66"/>
      <c r="C8" s="66"/>
      <c r="D8" s="66"/>
      <c r="E8" s="67"/>
      <c r="F8" s="67">
        <f>SUM(F7:F7)</f>
        <v>0</v>
      </c>
      <c r="G8" s="67"/>
      <c r="H8" s="67"/>
      <c r="I8" s="73">
        <f>SUM(I7:I7)</f>
        <v>0</v>
      </c>
      <c r="J8" s="73">
        <f>SUM(J7:J7)</f>
        <v>0</v>
      </c>
      <c r="K8" s="73">
        <f>SUM(K7:K7)</f>
        <v>0</v>
      </c>
      <c r="L8" s="67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s="21" customFormat="1" ht="21" customHeight="1">
      <c r="A9" s="119" t="s">
        <v>7</v>
      </c>
      <c r="B9" s="120"/>
      <c r="C9" s="68"/>
      <c r="D9" s="68"/>
      <c r="E9" s="69"/>
      <c r="F9" s="69"/>
      <c r="G9" s="70"/>
      <c r="H9" s="71"/>
      <c r="I9" s="71"/>
      <c r="J9" s="71"/>
      <c r="K9" s="71"/>
      <c r="L9" s="7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7" s="20" customFormat="1" ht="21" customHeight="1">
      <c r="A10" s="80"/>
      <c r="B10" s="81"/>
      <c r="C10" s="81"/>
      <c r="D10" s="81"/>
      <c r="E10" s="82"/>
      <c r="F10" s="83"/>
      <c r="G10" s="84"/>
    </row>
    <row r="11" spans="1:7" s="20" customFormat="1" ht="21" customHeight="1">
      <c r="A11" s="87"/>
      <c r="B11" s="88"/>
      <c r="C11" s="88"/>
      <c r="D11" s="88"/>
      <c r="E11" s="83"/>
      <c r="F11" s="83"/>
      <c r="G11" s="84"/>
    </row>
    <row r="12" spans="1:31" s="89" customFormat="1" ht="35.25" customHeight="1">
      <c r="A12" s="123" t="s">
        <v>41</v>
      </c>
      <c r="B12" s="124"/>
      <c r="C12" s="124"/>
      <c r="D12" s="124"/>
      <c r="E12" s="124"/>
      <c r="F12" s="77"/>
      <c r="J12" s="77" t="s">
        <v>42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10" ht="18" customHeight="1">
      <c r="A13" s="85"/>
      <c r="B13" s="86"/>
      <c r="C13" s="86"/>
      <c r="D13" s="86"/>
      <c r="E13" s="86"/>
      <c r="F13" s="2"/>
      <c r="J13" s="2"/>
    </row>
    <row r="14" spans="1:10" ht="19.5" customHeight="1">
      <c r="A14" s="2" t="s">
        <v>44</v>
      </c>
      <c r="B14" s="2"/>
      <c r="C14" s="2"/>
      <c r="D14" s="2"/>
      <c r="E14" s="2"/>
      <c r="F14" s="2"/>
      <c r="J14" s="2" t="s">
        <v>149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8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" customFormat="1" ht="18" customHeight="1">
      <c r="A2" s="130" t="s">
        <v>154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3.5" customHeight="1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78" t="s">
        <v>2</v>
      </c>
    </row>
    <row r="4" spans="1:12" s="1" customFormat="1" ht="141" customHeight="1">
      <c r="A4" s="103" t="s">
        <v>9</v>
      </c>
      <c r="B4" s="103" t="s">
        <v>32</v>
      </c>
      <c r="C4" s="104" t="s">
        <v>22</v>
      </c>
      <c r="D4" s="104" t="s">
        <v>23</v>
      </c>
      <c r="E4" s="104" t="s">
        <v>24</v>
      </c>
      <c r="F4" s="104" t="s">
        <v>25</v>
      </c>
      <c r="G4" s="104" t="s">
        <v>26</v>
      </c>
      <c r="H4" s="104" t="s">
        <v>27</v>
      </c>
      <c r="I4" s="104" t="s">
        <v>28</v>
      </c>
      <c r="J4" s="104" t="s">
        <v>29</v>
      </c>
      <c r="K4" s="104" t="s">
        <v>30</v>
      </c>
      <c r="L4" s="104" t="s">
        <v>31</v>
      </c>
    </row>
    <row r="5" spans="1:12" s="10" customFormat="1" ht="11.25">
      <c r="A5" s="90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</row>
    <row r="6" spans="1:12" s="10" customFormat="1" ht="24" customHeight="1">
      <c r="A6" s="136"/>
      <c r="B6" s="142"/>
      <c r="C6" s="142"/>
      <c r="D6" s="142"/>
      <c r="E6" s="140"/>
      <c r="F6" s="140"/>
      <c r="G6" s="92"/>
      <c r="H6" s="142"/>
      <c r="I6" s="142"/>
      <c r="J6" s="134"/>
      <c r="K6" s="140"/>
      <c r="L6" s="132"/>
    </row>
    <row r="7" spans="1:12" s="10" customFormat="1" ht="18.75" customHeight="1">
      <c r="A7" s="137"/>
      <c r="B7" s="133"/>
      <c r="C7" s="133"/>
      <c r="D7" s="133"/>
      <c r="E7" s="141"/>
      <c r="F7" s="138"/>
      <c r="G7" s="96"/>
      <c r="H7" s="143"/>
      <c r="I7" s="133"/>
      <c r="J7" s="135"/>
      <c r="K7" s="141"/>
      <c r="L7" s="133"/>
    </row>
    <row r="8" spans="1:12" s="10" customFormat="1" ht="52.5" customHeight="1">
      <c r="A8" s="138"/>
      <c r="B8" s="138"/>
      <c r="C8" s="138"/>
      <c r="D8" s="138"/>
      <c r="E8" s="138"/>
      <c r="F8" s="138"/>
      <c r="G8" s="144"/>
      <c r="H8" s="138"/>
      <c r="I8" s="138"/>
      <c r="J8" s="100"/>
      <c r="K8" s="138"/>
      <c r="L8" s="98"/>
    </row>
    <row r="9" spans="1:12" s="10" customFormat="1" ht="29.25" customHeight="1">
      <c r="A9" s="138"/>
      <c r="B9" s="138"/>
      <c r="C9" s="138"/>
      <c r="D9" s="138"/>
      <c r="E9" s="138"/>
      <c r="F9" s="138"/>
      <c r="G9" s="144"/>
      <c r="H9" s="138"/>
      <c r="I9" s="138"/>
      <c r="J9" s="99"/>
      <c r="K9" s="138"/>
      <c r="L9" s="98"/>
    </row>
    <row r="10" spans="1:12" s="10" customFormat="1" ht="84" customHeight="1">
      <c r="A10" s="139"/>
      <c r="B10" s="139"/>
      <c r="C10" s="139"/>
      <c r="D10" s="139"/>
      <c r="E10" s="139"/>
      <c r="F10" s="139"/>
      <c r="G10" s="145"/>
      <c r="H10" s="139"/>
      <c r="I10" s="139"/>
      <c r="J10" s="97"/>
      <c r="K10" s="139"/>
      <c r="L10" s="94"/>
    </row>
    <row r="11" spans="1:12" s="1" customFormat="1" ht="15.75">
      <c r="A11" s="61"/>
      <c r="B11" s="62"/>
      <c r="C11" s="62"/>
      <c r="D11" s="62"/>
      <c r="E11" s="62"/>
      <c r="F11" s="62"/>
      <c r="G11" s="62"/>
      <c r="H11" s="62"/>
      <c r="I11" s="63"/>
      <c r="J11" s="64">
        <f>SUM(J8:J10)</f>
        <v>0</v>
      </c>
      <c r="K11" s="64">
        <f>SUM(K6:K10)</f>
        <v>0</v>
      </c>
      <c r="L11" s="64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9.125" style="47" customWidth="1"/>
    <col min="2" max="2" width="10.75390625" style="47" customWidth="1"/>
    <col min="3" max="3" width="14.75390625" style="47" customWidth="1"/>
    <col min="4" max="4" width="10.625" style="47" customWidth="1"/>
    <col min="5" max="5" width="9.75390625" style="47" customWidth="1"/>
    <col min="6" max="6" width="13.75390625" style="47" customWidth="1"/>
    <col min="7" max="7" width="9.375" style="47" customWidth="1"/>
    <col min="8" max="8" width="9.625" style="47" customWidth="1"/>
    <col min="9" max="9" width="13.00390625" style="47" customWidth="1"/>
    <col min="10" max="10" width="5.375" style="47" customWidth="1"/>
    <col min="11" max="11" width="13.75390625" style="47" customWidth="1"/>
    <col min="12" max="12" width="13.625" style="47" customWidth="1"/>
    <col min="13" max="13" width="13.75390625" style="47" customWidth="1"/>
    <col min="14" max="16384" width="8.875" style="47" customWidth="1"/>
  </cols>
  <sheetData>
    <row r="1" spans="1:13" s="2" customFormat="1" ht="23.25" customHeight="1">
      <c r="A1" s="128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77" customFormat="1" ht="18" customHeight="1">
      <c r="A2" s="155" t="s">
        <v>151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77" customFormat="1" ht="25.5" customHeight="1">
      <c r="A3" s="45"/>
      <c r="B3" s="74"/>
      <c r="C3" s="46"/>
      <c r="D3" s="46"/>
      <c r="E3" s="74"/>
      <c r="F3" s="46"/>
      <c r="G3" s="46"/>
      <c r="H3" s="46"/>
      <c r="I3" s="46"/>
      <c r="J3" s="74"/>
      <c r="K3" s="46"/>
      <c r="L3" s="46"/>
      <c r="M3" s="76" t="s">
        <v>2</v>
      </c>
    </row>
    <row r="4" spans="1:13" ht="21" customHeight="1">
      <c r="A4" s="121" t="s">
        <v>9</v>
      </c>
      <c r="B4" s="125" t="s">
        <v>10</v>
      </c>
      <c r="C4" s="121" t="s">
        <v>0</v>
      </c>
      <c r="D4" s="121" t="s">
        <v>16</v>
      </c>
      <c r="E4" s="125" t="s">
        <v>17</v>
      </c>
      <c r="F4" s="121" t="s">
        <v>15</v>
      </c>
      <c r="G4" s="121" t="s">
        <v>18</v>
      </c>
      <c r="H4" s="121" t="s">
        <v>13</v>
      </c>
      <c r="I4" s="121" t="s">
        <v>19</v>
      </c>
      <c r="J4" s="125" t="s">
        <v>4</v>
      </c>
      <c r="K4" s="121" t="s">
        <v>40</v>
      </c>
      <c r="L4" s="121"/>
      <c r="M4" s="121"/>
    </row>
    <row r="5" spans="1:13" ht="141" customHeight="1">
      <c r="A5" s="121"/>
      <c r="B5" s="153"/>
      <c r="C5" s="121"/>
      <c r="D5" s="121"/>
      <c r="E5" s="153"/>
      <c r="F5" s="121"/>
      <c r="G5" s="121"/>
      <c r="H5" s="121"/>
      <c r="I5" s="121"/>
      <c r="J5" s="153"/>
      <c r="K5" s="25" t="s">
        <v>145</v>
      </c>
      <c r="L5" s="25" t="s">
        <v>152</v>
      </c>
      <c r="M5" s="25" t="s">
        <v>153</v>
      </c>
    </row>
    <row r="6" spans="1:13" ht="11.25">
      <c r="A6" s="28">
        <v>1</v>
      </c>
      <c r="B6" s="29">
        <v>2</v>
      </c>
      <c r="C6" s="29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</row>
    <row r="7" spans="1:13" s="48" customFormat="1" ht="48" customHeight="1">
      <c r="A7" s="136" t="s">
        <v>90</v>
      </c>
      <c r="B7" s="147" t="s">
        <v>75</v>
      </c>
      <c r="C7" s="149" t="s">
        <v>57</v>
      </c>
      <c r="D7" s="105" t="s">
        <v>73</v>
      </c>
      <c r="E7" s="105" t="s">
        <v>58</v>
      </c>
      <c r="F7" s="107">
        <v>135000000</v>
      </c>
      <c r="G7" s="136" t="s">
        <v>56</v>
      </c>
      <c r="H7" s="152">
        <v>43210</v>
      </c>
      <c r="I7" s="142" t="s">
        <v>74</v>
      </c>
      <c r="J7" s="142" t="s">
        <v>5</v>
      </c>
      <c r="K7" s="140">
        <v>0</v>
      </c>
      <c r="L7" s="140">
        <v>0</v>
      </c>
      <c r="M7" s="140">
        <f>SUM(K7+L7)</f>
        <v>0</v>
      </c>
    </row>
    <row r="8" spans="1:13" s="48" customFormat="1" ht="37.5" customHeight="1">
      <c r="A8" s="139"/>
      <c r="B8" s="148"/>
      <c r="C8" s="150"/>
      <c r="D8" s="106"/>
      <c r="E8" s="106"/>
      <c r="F8" s="108"/>
      <c r="G8" s="151"/>
      <c r="H8" s="139"/>
      <c r="I8" s="139"/>
      <c r="J8" s="139"/>
      <c r="K8" s="139"/>
      <c r="L8" s="139"/>
      <c r="M8" s="139"/>
    </row>
    <row r="9" spans="1:13" s="48" customFormat="1" ht="47.25" customHeight="1">
      <c r="A9" s="136" t="s">
        <v>91</v>
      </c>
      <c r="B9" s="147" t="s">
        <v>79</v>
      </c>
      <c r="C9" s="149" t="s">
        <v>57</v>
      </c>
      <c r="D9" s="105" t="s">
        <v>80</v>
      </c>
      <c r="E9" s="105" t="s">
        <v>58</v>
      </c>
      <c r="F9" s="107">
        <v>300000000</v>
      </c>
      <c r="G9" s="136" t="s">
        <v>56</v>
      </c>
      <c r="H9" s="152">
        <v>43405</v>
      </c>
      <c r="I9" s="142" t="s">
        <v>81</v>
      </c>
      <c r="J9" s="142" t="s">
        <v>5</v>
      </c>
      <c r="K9" s="140">
        <v>0</v>
      </c>
      <c r="L9" s="140">
        <v>0</v>
      </c>
      <c r="M9" s="140">
        <f>SUM(K9+L9)</f>
        <v>0</v>
      </c>
    </row>
    <row r="10" spans="1:13" s="48" customFormat="1" ht="60.75" customHeight="1">
      <c r="A10" s="139"/>
      <c r="B10" s="148"/>
      <c r="C10" s="150"/>
      <c r="D10" s="106" t="s">
        <v>124</v>
      </c>
      <c r="E10" s="106"/>
      <c r="F10" s="108"/>
      <c r="G10" s="151"/>
      <c r="H10" s="139"/>
      <c r="I10" s="139"/>
      <c r="J10" s="139"/>
      <c r="K10" s="139"/>
      <c r="L10" s="139"/>
      <c r="M10" s="139"/>
    </row>
    <row r="11" spans="1:13" s="48" customFormat="1" ht="37.5" customHeight="1">
      <c r="A11" s="136" t="s">
        <v>92</v>
      </c>
      <c r="B11" s="147" t="s">
        <v>79</v>
      </c>
      <c r="C11" s="149" t="s">
        <v>57</v>
      </c>
      <c r="D11" s="105" t="s">
        <v>88</v>
      </c>
      <c r="E11" s="105" t="s">
        <v>58</v>
      </c>
      <c r="F11" s="107">
        <v>145000000</v>
      </c>
      <c r="G11" s="136" t="s">
        <v>56</v>
      </c>
      <c r="H11" s="152">
        <v>43405</v>
      </c>
      <c r="I11" s="142" t="s">
        <v>89</v>
      </c>
      <c r="J11" s="142" t="s">
        <v>5</v>
      </c>
      <c r="K11" s="140">
        <v>0</v>
      </c>
      <c r="L11" s="140">
        <v>0</v>
      </c>
      <c r="M11" s="140">
        <f>SUM(K11+L11)</f>
        <v>0</v>
      </c>
    </row>
    <row r="12" spans="1:13" s="48" customFormat="1" ht="62.25" customHeight="1">
      <c r="A12" s="139"/>
      <c r="B12" s="148"/>
      <c r="C12" s="150"/>
      <c r="D12" s="106" t="s">
        <v>124</v>
      </c>
      <c r="E12" s="106"/>
      <c r="F12" s="108"/>
      <c r="G12" s="151"/>
      <c r="H12" s="139"/>
      <c r="I12" s="139"/>
      <c r="J12" s="139"/>
      <c r="K12" s="139"/>
      <c r="L12" s="139"/>
      <c r="M12" s="139"/>
    </row>
    <row r="13" spans="1:13" s="48" customFormat="1" ht="37.5" customHeight="1">
      <c r="A13" s="136" t="s">
        <v>115</v>
      </c>
      <c r="B13" s="147" t="s">
        <v>112</v>
      </c>
      <c r="C13" s="149" t="s">
        <v>57</v>
      </c>
      <c r="D13" s="105" t="s">
        <v>116</v>
      </c>
      <c r="E13" s="105" t="s">
        <v>58</v>
      </c>
      <c r="F13" s="107">
        <v>135000000</v>
      </c>
      <c r="G13" s="136" t="s">
        <v>56</v>
      </c>
      <c r="H13" s="152">
        <v>43405</v>
      </c>
      <c r="I13" s="142" t="s">
        <v>117</v>
      </c>
      <c r="J13" s="142" t="s">
        <v>5</v>
      </c>
      <c r="K13" s="140">
        <v>0</v>
      </c>
      <c r="L13" s="140">
        <v>0</v>
      </c>
      <c r="M13" s="140">
        <f>SUM(K13+L13)</f>
        <v>0</v>
      </c>
    </row>
    <row r="14" spans="1:13" s="48" customFormat="1" ht="61.5" customHeight="1">
      <c r="A14" s="139"/>
      <c r="B14" s="148"/>
      <c r="C14" s="150"/>
      <c r="D14" s="106" t="s">
        <v>124</v>
      </c>
      <c r="E14" s="106"/>
      <c r="F14" s="108"/>
      <c r="G14" s="151"/>
      <c r="H14" s="139"/>
      <c r="I14" s="139"/>
      <c r="J14" s="139"/>
      <c r="K14" s="139"/>
      <c r="L14" s="139"/>
      <c r="M14" s="139"/>
    </row>
    <row r="15" spans="1:13" s="48" customFormat="1" ht="39" customHeight="1">
      <c r="A15" s="136" t="s">
        <v>118</v>
      </c>
      <c r="B15" s="147" t="s">
        <v>144</v>
      </c>
      <c r="C15" s="149" t="s">
        <v>119</v>
      </c>
      <c r="D15" s="105" t="s">
        <v>121</v>
      </c>
      <c r="E15" s="142" t="s">
        <v>120</v>
      </c>
      <c r="F15" s="107">
        <v>900000000</v>
      </c>
      <c r="G15" s="136" t="s">
        <v>56</v>
      </c>
      <c r="H15" s="152">
        <v>43313</v>
      </c>
      <c r="I15" s="142" t="s">
        <v>122</v>
      </c>
      <c r="J15" s="142" t="s">
        <v>5</v>
      </c>
      <c r="K15" s="140">
        <v>0</v>
      </c>
      <c r="L15" s="140">
        <v>0</v>
      </c>
      <c r="M15" s="140">
        <f>SUM(K15+L15)</f>
        <v>0</v>
      </c>
    </row>
    <row r="16" spans="1:13" s="48" customFormat="1" ht="28.5" customHeight="1">
      <c r="A16" s="139"/>
      <c r="B16" s="148"/>
      <c r="C16" s="150"/>
      <c r="D16" s="106" t="s">
        <v>123</v>
      </c>
      <c r="E16" s="139"/>
      <c r="F16" s="108"/>
      <c r="G16" s="151"/>
      <c r="H16" s="139"/>
      <c r="I16" s="139"/>
      <c r="J16" s="139"/>
      <c r="K16" s="139"/>
      <c r="L16" s="139"/>
      <c r="M16" s="139"/>
    </row>
    <row r="17" spans="1:13" s="48" customFormat="1" ht="46.5" customHeight="1">
      <c r="A17" s="136" t="s">
        <v>137</v>
      </c>
      <c r="B17" s="147" t="s">
        <v>112</v>
      </c>
      <c r="C17" s="149" t="s">
        <v>57</v>
      </c>
      <c r="D17" s="105" t="s">
        <v>136</v>
      </c>
      <c r="E17" s="105" t="s">
        <v>138</v>
      </c>
      <c r="F17" s="107">
        <v>250000000</v>
      </c>
      <c r="G17" s="136" t="s">
        <v>56</v>
      </c>
      <c r="H17" s="152">
        <v>43435</v>
      </c>
      <c r="I17" s="142" t="s">
        <v>139</v>
      </c>
      <c r="J17" s="142" t="s">
        <v>5</v>
      </c>
      <c r="K17" s="140">
        <v>250000000</v>
      </c>
      <c r="L17" s="140">
        <v>0</v>
      </c>
      <c r="M17" s="140">
        <f>SUM(K17+L17)</f>
        <v>250000000</v>
      </c>
    </row>
    <row r="18" spans="1:13" s="48" customFormat="1" ht="28.5" customHeight="1">
      <c r="A18" s="139"/>
      <c r="B18" s="148"/>
      <c r="C18" s="150"/>
      <c r="D18" s="106"/>
      <c r="E18" s="106"/>
      <c r="F18" s="108"/>
      <c r="G18" s="151"/>
      <c r="H18" s="139"/>
      <c r="I18" s="139"/>
      <c r="J18" s="139"/>
      <c r="K18" s="139"/>
      <c r="L18" s="146"/>
      <c r="M18" s="139"/>
    </row>
    <row r="19" spans="1:13" s="48" customFormat="1" ht="36" customHeight="1">
      <c r="A19" s="136" t="s">
        <v>146</v>
      </c>
      <c r="B19" s="147" t="s">
        <v>112</v>
      </c>
      <c r="C19" s="149" t="s">
        <v>119</v>
      </c>
      <c r="D19" s="105" t="s">
        <v>121</v>
      </c>
      <c r="E19" s="142" t="s">
        <v>120</v>
      </c>
      <c r="F19" s="107">
        <v>1135000000</v>
      </c>
      <c r="G19" s="136" t="s">
        <v>56</v>
      </c>
      <c r="H19" s="152">
        <v>43413</v>
      </c>
      <c r="I19" s="142" t="s">
        <v>148</v>
      </c>
      <c r="J19" s="142" t="s">
        <v>5</v>
      </c>
      <c r="K19" s="140">
        <v>1135000000</v>
      </c>
      <c r="L19" s="140">
        <v>0</v>
      </c>
      <c r="M19" s="140">
        <f>SUM(K19+L19)</f>
        <v>1135000000</v>
      </c>
    </row>
    <row r="20" spans="1:13" s="48" customFormat="1" ht="35.25" customHeight="1">
      <c r="A20" s="139"/>
      <c r="B20" s="148"/>
      <c r="C20" s="150"/>
      <c r="D20" s="106" t="s">
        <v>147</v>
      </c>
      <c r="E20" s="139"/>
      <c r="F20" s="108"/>
      <c r="G20" s="151"/>
      <c r="H20" s="139"/>
      <c r="I20" s="139"/>
      <c r="J20" s="139"/>
      <c r="K20" s="139"/>
      <c r="L20" s="146"/>
      <c r="M20" s="139"/>
    </row>
    <row r="21" spans="1:13" s="9" customFormat="1" ht="11.25">
      <c r="A21" s="50"/>
      <c r="B21" s="51"/>
      <c r="C21" s="51"/>
      <c r="D21" s="51"/>
      <c r="E21" s="51"/>
      <c r="F21" s="52">
        <f>SUM(F7:F20)</f>
        <v>3000000000</v>
      </c>
      <c r="G21" s="51"/>
      <c r="H21" s="51"/>
      <c r="I21" s="51"/>
      <c r="J21" s="51"/>
      <c r="K21" s="52">
        <f>SUM(K7:K20)</f>
        <v>1385000000</v>
      </c>
      <c r="L21" s="52">
        <f>SUM(L7:L20)</f>
        <v>0</v>
      </c>
      <c r="M21" s="52">
        <f>SUM(M7:M20)</f>
        <v>1385000000</v>
      </c>
    </row>
    <row r="22" s="9" customFormat="1" ht="11.25"/>
    <row r="23" s="9" customFormat="1" ht="11.25"/>
    <row r="24" spans="1:13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/>
  <mergeCells count="85">
    <mergeCell ref="J17:J18"/>
    <mergeCell ref="K17:K18"/>
    <mergeCell ref="L17:L18"/>
    <mergeCell ref="M17:M18"/>
    <mergeCell ref="A17:A18"/>
    <mergeCell ref="B17:B18"/>
    <mergeCell ref="C17:C18"/>
    <mergeCell ref="G17:G18"/>
    <mergeCell ref="H17:H18"/>
    <mergeCell ref="I17:I18"/>
    <mergeCell ref="E15:E16"/>
    <mergeCell ref="A1:M1"/>
    <mergeCell ref="A2:M2"/>
    <mergeCell ref="A4:A5"/>
    <mergeCell ref="B4:B5"/>
    <mergeCell ref="D4:D5"/>
    <mergeCell ref="F4:F5"/>
    <mergeCell ref="G4:G5"/>
    <mergeCell ref="H4:H5"/>
    <mergeCell ref="K4:M4"/>
    <mergeCell ref="C4:C5"/>
    <mergeCell ref="E4:E5"/>
    <mergeCell ref="I4:I5"/>
    <mergeCell ref="J4:J5"/>
    <mergeCell ref="J7:J8"/>
    <mergeCell ref="K7:K8"/>
    <mergeCell ref="I9:I10"/>
    <mergeCell ref="L7:L8"/>
    <mergeCell ref="M7:M8"/>
    <mergeCell ref="A7:A8"/>
    <mergeCell ref="B7:B8"/>
    <mergeCell ref="C7:C8"/>
    <mergeCell ref="G7:G8"/>
    <mergeCell ref="H7:H8"/>
    <mergeCell ref="I7:I8"/>
    <mergeCell ref="I11:I12"/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13:I14"/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5:I16"/>
    <mergeCell ref="J13:J14"/>
    <mergeCell ref="K13:K14"/>
    <mergeCell ref="L13:L14"/>
    <mergeCell ref="M13:M14"/>
    <mergeCell ref="A13:A14"/>
    <mergeCell ref="B13:B14"/>
    <mergeCell ref="C13:C14"/>
    <mergeCell ref="G13:G14"/>
    <mergeCell ref="H13:H14"/>
    <mergeCell ref="H19:H20"/>
    <mergeCell ref="J15:J16"/>
    <mergeCell ref="K15:K16"/>
    <mergeCell ref="L15:L16"/>
    <mergeCell ref="M15:M16"/>
    <mergeCell ref="A15:A16"/>
    <mergeCell ref="B15:B16"/>
    <mergeCell ref="C15:C16"/>
    <mergeCell ref="G15:G16"/>
    <mergeCell ref="H15:H16"/>
    <mergeCell ref="I19:I20"/>
    <mergeCell ref="J19:J20"/>
    <mergeCell ref="K19:K20"/>
    <mergeCell ref="L19:L20"/>
    <mergeCell ref="M19:M20"/>
    <mergeCell ref="A19:A20"/>
    <mergeCell ref="B19:B20"/>
    <mergeCell ref="C19:C20"/>
    <mergeCell ref="E19:E20"/>
    <mergeCell ref="G19:G2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9">
      <selection activeCell="L20" sqref="L20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6" customFormat="1" ht="10.5" customHeight="1"/>
    <row r="2" spans="1:12" s="26" customFormat="1" ht="24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26" customFormat="1" ht="15.75">
      <c r="A3" s="161" t="s">
        <v>150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="26" customFormat="1" ht="9" customHeight="1"/>
    <row r="5" spans="1:12" s="26" customFormat="1" ht="12.75">
      <c r="A5" s="128" t="s">
        <v>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75" customFormat="1" ht="12.75">
      <c r="A6" s="155" t="s">
        <v>151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s="75" customFormat="1" ht="12.75">
      <c r="A7" s="45"/>
      <c r="B7" s="46"/>
      <c r="C7" s="74"/>
      <c r="D7" s="46"/>
      <c r="E7" s="46"/>
      <c r="F7" s="46"/>
      <c r="G7" s="46"/>
      <c r="H7" s="46"/>
      <c r="I7" s="74"/>
      <c r="J7" s="46"/>
      <c r="K7" s="46"/>
      <c r="L7" s="76" t="s">
        <v>2</v>
      </c>
    </row>
    <row r="8" spans="1:12" s="27" customFormat="1" ht="9.75" customHeight="1">
      <c r="A8" s="121" t="s">
        <v>9</v>
      </c>
      <c r="B8" s="121" t="s">
        <v>0</v>
      </c>
      <c r="C8" s="125" t="s">
        <v>10</v>
      </c>
      <c r="D8" s="121" t="s">
        <v>11</v>
      </c>
      <c r="E8" s="121" t="s">
        <v>15</v>
      </c>
      <c r="F8" s="121" t="s">
        <v>12</v>
      </c>
      <c r="G8" s="121" t="s">
        <v>13</v>
      </c>
      <c r="H8" s="121" t="s">
        <v>14</v>
      </c>
      <c r="I8" s="125" t="s">
        <v>4</v>
      </c>
      <c r="J8" s="121" t="s">
        <v>40</v>
      </c>
      <c r="K8" s="121"/>
      <c r="L8" s="121"/>
    </row>
    <row r="9" spans="1:12" s="27" customFormat="1" ht="96" customHeight="1">
      <c r="A9" s="121"/>
      <c r="B9" s="121"/>
      <c r="C9" s="153"/>
      <c r="D9" s="121"/>
      <c r="E9" s="121"/>
      <c r="F9" s="121"/>
      <c r="G9" s="121"/>
      <c r="H9" s="121"/>
      <c r="I9" s="153"/>
      <c r="J9" s="25" t="s">
        <v>145</v>
      </c>
      <c r="K9" s="25" t="s">
        <v>152</v>
      </c>
      <c r="L9" s="25" t="s">
        <v>153</v>
      </c>
    </row>
    <row r="10" spans="1:12" s="31" customFormat="1" ht="9" customHeight="1">
      <c r="A10" s="28">
        <v>1</v>
      </c>
      <c r="B10" s="29">
        <v>2</v>
      </c>
      <c r="C10" s="29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2" s="34" customFormat="1" ht="60.75" customHeight="1">
      <c r="A11" s="102" t="s">
        <v>95</v>
      </c>
      <c r="B11" s="59" t="s">
        <v>47</v>
      </c>
      <c r="C11" s="93" t="s">
        <v>43</v>
      </c>
      <c r="D11" s="59" t="s">
        <v>45</v>
      </c>
      <c r="E11" s="32">
        <v>700000000</v>
      </c>
      <c r="F11" s="101">
        <v>0.1025</v>
      </c>
      <c r="G11" s="33">
        <v>43384</v>
      </c>
      <c r="H11" s="32" t="s">
        <v>46</v>
      </c>
      <c r="I11" s="32" t="s">
        <v>5</v>
      </c>
      <c r="J11" s="5">
        <v>0</v>
      </c>
      <c r="K11" s="5">
        <v>0</v>
      </c>
      <c r="L11" s="5">
        <f>SUM(J11:K11)</f>
        <v>0</v>
      </c>
    </row>
    <row r="12" spans="1:12" s="34" customFormat="1" ht="60.75" customHeight="1">
      <c r="A12" s="102" t="s">
        <v>96</v>
      </c>
      <c r="B12" s="59" t="s">
        <v>47</v>
      </c>
      <c r="C12" s="93" t="s">
        <v>43</v>
      </c>
      <c r="D12" s="59" t="s">
        <v>50</v>
      </c>
      <c r="E12" s="32">
        <v>500000000</v>
      </c>
      <c r="F12" s="101">
        <v>0.1025</v>
      </c>
      <c r="G12" s="33">
        <v>43405</v>
      </c>
      <c r="H12" s="32" t="s">
        <v>51</v>
      </c>
      <c r="I12" s="32" t="s">
        <v>5</v>
      </c>
      <c r="J12" s="5">
        <v>0</v>
      </c>
      <c r="K12" s="5">
        <v>0</v>
      </c>
      <c r="L12" s="5">
        <f>SUM(J12:K12)</f>
        <v>0</v>
      </c>
    </row>
    <row r="13" spans="1:12" s="34" customFormat="1" ht="60.75" customHeight="1">
      <c r="A13" s="102" t="s">
        <v>97</v>
      </c>
      <c r="B13" s="59" t="s">
        <v>47</v>
      </c>
      <c r="C13" s="93" t="s">
        <v>43</v>
      </c>
      <c r="D13" s="59" t="s">
        <v>48</v>
      </c>
      <c r="E13" s="32">
        <v>500000000</v>
      </c>
      <c r="F13" s="101">
        <v>0.1025</v>
      </c>
      <c r="G13" s="33">
        <v>43405</v>
      </c>
      <c r="H13" s="32" t="s">
        <v>49</v>
      </c>
      <c r="I13" s="32" t="s">
        <v>5</v>
      </c>
      <c r="J13" s="5">
        <v>0</v>
      </c>
      <c r="K13" s="5">
        <v>0</v>
      </c>
      <c r="L13" s="5">
        <f>SUM(J13:K13)</f>
        <v>0</v>
      </c>
    </row>
    <row r="14" spans="1:12" s="34" customFormat="1" ht="60.75" customHeight="1">
      <c r="A14" s="102" t="s">
        <v>98</v>
      </c>
      <c r="B14" s="59" t="s">
        <v>47</v>
      </c>
      <c r="C14" s="93" t="s">
        <v>43</v>
      </c>
      <c r="D14" s="59" t="s">
        <v>52</v>
      </c>
      <c r="E14" s="32">
        <v>700000000</v>
      </c>
      <c r="F14" s="101">
        <v>0.1025</v>
      </c>
      <c r="G14" s="33">
        <v>43405</v>
      </c>
      <c r="H14" s="32" t="s">
        <v>53</v>
      </c>
      <c r="I14" s="32" t="s">
        <v>5</v>
      </c>
      <c r="J14" s="5">
        <v>0</v>
      </c>
      <c r="K14" s="5">
        <v>0</v>
      </c>
      <c r="L14" s="5">
        <f>SUM(J14:K14)</f>
        <v>0</v>
      </c>
    </row>
    <row r="15" spans="1:12" s="34" customFormat="1" ht="60.75" customHeight="1">
      <c r="A15" s="102" t="s">
        <v>99</v>
      </c>
      <c r="B15" s="59" t="s">
        <v>54</v>
      </c>
      <c r="C15" s="93" t="s">
        <v>55</v>
      </c>
      <c r="D15" s="59" t="s">
        <v>60</v>
      </c>
      <c r="E15" s="32">
        <v>500000000</v>
      </c>
      <c r="F15" s="101">
        <v>0.107325</v>
      </c>
      <c r="G15" s="109">
        <v>43762</v>
      </c>
      <c r="H15" s="32" t="s">
        <v>61</v>
      </c>
      <c r="I15" s="32" t="s">
        <v>5</v>
      </c>
      <c r="J15" s="5">
        <v>0</v>
      </c>
      <c r="K15" s="5">
        <v>0</v>
      </c>
      <c r="L15" s="5">
        <f aca="true" t="shared" si="0" ref="L15:L21">SUM(J15:K15)</f>
        <v>0</v>
      </c>
    </row>
    <row r="16" spans="1:12" s="34" customFormat="1" ht="60.75" customHeight="1">
      <c r="A16" s="102" t="s">
        <v>100</v>
      </c>
      <c r="B16" s="59" t="s">
        <v>54</v>
      </c>
      <c r="C16" s="93" t="s">
        <v>55</v>
      </c>
      <c r="D16" s="59" t="s">
        <v>62</v>
      </c>
      <c r="E16" s="32">
        <v>400000000</v>
      </c>
      <c r="F16" s="101">
        <v>0.107325</v>
      </c>
      <c r="G16" s="109">
        <v>43762</v>
      </c>
      <c r="H16" s="32" t="s">
        <v>63</v>
      </c>
      <c r="I16" s="32" t="s">
        <v>5</v>
      </c>
      <c r="J16" s="5">
        <v>0</v>
      </c>
      <c r="K16" s="5">
        <v>0</v>
      </c>
      <c r="L16" s="5">
        <f t="shared" si="0"/>
        <v>0</v>
      </c>
    </row>
    <row r="17" spans="1:12" s="34" customFormat="1" ht="60.75" customHeight="1">
      <c r="A17" s="102" t="s">
        <v>101</v>
      </c>
      <c r="B17" s="59" t="s">
        <v>54</v>
      </c>
      <c r="C17" s="93" t="s">
        <v>55</v>
      </c>
      <c r="D17" s="59" t="s">
        <v>65</v>
      </c>
      <c r="E17" s="32">
        <v>485000000</v>
      </c>
      <c r="F17" s="101">
        <v>0.0995</v>
      </c>
      <c r="G17" s="109">
        <v>43432</v>
      </c>
      <c r="H17" s="32" t="s">
        <v>64</v>
      </c>
      <c r="I17" s="32" t="s">
        <v>5</v>
      </c>
      <c r="J17" s="5">
        <v>285000000</v>
      </c>
      <c r="K17" s="5">
        <v>0</v>
      </c>
      <c r="L17" s="5">
        <f t="shared" si="0"/>
        <v>285000000</v>
      </c>
    </row>
    <row r="18" spans="1:12" s="34" customFormat="1" ht="60.75" customHeight="1">
      <c r="A18" s="102" t="s">
        <v>102</v>
      </c>
      <c r="B18" s="59" t="s">
        <v>54</v>
      </c>
      <c r="C18" s="93" t="s">
        <v>66</v>
      </c>
      <c r="D18" s="59" t="s">
        <v>67</v>
      </c>
      <c r="E18" s="32">
        <v>500000000</v>
      </c>
      <c r="F18" s="95">
        <v>0.09936</v>
      </c>
      <c r="G18" s="33">
        <v>43867</v>
      </c>
      <c r="H18" s="32" t="s">
        <v>68</v>
      </c>
      <c r="I18" s="32" t="s">
        <v>5</v>
      </c>
      <c r="J18" s="5">
        <v>500000000</v>
      </c>
      <c r="K18" s="5">
        <v>0</v>
      </c>
      <c r="L18" s="5">
        <f t="shared" si="0"/>
        <v>500000000</v>
      </c>
    </row>
    <row r="19" spans="1:12" s="34" customFormat="1" ht="60.75" customHeight="1">
      <c r="A19" s="102" t="s">
        <v>103</v>
      </c>
      <c r="B19" s="59" t="s">
        <v>54</v>
      </c>
      <c r="C19" s="93" t="s">
        <v>66</v>
      </c>
      <c r="D19" s="59" t="s">
        <v>69</v>
      </c>
      <c r="E19" s="32">
        <v>500000000</v>
      </c>
      <c r="F19" s="95">
        <v>0.10025</v>
      </c>
      <c r="G19" s="33">
        <v>43867</v>
      </c>
      <c r="H19" s="32" t="s">
        <v>68</v>
      </c>
      <c r="I19" s="32" t="s">
        <v>5</v>
      </c>
      <c r="J19" s="5">
        <v>0</v>
      </c>
      <c r="K19" s="5">
        <v>0</v>
      </c>
      <c r="L19" s="5">
        <f t="shared" si="0"/>
        <v>0</v>
      </c>
    </row>
    <row r="20" spans="1:12" s="34" customFormat="1" ht="60.75" customHeight="1">
      <c r="A20" s="102" t="s">
        <v>104</v>
      </c>
      <c r="B20" s="59" t="s">
        <v>54</v>
      </c>
      <c r="C20" s="93" t="s">
        <v>66</v>
      </c>
      <c r="D20" s="59" t="s">
        <v>70</v>
      </c>
      <c r="E20" s="32">
        <v>500000000</v>
      </c>
      <c r="F20" s="95">
        <v>0.10335</v>
      </c>
      <c r="G20" s="33">
        <v>43931</v>
      </c>
      <c r="H20" s="32" t="s">
        <v>71</v>
      </c>
      <c r="I20" s="32" t="s">
        <v>5</v>
      </c>
      <c r="J20" s="5">
        <v>0</v>
      </c>
      <c r="K20" s="5">
        <v>0</v>
      </c>
      <c r="L20" s="5">
        <f t="shared" si="0"/>
        <v>0</v>
      </c>
    </row>
    <row r="21" spans="1:12" s="34" customFormat="1" ht="60.75" customHeight="1">
      <c r="A21" s="102" t="s">
        <v>105</v>
      </c>
      <c r="B21" s="59" t="s">
        <v>54</v>
      </c>
      <c r="C21" s="93" t="s">
        <v>66</v>
      </c>
      <c r="D21" s="59" t="s">
        <v>72</v>
      </c>
      <c r="E21" s="32">
        <v>500000000</v>
      </c>
      <c r="F21" s="95">
        <v>0.10385</v>
      </c>
      <c r="G21" s="33">
        <v>43931</v>
      </c>
      <c r="H21" s="32" t="s">
        <v>71</v>
      </c>
      <c r="I21" s="32" t="s">
        <v>5</v>
      </c>
      <c r="J21" s="5">
        <v>0</v>
      </c>
      <c r="K21" s="5">
        <v>0</v>
      </c>
      <c r="L21" s="5">
        <f t="shared" si="0"/>
        <v>0</v>
      </c>
    </row>
    <row r="22" spans="1:12" s="34" customFormat="1" ht="60.75" customHeight="1">
      <c r="A22" s="102" t="s">
        <v>106</v>
      </c>
      <c r="B22" s="59" t="s">
        <v>54</v>
      </c>
      <c r="C22" s="93" t="s">
        <v>76</v>
      </c>
      <c r="D22" s="59" t="s">
        <v>77</v>
      </c>
      <c r="E22" s="32">
        <v>890000000</v>
      </c>
      <c r="F22" s="95">
        <v>0.08835</v>
      </c>
      <c r="G22" s="33">
        <v>43642</v>
      </c>
      <c r="H22" s="32" t="s">
        <v>78</v>
      </c>
      <c r="I22" s="32" t="s">
        <v>5</v>
      </c>
      <c r="J22" s="5">
        <v>890000000</v>
      </c>
      <c r="K22" s="5">
        <v>0</v>
      </c>
      <c r="L22" s="5">
        <f aca="true" t="shared" si="1" ref="L22:L27">SUM(J22:K22)</f>
        <v>890000000</v>
      </c>
    </row>
    <row r="23" spans="1:12" s="34" customFormat="1" ht="60.75" customHeight="1">
      <c r="A23" s="102" t="s">
        <v>107</v>
      </c>
      <c r="B23" s="59" t="s">
        <v>54</v>
      </c>
      <c r="C23" s="93" t="s">
        <v>76</v>
      </c>
      <c r="D23" s="59" t="s">
        <v>82</v>
      </c>
      <c r="E23" s="32">
        <v>1000000000</v>
      </c>
      <c r="F23" s="95">
        <v>0.0844</v>
      </c>
      <c r="G23" s="33">
        <v>43697</v>
      </c>
      <c r="H23" s="32" t="s">
        <v>83</v>
      </c>
      <c r="I23" s="32" t="s">
        <v>5</v>
      </c>
      <c r="J23" s="5">
        <v>1000000000</v>
      </c>
      <c r="K23" s="5">
        <v>0</v>
      </c>
      <c r="L23" s="5">
        <f t="shared" si="1"/>
        <v>1000000000</v>
      </c>
    </row>
    <row r="24" spans="1:12" s="34" customFormat="1" ht="60.75" customHeight="1">
      <c r="A24" s="102" t="s">
        <v>108</v>
      </c>
      <c r="B24" s="59" t="s">
        <v>54</v>
      </c>
      <c r="C24" s="93" t="s">
        <v>76</v>
      </c>
      <c r="D24" s="59" t="s">
        <v>84</v>
      </c>
      <c r="E24" s="32">
        <v>200000000</v>
      </c>
      <c r="F24" s="95">
        <v>0.0844</v>
      </c>
      <c r="G24" s="33">
        <v>43697</v>
      </c>
      <c r="H24" s="32" t="s">
        <v>85</v>
      </c>
      <c r="I24" s="32" t="s">
        <v>5</v>
      </c>
      <c r="J24" s="5">
        <v>200000000</v>
      </c>
      <c r="K24" s="5">
        <v>0</v>
      </c>
      <c r="L24" s="5">
        <f t="shared" si="1"/>
        <v>200000000</v>
      </c>
    </row>
    <row r="25" spans="1:12" s="34" customFormat="1" ht="60.75" customHeight="1">
      <c r="A25" s="102" t="s">
        <v>109</v>
      </c>
      <c r="B25" s="59" t="s">
        <v>54</v>
      </c>
      <c r="C25" s="93" t="s">
        <v>76</v>
      </c>
      <c r="D25" s="59" t="s">
        <v>86</v>
      </c>
      <c r="E25" s="32">
        <v>1000000000</v>
      </c>
      <c r="F25" s="95">
        <v>0.082</v>
      </c>
      <c r="G25" s="33">
        <v>44154</v>
      </c>
      <c r="H25" s="32" t="s">
        <v>87</v>
      </c>
      <c r="I25" s="32" t="s">
        <v>5</v>
      </c>
      <c r="J25" s="5">
        <v>1000000000</v>
      </c>
      <c r="K25" s="5">
        <v>0</v>
      </c>
      <c r="L25" s="5">
        <f t="shared" si="1"/>
        <v>1000000000</v>
      </c>
    </row>
    <row r="26" spans="1:12" s="34" customFormat="1" ht="60.75" customHeight="1">
      <c r="A26" s="102" t="s">
        <v>110</v>
      </c>
      <c r="B26" s="59" t="s">
        <v>54</v>
      </c>
      <c r="C26" s="93" t="s">
        <v>76</v>
      </c>
      <c r="D26" s="59" t="s">
        <v>93</v>
      </c>
      <c r="E26" s="32">
        <v>125000000</v>
      </c>
      <c r="F26" s="95">
        <v>0.089525</v>
      </c>
      <c r="G26" s="33">
        <v>43816</v>
      </c>
      <c r="H26" s="32" t="s">
        <v>94</v>
      </c>
      <c r="I26" s="32" t="s">
        <v>5</v>
      </c>
      <c r="J26" s="5">
        <v>125000000</v>
      </c>
      <c r="K26" s="5">
        <v>0</v>
      </c>
      <c r="L26" s="5">
        <f t="shared" si="1"/>
        <v>125000000</v>
      </c>
    </row>
    <row r="27" spans="1:12" s="114" customFormat="1" ht="60.75" customHeight="1">
      <c r="A27" s="102" t="s">
        <v>111</v>
      </c>
      <c r="B27" s="110" t="s">
        <v>54</v>
      </c>
      <c r="C27" s="111" t="s">
        <v>112</v>
      </c>
      <c r="D27" s="110" t="s">
        <v>113</v>
      </c>
      <c r="E27" s="112">
        <v>565000000</v>
      </c>
      <c r="F27" s="101">
        <v>0.077109</v>
      </c>
      <c r="G27" s="109">
        <v>44218</v>
      </c>
      <c r="H27" s="112" t="s">
        <v>114</v>
      </c>
      <c r="I27" s="112" t="s">
        <v>5</v>
      </c>
      <c r="J27" s="113">
        <v>565000000</v>
      </c>
      <c r="K27" s="113">
        <v>0</v>
      </c>
      <c r="L27" s="113">
        <f t="shared" si="1"/>
        <v>565000000</v>
      </c>
    </row>
    <row r="28" spans="1:12" s="114" customFormat="1" ht="60.75" customHeight="1">
      <c r="A28" s="102" t="s">
        <v>125</v>
      </c>
      <c r="B28" s="110" t="s">
        <v>54</v>
      </c>
      <c r="C28" s="111" t="s">
        <v>144</v>
      </c>
      <c r="D28" s="110" t="s">
        <v>127</v>
      </c>
      <c r="E28" s="112">
        <v>835000000</v>
      </c>
      <c r="F28" s="115" t="s">
        <v>128</v>
      </c>
      <c r="G28" s="109">
        <v>44367</v>
      </c>
      <c r="H28" s="112" t="s">
        <v>132</v>
      </c>
      <c r="I28" s="112" t="s">
        <v>5</v>
      </c>
      <c r="J28" s="113">
        <v>835000000</v>
      </c>
      <c r="K28" s="113">
        <v>0</v>
      </c>
      <c r="L28" s="113">
        <f>SUM(J28:K28)</f>
        <v>835000000</v>
      </c>
    </row>
    <row r="29" spans="1:12" s="114" customFormat="1" ht="60.75" customHeight="1">
      <c r="A29" s="102" t="s">
        <v>131</v>
      </c>
      <c r="B29" s="110" t="s">
        <v>54</v>
      </c>
      <c r="C29" s="111" t="s">
        <v>144</v>
      </c>
      <c r="D29" s="110" t="s">
        <v>133</v>
      </c>
      <c r="E29" s="112">
        <v>565000000</v>
      </c>
      <c r="F29" s="115" t="s">
        <v>128</v>
      </c>
      <c r="G29" s="109">
        <v>44367</v>
      </c>
      <c r="H29" s="112" t="s">
        <v>134</v>
      </c>
      <c r="I29" s="112" t="s">
        <v>5</v>
      </c>
      <c r="J29" s="113">
        <v>565000000</v>
      </c>
      <c r="K29" s="113">
        <v>0</v>
      </c>
      <c r="L29" s="113">
        <f>SUM(J29:K29)</f>
        <v>565000000</v>
      </c>
    </row>
    <row r="30" spans="1:12" s="114" customFormat="1" ht="60.75" customHeight="1">
      <c r="A30" s="102" t="s">
        <v>135</v>
      </c>
      <c r="B30" s="110" t="s">
        <v>54</v>
      </c>
      <c r="C30" s="111" t="s">
        <v>144</v>
      </c>
      <c r="D30" s="110" t="s">
        <v>126</v>
      </c>
      <c r="E30" s="112">
        <v>1000000000</v>
      </c>
      <c r="F30" s="115" t="s">
        <v>129</v>
      </c>
      <c r="G30" s="109">
        <v>44367</v>
      </c>
      <c r="H30" s="112" t="s">
        <v>130</v>
      </c>
      <c r="I30" s="112" t="s">
        <v>5</v>
      </c>
      <c r="J30" s="113">
        <v>1000000000</v>
      </c>
      <c r="K30" s="113">
        <v>0</v>
      </c>
      <c r="L30" s="113">
        <f>SUM(J30:K30)</f>
        <v>1000000000</v>
      </c>
    </row>
    <row r="31" spans="1:12" s="114" customFormat="1" ht="60.75" customHeight="1">
      <c r="A31" s="102" t="s">
        <v>140</v>
      </c>
      <c r="B31" s="110" t="s">
        <v>54</v>
      </c>
      <c r="C31" s="111" t="s">
        <v>143</v>
      </c>
      <c r="D31" s="110" t="s">
        <v>141</v>
      </c>
      <c r="E31" s="112">
        <v>900000000</v>
      </c>
      <c r="F31" s="115">
        <v>0.0770875</v>
      </c>
      <c r="G31" s="109">
        <v>43670</v>
      </c>
      <c r="H31" s="112" t="s">
        <v>142</v>
      </c>
      <c r="I31" s="112" t="s">
        <v>5</v>
      </c>
      <c r="J31" s="113">
        <v>900000000</v>
      </c>
      <c r="K31" s="113">
        <v>0</v>
      </c>
      <c r="L31" s="113">
        <f>SUM(J31:K31)</f>
        <v>900000000</v>
      </c>
    </row>
    <row r="32" spans="1:12" s="58" customFormat="1" ht="18" customHeight="1">
      <c r="A32" s="53"/>
      <c r="B32" s="54"/>
      <c r="C32" s="54"/>
      <c r="D32" s="54"/>
      <c r="E32" s="55">
        <f>SUM(E11:E31)</f>
        <v>12865000000</v>
      </c>
      <c r="F32" s="56"/>
      <c r="G32" s="57"/>
      <c r="H32" s="55"/>
      <c r="I32" s="55"/>
      <c r="J32" s="55">
        <f>SUM(J11:J31)</f>
        <v>7865000000</v>
      </c>
      <c r="K32" s="55">
        <f>SUM(K11:K31)</f>
        <v>0</v>
      </c>
      <c r="L32" s="55">
        <f>SUM(L11:L31)</f>
        <v>7865000000</v>
      </c>
    </row>
    <row r="33" spans="2:12" s="35" customFormat="1" ht="11.25">
      <c r="B33" s="36"/>
      <c r="C33" s="36"/>
      <c r="D33" s="36"/>
      <c r="E33" s="37"/>
      <c r="F33" s="38"/>
      <c r="G33" s="39"/>
      <c r="H33" s="37"/>
      <c r="I33" s="37"/>
      <c r="J33" s="37"/>
      <c r="K33" s="37"/>
      <c r="L33" s="37"/>
    </row>
    <row r="34" spans="2:12" s="35" customFormat="1" ht="16.5" customHeight="1">
      <c r="B34" s="36"/>
      <c r="C34" s="36"/>
      <c r="D34" s="36"/>
      <c r="E34" s="37"/>
      <c r="F34" s="38"/>
      <c r="G34" s="39"/>
      <c r="H34" s="37"/>
      <c r="I34" s="37"/>
      <c r="J34" s="37"/>
      <c r="K34" s="37"/>
      <c r="L34" s="37"/>
    </row>
    <row r="35" spans="2:11" ht="13.5" customHeight="1" hidden="1">
      <c r="B35" s="40"/>
      <c r="C35" s="40"/>
      <c r="D35" s="41"/>
      <c r="E35" s="42"/>
      <c r="F35" s="43"/>
      <c r="G35" s="157"/>
      <c r="H35" s="158"/>
      <c r="I35" s="44"/>
      <c r="J35" s="159" t="e">
        <f>(#REF!-#REF!-#REF!)</f>
        <v>#REF!</v>
      </c>
      <c r="K35" s="160"/>
    </row>
  </sheetData>
  <sheetProtection/>
  <mergeCells count="16">
    <mergeCell ref="J8:L8"/>
    <mergeCell ref="A8:A9"/>
    <mergeCell ref="C8:C9"/>
    <mergeCell ref="A3:L3"/>
    <mergeCell ref="A5:L5"/>
    <mergeCell ref="A6:L6"/>
    <mergeCell ref="G35:H35"/>
    <mergeCell ref="J35:K35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2018-08-31T09:25:35Z</cp:lastPrinted>
  <dcterms:created xsi:type="dcterms:W3CDTF">2006-07-21T09:16:27Z</dcterms:created>
  <dcterms:modified xsi:type="dcterms:W3CDTF">2018-08-31T12:21:45Z</dcterms:modified>
  <cp:category/>
  <cp:version/>
  <cp:contentType/>
  <cp:contentStatus/>
</cp:coreProperties>
</file>