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Подсчёт" sheetId="1" r:id="rId1"/>
    <sheet name="Лист1" sheetId="2" r:id="rId2"/>
  </sheets>
  <definedNames>
    <definedName name="_xlnm._FilterDatabase" localSheetId="1" hidden="1">'Лист1'!$A$3:$T$90</definedName>
    <definedName name="_xlnm.Print_Area" localSheetId="0">'Подсчёт'!$B$1:$W$99</definedName>
  </definedNames>
  <calcPr fullCalcOnLoad="1"/>
</workbook>
</file>

<file path=xl/sharedStrings.xml><?xml version="1.0" encoding="utf-8"?>
<sst xmlns="http://schemas.openxmlformats.org/spreadsheetml/2006/main" count="291" uniqueCount="116">
  <si>
    <t>№ Кв.</t>
  </si>
  <si>
    <t>за</t>
  </si>
  <si>
    <t>против</t>
  </si>
  <si>
    <t>Собственник Ф.И.О.</t>
  </si>
  <si>
    <t>голосов</t>
  </si>
  <si>
    <t>Регистрация Ф.И.О</t>
  </si>
  <si>
    <t xml:space="preserve">  </t>
  </si>
  <si>
    <t>1 вопрос</t>
  </si>
  <si>
    <t>2 вопрос</t>
  </si>
  <si>
    <t>3 вопрос</t>
  </si>
  <si>
    <t>4 вопрос</t>
  </si>
  <si>
    <t>5 вопрос</t>
  </si>
  <si>
    <t>возд.</t>
  </si>
  <si>
    <t>91-92</t>
  </si>
  <si>
    <t>Кудра Тамара Петровна</t>
  </si>
  <si>
    <r>
      <rPr>
        <sz val="10"/>
        <rFont val="Calibri"/>
        <family val="2"/>
      </rPr>
      <t>ПОПОВИЧ ЕВГЕНИЙ МОИСЕЕВИЧ</t>
    </r>
  </si>
  <si>
    <r>
      <rPr>
        <sz val="10"/>
        <rFont val="Calibri"/>
        <family val="2"/>
      </rPr>
      <t>ПОПОВ ВИТАЛИЙ МАТВЕЕВИЧ</t>
    </r>
  </si>
  <si>
    <r>
      <rPr>
        <sz val="10"/>
        <rFont val="Calibri"/>
        <family val="2"/>
      </rPr>
      <t>РАВИЛОВА ГАЛИНА ФЕДОРОВНА</t>
    </r>
  </si>
  <si>
    <r>
      <rPr>
        <sz val="10"/>
        <rFont val="Calibri"/>
        <family val="2"/>
      </rPr>
      <t>ГНЕДЫХ ЛЮБОВЬ ИВАНОВНА</t>
    </r>
  </si>
  <si>
    <r>
      <rPr>
        <sz val="10"/>
        <rFont val="Calibri"/>
        <family val="2"/>
      </rPr>
      <t>ИСТОШИНА НАТАЛЬЯ ЮРЬЕВНА</t>
    </r>
  </si>
  <si>
    <t>Косников Олег Владимирович, КОСНИКОВА ИРИНА ВАЛЕРЬЕВНА</t>
  </si>
  <si>
    <r>
      <rPr>
        <sz val="10"/>
        <rFont val="Calibri"/>
        <family val="2"/>
      </rPr>
      <t>САХНОВА СВЕТЛАНА ИВАНОВНА</t>
    </r>
  </si>
  <si>
    <r>
      <rPr>
        <sz val="10"/>
        <rFont val="Calibri"/>
        <family val="2"/>
      </rPr>
      <t>ТИМОШЕНКО ТАТЬЯНА МИХАЙЛОВНА</t>
    </r>
  </si>
  <si>
    <r>
      <rPr>
        <sz val="10"/>
        <rFont val="Calibri"/>
        <family val="2"/>
      </rPr>
      <t>КАРАНКЕВИЧ АЛЕКСАНДРА ВЛАДИМИРОВНА</t>
    </r>
  </si>
  <si>
    <r>
      <rPr>
        <sz val="10"/>
        <rFont val="Calibri"/>
        <family val="2"/>
      </rPr>
      <t>МЕРЕНКОВ АНДРЕЙ ВЛАДИМИРОВИЧ</t>
    </r>
  </si>
  <si>
    <r>
      <rPr>
        <sz val="10"/>
        <rFont val="Calibri"/>
        <family val="2"/>
      </rPr>
      <t>БОЧКОВА ИРИНА АЛЕКСЕЕВНА</t>
    </r>
  </si>
  <si>
    <r>
      <rPr>
        <sz val="10"/>
        <rFont val="Calibri"/>
        <family val="2"/>
      </rPr>
      <t>ТРУФАНОВ ВАЛЕРИЙ ВАЛЕНТИНОВИЧ</t>
    </r>
  </si>
  <si>
    <t>Князева(Домбур) Ольга Васильевна</t>
  </si>
  <si>
    <r>
      <rPr>
        <sz val="10"/>
        <rFont val="Calibri"/>
        <family val="2"/>
      </rPr>
      <t>МУХОМОР ЛЮДМИЛА ИВАНОВНА</t>
    </r>
  </si>
  <si>
    <r>
      <rPr>
        <sz val="10"/>
        <rFont val="Calibri"/>
        <family val="2"/>
      </rPr>
      <t>ТЕН НИЛА ИН-ДЕК</t>
    </r>
  </si>
  <si>
    <r>
      <rPr>
        <sz val="10"/>
        <rFont val="Calibri"/>
        <family val="2"/>
      </rPr>
      <t>ГАВРИЛОВА АЛЛА ЧОТАЕВА</t>
    </r>
  </si>
  <si>
    <t>КАРЕПОВ АЛЕКСАНДР ВЛАДИМИРОВИЧ</t>
  </si>
  <si>
    <r>
      <rPr>
        <sz val="10"/>
        <rFont val="Calibri"/>
        <family val="2"/>
      </rPr>
      <t>РЫЖОВ МАКСИМ ВЛАДИМИРОВИЧ</t>
    </r>
  </si>
  <si>
    <r>
      <rPr>
        <sz val="10"/>
        <rFont val="Calibri"/>
        <family val="2"/>
      </rPr>
      <t>КАЛУЦКАЯ ВАЛЕНТИНА АНАТОЛЬЕВНА</t>
    </r>
  </si>
  <si>
    <r>
      <rPr>
        <sz val="10"/>
        <rFont val="Calibri"/>
        <family val="2"/>
      </rPr>
      <t>РУСАНОВ ВЛАДИМИР НИКОЛАЕВИЧ</t>
    </r>
  </si>
  <si>
    <r>
      <rPr>
        <sz val="10"/>
        <rFont val="Calibri"/>
        <family val="2"/>
      </rPr>
      <t>СТАЦЕНКО АЛЕКСЕЙ НИКОЛАЕВИЧ</t>
    </r>
  </si>
  <si>
    <r>
      <rPr>
        <sz val="10"/>
        <rFont val="Calibri"/>
        <family val="2"/>
      </rPr>
      <t>ШЕВЧЕНКО ГЕННАДИЙ АЛЕКСАНДРОВИЧ</t>
    </r>
  </si>
  <si>
    <r>
      <rPr>
        <sz val="10"/>
        <rFont val="Calibri"/>
        <family val="2"/>
      </rPr>
      <t>КРЫЛОВА ТАТЬЯНА БОРИСОВНА</t>
    </r>
  </si>
  <si>
    <r>
      <rPr>
        <sz val="10"/>
        <rFont val="Calibri"/>
        <family val="2"/>
      </rPr>
      <t>ГАЗАРОВА ИРИНА АНДРАНИКОВНА</t>
    </r>
  </si>
  <si>
    <r>
      <rPr>
        <sz val="10"/>
        <rFont val="Calibri"/>
        <family val="2"/>
      </rPr>
      <t>АКОПОВА НАТАЛЬЯ СЕРГЕЕВНА</t>
    </r>
  </si>
  <si>
    <r>
      <rPr>
        <sz val="10"/>
        <rFont val="Calibri"/>
        <family val="2"/>
      </rPr>
      <t>БЫКОВСКАЯ ИРИНА ВЛАДИМИРОВНА</t>
    </r>
  </si>
  <si>
    <r>
      <rPr>
        <sz val="10"/>
        <rFont val="Calibri"/>
        <family val="2"/>
      </rPr>
      <t>ТОРОПЦЕВА ЕКАТЕРИНА АЛЕКСАНДРОВНА</t>
    </r>
  </si>
  <si>
    <r>
      <rPr>
        <sz val="10"/>
        <rFont val="Calibri"/>
        <family val="2"/>
      </rPr>
      <t>АБРАМОВА СВЕТЛАНА АЛЕКСЕЕВНА</t>
    </r>
  </si>
  <si>
    <r>
      <rPr>
        <sz val="10"/>
        <rFont val="Calibri"/>
        <family val="2"/>
      </rPr>
      <t>КОВАЛЬ НАТАЛЬЯ ИВАНОВНА</t>
    </r>
  </si>
  <si>
    <r>
      <rPr>
        <sz val="10"/>
        <rFont val="Calibri"/>
        <family val="2"/>
      </rPr>
      <t>КИСЛОВСКАЯ ЕКАТЕРИНА ВЛАДИМИРОВНА</t>
    </r>
  </si>
  <si>
    <r>
      <rPr>
        <sz val="10"/>
        <rFont val="Calibri"/>
        <family val="2"/>
      </rPr>
      <t>МАМАТКУНОВ АНЗОР ДЖОНГИРОВИЧ</t>
    </r>
  </si>
  <si>
    <r>
      <rPr>
        <sz val="10"/>
        <rFont val="Calibri"/>
        <family val="2"/>
      </rPr>
      <t>ГУКАСЯН ГАМЛЕТ ИВАНОВИЧ</t>
    </r>
  </si>
  <si>
    <r>
      <rPr>
        <sz val="10"/>
        <rFont val="Calibri"/>
        <family val="2"/>
      </rPr>
      <t>СЕДЫХ НАТАЛИЯ АРКАДИЕВНА</t>
    </r>
  </si>
  <si>
    <r>
      <rPr>
        <sz val="10"/>
        <rFont val="Calibri"/>
        <family val="2"/>
      </rPr>
      <t>ИВАНОВ АЛЕКСЕЙ ЮРЬЕВИЧ</t>
    </r>
  </si>
  <si>
    <t>ЩЕРБАНЬ ОЛЬГА ИВАНОВНА и кв.84</t>
  </si>
  <si>
    <r>
      <rPr>
        <sz val="10"/>
        <rFont val="Calibri"/>
        <family val="2"/>
      </rPr>
      <t>ПАНКОВ МАКСИМ ЕВГЕНЬЕВИЧ</t>
    </r>
  </si>
  <si>
    <t>ЩЕРБАНЬ ОЛЬГА ИВАНОВНА и кв.81</t>
  </si>
  <si>
    <t>Чирков Николай Николаевич, Чиркова Анна Николаевна</t>
  </si>
  <si>
    <r>
      <rPr>
        <sz val="10"/>
        <rFont val="Calibri"/>
        <family val="2"/>
      </rPr>
      <t>МИХИН ЕВГЕНИЙ ВЛАДИМИРОВИЧ</t>
    </r>
  </si>
  <si>
    <r>
      <rPr>
        <sz val="10"/>
        <rFont val="Calibri"/>
        <family val="2"/>
      </rPr>
      <t>ФРОЛОВА СВЕТЛАНА ВЯЧЕСЛАВОВНА</t>
    </r>
  </si>
  <si>
    <r>
      <rPr>
        <sz val="10"/>
        <rFont val="Calibri"/>
        <family val="2"/>
      </rPr>
      <t>КОРНИЕНКО НИНА ВЛАСОВНА</t>
    </r>
  </si>
  <si>
    <r>
      <rPr>
        <sz val="10"/>
        <rFont val="Calibri"/>
        <family val="2"/>
      </rPr>
      <t>КОЛОКОЛОВА ЕЛЕНА ВЛАДИМИРОВНА</t>
    </r>
  </si>
  <si>
    <t>ООО" ЮгСтрой Проект", Колоколов Николай Петрович</t>
  </si>
  <si>
    <r>
      <rPr>
        <sz val="10"/>
        <rFont val="Calibri"/>
        <family val="2"/>
      </rPr>
      <t>ХУСНУТДИНОВ МИХАИЛ РИФОВИЧ</t>
    </r>
  </si>
  <si>
    <r>
      <rPr>
        <sz val="10"/>
        <rFont val="Calibri"/>
        <family val="2"/>
      </rPr>
      <t>ХАЯТОВА НАТАЛЬЯ АЛЕКСЕЕВНА</t>
    </r>
  </si>
  <si>
    <r>
      <rPr>
        <sz val="10"/>
        <rFont val="Calibri"/>
        <family val="2"/>
      </rPr>
      <t>ЯКОВЛЕВА НАТАЛЬЯ СЕРГЕЕВНА</t>
    </r>
  </si>
  <si>
    <r>
      <rPr>
        <sz val="10"/>
        <rFont val="Calibri"/>
        <family val="2"/>
      </rPr>
      <t>РОМЕНСКИЙ АЛЕКСАНДР ВАСИЛЬЕВИЧ</t>
    </r>
  </si>
  <si>
    <r>
      <rPr>
        <sz val="10"/>
        <rFont val="Calibri"/>
        <family val="2"/>
      </rPr>
      <t>ЯМПИЛЕЦ ВАСИЛИЙ ВИКТОРОВИЧ</t>
    </r>
  </si>
  <si>
    <r>
      <rPr>
        <sz val="10"/>
        <rFont val="Calibri"/>
        <family val="2"/>
      </rPr>
      <t>РЕЗНИКОВА ИРИНА ЕВГЕНЬЕВНА</t>
    </r>
  </si>
  <si>
    <t>КОМОВА НИНА НИКОЛАЕВНА</t>
  </si>
  <si>
    <t>Карадон Виктория Викторовна</t>
  </si>
  <si>
    <r>
      <rPr>
        <sz val="10"/>
        <rFont val="Calibri"/>
        <family val="2"/>
      </rPr>
      <t>ДОДИНА ИРИНА ВАЛЕНТИНОВНА</t>
    </r>
  </si>
  <si>
    <r>
      <rPr>
        <sz val="10"/>
        <rFont val="Calibri"/>
        <family val="2"/>
      </rPr>
      <t>ГАЗАРОВ ЭДИН ЭДУАРДОВИЧ</t>
    </r>
  </si>
  <si>
    <t>Проголосовал</t>
  </si>
  <si>
    <r>
      <rPr>
        <sz val="10"/>
        <rFont val="Calibri"/>
        <family val="2"/>
      </rPr>
      <t>МЕЛИКЯН АРТАВАЗ НИКОЛАЕВИЧ</t>
    </r>
  </si>
  <si>
    <r>
      <rPr>
        <sz val="10"/>
        <rFont val="Calibri"/>
        <family val="2"/>
      </rPr>
      <t>КОРНИЛОВА ИРИНА НИКОЛАЕВНА</t>
    </r>
  </si>
  <si>
    <r>
      <rPr>
        <sz val="10"/>
        <rFont val="Calibri"/>
        <family val="2"/>
      </rPr>
      <t>АРУШАНЯН АДА ЗАВЕНОВНА</t>
    </r>
  </si>
  <si>
    <r>
      <rPr>
        <sz val="10"/>
        <rFont val="Calibri"/>
        <family val="2"/>
      </rPr>
      <t>ВЕРЗИЛИНА ИРИНА ВИТАЛЬЕВНА</t>
    </r>
  </si>
  <si>
    <r>
      <rPr>
        <sz val="10"/>
        <rFont val="Calibri"/>
        <family val="2"/>
      </rPr>
      <t>БАРДАКОВА ЗИНАИДА ВЛАДИМИРОВНА</t>
    </r>
  </si>
  <si>
    <r>
      <rPr>
        <sz val="10"/>
        <rFont val="Calibri"/>
        <family val="2"/>
      </rPr>
      <t>ЗЕРНЕТКИНА МАРИЯ АЛЕКСЕЕВНА</t>
    </r>
  </si>
  <si>
    <r>
      <rPr>
        <sz val="10"/>
        <rFont val="Calibri"/>
        <family val="2"/>
      </rPr>
      <t>ПЕРЕПЕЛИЦА ИРИНА ВИКТОРОВНА</t>
    </r>
  </si>
  <si>
    <r>
      <rPr>
        <sz val="10"/>
        <rFont val="Calibri"/>
        <family val="2"/>
      </rPr>
      <t>БЕЛОМЕСНОВ МАКСИМ СЕРГЕЕВИЧ</t>
    </r>
  </si>
  <si>
    <r>
      <rPr>
        <sz val="10"/>
        <rFont val="Calibri"/>
        <family val="2"/>
      </rPr>
      <t>ПРОШУНИН ДМИТРИЙ ДМИТРИЕВИЧ</t>
    </r>
  </si>
  <si>
    <t>ДОЛГОВ ВИКТОР МИХАЙЛОВИЧ, Александр Викторович</t>
  </si>
  <si>
    <r>
      <rPr>
        <sz val="10"/>
        <rFont val="Calibri"/>
        <family val="2"/>
      </rPr>
      <t>КУЛИКОВ ОЛЕГ АНДРЕЕВИЧ</t>
    </r>
  </si>
  <si>
    <t>ЦЬОНЬ ОКСАНА АНАТОЛЬЕВНА</t>
  </si>
  <si>
    <r>
      <rPr>
        <sz val="10"/>
        <rFont val="Calibri"/>
        <family val="2"/>
      </rPr>
      <t>РАДЬКО ЮРИЙ ПАВЛОВИЧ</t>
    </r>
  </si>
  <si>
    <r>
      <rPr>
        <sz val="10"/>
        <rFont val="Calibri"/>
        <family val="2"/>
      </rPr>
      <t>МАРИНЕНКО АЛЕКСАНДР ГЕОРГИЕВИЧ</t>
    </r>
  </si>
  <si>
    <r>
      <rPr>
        <sz val="10"/>
        <rFont val="Calibri"/>
        <family val="2"/>
      </rPr>
      <t>ЧЕРНЯВСКАЯ ИНЕССА НИКОЛАЕВНА</t>
    </r>
  </si>
  <si>
    <r>
      <rPr>
        <sz val="10"/>
        <rFont val="Calibri"/>
        <family val="2"/>
      </rPr>
      <t>КРАСНИЦКИЙ ВЛАДИМИР ВИКТОРОВИЧ</t>
    </r>
  </si>
  <si>
    <t>БРЕЗГУНОВА ИРИНА НИКОЛАЕВНА</t>
  </si>
  <si>
    <t>Доля от прогососовавших</t>
  </si>
  <si>
    <t>Количество проголосовавших</t>
  </si>
  <si>
    <t>Число голосов проголосовавших</t>
  </si>
  <si>
    <t>Общее число голосов членов ТСЖ</t>
  </si>
  <si>
    <t>Доля от общего числа голосов членов ТСЖ</t>
  </si>
  <si>
    <t>Еременко Надежда Николаевна</t>
  </si>
  <si>
    <t>ПАПИКЯН ГАЛИНА ВИКТОРОВНА</t>
  </si>
  <si>
    <t>46.2</t>
  </si>
  <si>
    <t xml:space="preserve">Быстрицкая Ольга Сергеевна </t>
  </si>
  <si>
    <t>Хачикьян Мария Вагановна</t>
  </si>
  <si>
    <t>Щербакова Валерия Николаевна</t>
  </si>
  <si>
    <t>Соболева Алёна Владимировна</t>
  </si>
  <si>
    <t>46.70</t>
  </si>
  <si>
    <t>Рогалевич Сергей Иванович</t>
  </si>
  <si>
    <t>Битокова Мадина Сафарбиевна</t>
  </si>
  <si>
    <t>Худой Андрей Витальевич</t>
  </si>
  <si>
    <t>Куц  Сергей Викторович</t>
  </si>
  <si>
    <t>Степанова Майя Сергеевна</t>
  </si>
  <si>
    <t>Гончаров Владимир Сергеевич</t>
  </si>
  <si>
    <t>48.50</t>
  </si>
  <si>
    <t>Таблица голосов решений по вопросам повестки дня общего собрания членов ТСЖ "Промышленная 19/1"                                                                                                                                                            дома по адресу Промышленная 19/1 от 20.03.2018</t>
  </si>
  <si>
    <t>№ п/п</t>
  </si>
  <si>
    <t>Таблица голосов решений по вопросам повестки дня общего собрания членов ТСЖ "Промышленная 19/1" дома по адресу г.Краснодар, ул.Промышленная 19/1 от 20 марта 2018г. в форме заочного голосования</t>
  </si>
  <si>
    <t>Шатохин Александр Анатольевич</t>
  </si>
  <si>
    <t>№/п</t>
  </si>
  <si>
    <t>Косников Олег Владимирович, Косникова Ирина Вл.</t>
  </si>
  <si>
    <t>Резникова И.Е.</t>
  </si>
  <si>
    <t xml:space="preserve">              Секретарь собрания </t>
  </si>
  <si>
    <t xml:space="preserve">      Председатель собрания </t>
  </si>
  <si>
    <t xml:space="preserve"> Косникова И.В.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</si>
</sst>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%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5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color indexed="4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81" fontId="1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1" fillId="36" borderId="10" xfId="0" applyFont="1" applyFill="1" applyBorder="1" applyAlignment="1">
      <alignment horizontal="left" vertical="top"/>
    </xf>
    <xf numFmtId="2" fontId="0" fillId="36" borderId="10" xfId="0" applyNumberFormat="1" applyFont="1" applyFill="1" applyBorder="1" applyAlignment="1" applyProtection="1">
      <alignment horizontal="center"/>
      <protection/>
    </xf>
    <xf numFmtId="2" fontId="0" fillId="37" borderId="10" xfId="0" applyNumberFormat="1" applyFont="1" applyFill="1" applyBorder="1" applyAlignment="1" applyProtection="1">
      <alignment horizontal="center"/>
      <protection/>
    </xf>
    <xf numFmtId="10" fontId="0" fillId="0" borderId="0" xfId="57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36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10" fontId="9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35" borderId="14" xfId="0" applyFont="1" applyFill="1" applyBorder="1" applyAlignment="1">
      <alignment horizontal="center"/>
    </xf>
    <xf numFmtId="0" fontId="0" fillId="35" borderId="14" xfId="0" applyNumberFormat="1" applyFont="1" applyFill="1" applyBorder="1" applyAlignment="1">
      <alignment horizontal="center" vertical="center"/>
    </xf>
    <xf numFmtId="0" fontId="12" fillId="35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0" fontId="9" fillId="0" borderId="14" xfId="0" applyNumberFormat="1" applyFont="1" applyFill="1" applyBorder="1" applyAlignment="1">
      <alignment horizontal="center"/>
    </xf>
    <xf numFmtId="10" fontId="13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10" fontId="9" fillId="0" borderId="17" xfId="0" applyNumberFormat="1" applyFont="1" applyFill="1" applyBorder="1" applyAlignment="1">
      <alignment horizontal="center"/>
    </xf>
    <xf numFmtId="10" fontId="13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10" fontId="9" fillId="0" borderId="18" xfId="0" applyNumberFormat="1" applyFont="1" applyFill="1" applyBorder="1" applyAlignment="1">
      <alignment horizontal="center"/>
    </xf>
    <xf numFmtId="10" fontId="13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9" fillId="33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23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54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1" fillId="0" borderId="26" xfId="0" applyFont="1" applyBorder="1" applyAlignment="1">
      <alignment/>
    </xf>
    <xf numFmtId="0" fontId="7" fillId="0" borderId="27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9"/>
  <sheetViews>
    <sheetView tabSelected="1" zoomScale="60" zoomScaleNormal="60" zoomScalePageLayoutView="0" workbookViewId="0" topLeftCell="A1">
      <pane xSplit="7" ySplit="2" topLeftCell="H4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49" sqref="A49:IV49"/>
    </sheetView>
  </sheetViews>
  <sheetFormatPr defaultColWidth="11.50390625" defaultRowHeight="12.75"/>
  <cols>
    <col min="1" max="1" width="5.875" style="7" customWidth="1"/>
    <col min="2" max="2" width="6.50390625" style="19" customWidth="1"/>
    <col min="3" max="3" width="41.50390625" style="20" customWidth="1"/>
    <col min="4" max="4" width="30.375" style="20" hidden="1" customWidth="1"/>
    <col min="5" max="5" width="18.50390625" style="20" hidden="1" customWidth="1"/>
    <col min="6" max="6" width="9.50390625" style="21" bestFit="1" customWidth="1"/>
    <col min="7" max="7" width="12.50390625" style="19" customWidth="1"/>
    <col min="8" max="8" width="9.50390625" style="19" bestFit="1" customWidth="1"/>
    <col min="9" max="9" width="8.375" style="18" bestFit="1" customWidth="1"/>
    <col min="10" max="10" width="8.375" style="1" bestFit="1" customWidth="1"/>
    <col min="11" max="11" width="9.50390625" style="18" bestFit="1" customWidth="1"/>
    <col min="12" max="13" width="8.375" style="18" bestFit="1" customWidth="1"/>
    <col min="14" max="14" width="8.375" style="18" customWidth="1"/>
    <col min="15" max="15" width="9.50390625" style="18" bestFit="1" customWidth="1"/>
    <col min="16" max="17" width="8.375" style="18" bestFit="1" customWidth="1"/>
    <col min="18" max="18" width="9.50390625" style="18" bestFit="1" customWidth="1"/>
    <col min="19" max="19" width="8.375" style="18" bestFit="1" customWidth="1"/>
    <col min="20" max="20" width="9.00390625" style="18" bestFit="1" customWidth="1"/>
    <col min="21" max="21" width="9.50390625" style="18" bestFit="1" customWidth="1"/>
    <col min="22" max="23" width="8.375" style="18" bestFit="1" customWidth="1"/>
    <col min="24" max="16384" width="11.50390625" style="7" customWidth="1"/>
  </cols>
  <sheetData>
    <row r="1" spans="1:23" ht="108" customHeight="1">
      <c r="A1" s="96" t="s">
        <v>110</v>
      </c>
      <c r="B1" s="112" t="s">
        <v>108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2" customFormat="1" ht="15">
      <c r="A2" s="102"/>
      <c r="B2" s="117"/>
      <c r="C2" s="118"/>
      <c r="D2" s="118"/>
      <c r="E2" s="118"/>
      <c r="F2" s="118"/>
      <c r="G2" s="118"/>
      <c r="H2" s="114" t="s">
        <v>7</v>
      </c>
      <c r="I2" s="115"/>
      <c r="J2" s="116"/>
      <c r="K2" s="114" t="s">
        <v>8</v>
      </c>
      <c r="L2" s="115"/>
      <c r="M2" s="116"/>
      <c r="N2" s="101"/>
      <c r="O2" s="114" t="s">
        <v>9</v>
      </c>
      <c r="P2" s="115"/>
      <c r="Q2" s="116"/>
      <c r="R2" s="114" t="s">
        <v>10</v>
      </c>
      <c r="S2" s="115"/>
      <c r="T2" s="116"/>
      <c r="U2" s="114" t="s">
        <v>11</v>
      </c>
      <c r="V2" s="115"/>
      <c r="W2" s="116"/>
    </row>
    <row r="3" spans="1:23" s="2" customFormat="1" ht="13.5">
      <c r="A3" s="4" t="s">
        <v>107</v>
      </c>
      <c r="B3" s="93" t="s">
        <v>0</v>
      </c>
      <c r="C3" s="4" t="s">
        <v>3</v>
      </c>
      <c r="D3" s="4" t="s">
        <v>5</v>
      </c>
      <c r="E3" s="4"/>
      <c r="F3" s="29" t="s">
        <v>4</v>
      </c>
      <c r="G3" s="74" t="s">
        <v>68</v>
      </c>
      <c r="H3" s="78" t="s">
        <v>1</v>
      </c>
      <c r="I3" s="27" t="s">
        <v>2</v>
      </c>
      <c r="J3" s="59"/>
      <c r="K3" s="78" t="s">
        <v>1</v>
      </c>
      <c r="L3" s="27" t="s">
        <v>2</v>
      </c>
      <c r="M3" s="59" t="s">
        <v>12</v>
      </c>
      <c r="N3" s="92"/>
      <c r="O3" s="78" t="s">
        <v>1</v>
      </c>
      <c r="P3" s="27" t="s">
        <v>2</v>
      </c>
      <c r="Q3" s="59" t="s">
        <v>12</v>
      </c>
      <c r="R3" s="78" t="s">
        <v>1</v>
      </c>
      <c r="S3" s="27" t="s">
        <v>2</v>
      </c>
      <c r="T3" s="59" t="s">
        <v>12</v>
      </c>
      <c r="U3" s="78" t="s">
        <v>1</v>
      </c>
      <c r="V3" s="27" t="s">
        <v>2</v>
      </c>
      <c r="W3" s="59" t="s">
        <v>12</v>
      </c>
    </row>
    <row r="4" spans="1:23" s="2" customFormat="1" ht="13.5">
      <c r="A4" s="97">
        <v>1</v>
      </c>
      <c r="B4" s="94">
        <v>1</v>
      </c>
      <c r="C4" s="36" t="s">
        <v>15</v>
      </c>
      <c r="D4" s="5"/>
      <c r="E4" s="5"/>
      <c r="F4" s="40">
        <v>87.2</v>
      </c>
      <c r="G4" s="75">
        <v>1</v>
      </c>
      <c r="H4" s="79">
        <v>1</v>
      </c>
      <c r="I4" s="47"/>
      <c r="J4" s="60"/>
      <c r="K4" s="79">
        <v>1</v>
      </c>
      <c r="L4" s="47"/>
      <c r="M4" s="60"/>
      <c r="N4" s="99"/>
      <c r="O4" s="79">
        <v>1</v>
      </c>
      <c r="P4" s="47"/>
      <c r="Q4" s="60"/>
      <c r="R4" s="79">
        <v>1</v>
      </c>
      <c r="S4" s="47"/>
      <c r="T4" s="60"/>
      <c r="U4" s="79">
        <v>1</v>
      </c>
      <c r="V4" s="47"/>
      <c r="W4" s="60"/>
    </row>
    <row r="5" spans="1:24" ht="13.5">
      <c r="A5" s="97">
        <f>A4+1</f>
        <v>2</v>
      </c>
      <c r="B5" s="94">
        <v>3</v>
      </c>
      <c r="C5" s="44" t="s">
        <v>71</v>
      </c>
      <c r="D5" s="9"/>
      <c r="E5" s="9"/>
      <c r="F5" s="40">
        <v>51.5</v>
      </c>
      <c r="G5" s="75"/>
      <c r="H5" s="79"/>
      <c r="I5" s="47"/>
      <c r="J5" s="60"/>
      <c r="K5" s="79"/>
      <c r="L5" s="47"/>
      <c r="M5" s="60"/>
      <c r="N5" s="99"/>
      <c r="O5" s="79"/>
      <c r="P5" s="47"/>
      <c r="Q5" s="60"/>
      <c r="R5" s="79"/>
      <c r="S5" s="47"/>
      <c r="T5" s="60"/>
      <c r="U5" s="79"/>
      <c r="V5" s="47"/>
      <c r="W5" s="60"/>
      <c r="X5" s="2"/>
    </row>
    <row r="6" spans="1:24" ht="13.5">
      <c r="A6" s="97">
        <f aca="true" t="shared" si="0" ref="A6:A69">A5+1</f>
        <v>3</v>
      </c>
      <c r="B6" s="94">
        <v>5</v>
      </c>
      <c r="C6" s="44" t="s">
        <v>72</v>
      </c>
      <c r="D6" s="9"/>
      <c r="E6" s="9"/>
      <c r="F6" s="40">
        <v>50.1</v>
      </c>
      <c r="G6" s="75">
        <v>1</v>
      </c>
      <c r="H6" s="79">
        <v>1</v>
      </c>
      <c r="I6" s="47"/>
      <c r="J6" s="60"/>
      <c r="K6" s="79">
        <v>1</v>
      </c>
      <c r="L6" s="47"/>
      <c r="M6" s="60"/>
      <c r="N6" s="99"/>
      <c r="O6" s="79">
        <v>1</v>
      </c>
      <c r="P6" s="47"/>
      <c r="Q6" s="60"/>
      <c r="R6" s="79">
        <v>1</v>
      </c>
      <c r="S6" s="47"/>
      <c r="T6" s="60"/>
      <c r="U6" s="79">
        <v>1</v>
      </c>
      <c r="V6" s="47"/>
      <c r="W6" s="60"/>
      <c r="X6" s="2"/>
    </row>
    <row r="7" spans="1:24" ht="12.75" customHeight="1">
      <c r="A7" s="97">
        <f t="shared" si="0"/>
        <v>4</v>
      </c>
      <c r="B7" s="94">
        <v>6</v>
      </c>
      <c r="C7" s="36" t="s">
        <v>16</v>
      </c>
      <c r="D7" s="22"/>
      <c r="E7" s="24"/>
      <c r="F7" s="40">
        <v>98.2</v>
      </c>
      <c r="G7" s="75"/>
      <c r="H7" s="79"/>
      <c r="I7" s="47"/>
      <c r="J7" s="60"/>
      <c r="K7" s="79"/>
      <c r="L7" s="47"/>
      <c r="M7" s="60"/>
      <c r="N7" s="99"/>
      <c r="O7" s="79"/>
      <c r="P7" s="47"/>
      <c r="Q7" s="60"/>
      <c r="R7" s="79"/>
      <c r="S7" s="47"/>
      <c r="T7" s="60"/>
      <c r="U7" s="79"/>
      <c r="V7" s="47"/>
      <c r="W7" s="60"/>
      <c r="X7" s="2"/>
    </row>
    <row r="8" spans="1:24" ht="12.75" customHeight="1">
      <c r="A8" s="97">
        <f t="shared" si="0"/>
        <v>5</v>
      </c>
      <c r="B8" s="94">
        <v>8</v>
      </c>
      <c r="C8" s="44" t="s">
        <v>92</v>
      </c>
      <c r="D8" s="22"/>
      <c r="E8" s="24"/>
      <c r="F8" s="40">
        <v>46.2</v>
      </c>
      <c r="G8" s="75">
        <v>1</v>
      </c>
      <c r="H8" s="79">
        <v>1</v>
      </c>
      <c r="I8" s="47"/>
      <c r="J8" s="60"/>
      <c r="K8" s="79">
        <v>1</v>
      </c>
      <c r="L8" s="47"/>
      <c r="M8" s="60"/>
      <c r="N8" s="99"/>
      <c r="O8" s="79">
        <v>1</v>
      </c>
      <c r="P8" s="47"/>
      <c r="Q8" s="60"/>
      <c r="R8" s="79">
        <v>1</v>
      </c>
      <c r="S8" s="47"/>
      <c r="T8" s="60"/>
      <c r="U8" s="79">
        <v>1</v>
      </c>
      <c r="V8" s="47"/>
      <c r="W8" s="60"/>
      <c r="X8" s="2"/>
    </row>
    <row r="9" spans="1:24" ht="13.5">
      <c r="A9" s="97">
        <f t="shared" si="0"/>
        <v>6</v>
      </c>
      <c r="B9" s="95">
        <v>9</v>
      </c>
      <c r="C9" s="36" t="s">
        <v>94</v>
      </c>
      <c r="D9" s="22"/>
      <c r="E9" s="22"/>
      <c r="F9" s="41">
        <v>50.5</v>
      </c>
      <c r="G9" s="75">
        <v>1</v>
      </c>
      <c r="H9" s="79">
        <v>1</v>
      </c>
      <c r="I9" s="47"/>
      <c r="J9" s="60"/>
      <c r="K9" s="79">
        <v>1</v>
      </c>
      <c r="L9" s="47"/>
      <c r="M9" s="60"/>
      <c r="N9" s="99"/>
      <c r="O9" s="79">
        <v>1</v>
      </c>
      <c r="P9" s="47"/>
      <c r="Q9" s="60"/>
      <c r="R9" s="79">
        <v>1</v>
      </c>
      <c r="S9" s="47"/>
      <c r="T9" s="60"/>
      <c r="U9" s="79">
        <v>1</v>
      </c>
      <c r="V9" s="47"/>
      <c r="W9" s="60"/>
      <c r="X9" s="2"/>
    </row>
    <row r="10" spans="1:24" ht="13.5">
      <c r="A10" s="97">
        <f t="shared" si="0"/>
        <v>7</v>
      </c>
      <c r="B10" s="95">
        <v>10</v>
      </c>
      <c r="C10" s="36" t="s">
        <v>100</v>
      </c>
      <c r="D10" s="22"/>
      <c r="E10" s="22"/>
      <c r="F10" s="41">
        <v>48.5</v>
      </c>
      <c r="G10" s="75">
        <v>1</v>
      </c>
      <c r="H10" s="79">
        <v>1</v>
      </c>
      <c r="I10" s="47"/>
      <c r="J10" s="60"/>
      <c r="K10" s="79">
        <v>1</v>
      </c>
      <c r="L10" s="47"/>
      <c r="M10" s="60"/>
      <c r="N10" s="99"/>
      <c r="O10" s="79">
        <v>1</v>
      </c>
      <c r="P10" s="47"/>
      <c r="Q10" s="60"/>
      <c r="R10" s="79">
        <v>1</v>
      </c>
      <c r="S10" s="47"/>
      <c r="T10" s="60"/>
      <c r="U10" s="79">
        <v>1</v>
      </c>
      <c r="V10" s="47"/>
      <c r="W10" s="60"/>
      <c r="X10" s="2"/>
    </row>
    <row r="11" spans="1:24" ht="13.5">
      <c r="A11" s="97">
        <f t="shared" si="0"/>
        <v>8</v>
      </c>
      <c r="B11" s="95">
        <v>11</v>
      </c>
      <c r="C11" s="43" t="s">
        <v>73</v>
      </c>
      <c r="D11" s="22"/>
      <c r="E11" s="22"/>
      <c r="F11" s="41">
        <v>50.4</v>
      </c>
      <c r="G11" s="75">
        <v>1</v>
      </c>
      <c r="H11" s="79">
        <v>1</v>
      </c>
      <c r="I11" s="47"/>
      <c r="J11" s="60"/>
      <c r="K11" s="79">
        <v>1</v>
      </c>
      <c r="L11" s="47"/>
      <c r="M11" s="60"/>
      <c r="N11" s="99"/>
      <c r="O11" s="79">
        <v>1</v>
      </c>
      <c r="P11" s="47"/>
      <c r="Q11" s="60"/>
      <c r="R11" s="79">
        <v>1</v>
      </c>
      <c r="S11" s="47"/>
      <c r="T11" s="60"/>
      <c r="U11" s="79">
        <v>1</v>
      </c>
      <c r="V11" s="47"/>
      <c r="W11" s="60"/>
      <c r="X11" s="2"/>
    </row>
    <row r="12" spans="1:24" ht="13.5">
      <c r="A12" s="97">
        <f t="shared" si="0"/>
        <v>9</v>
      </c>
      <c r="B12" s="94">
        <v>14</v>
      </c>
      <c r="C12" s="36" t="s">
        <v>17</v>
      </c>
      <c r="D12" s="22"/>
      <c r="E12" s="22"/>
      <c r="F12" s="40">
        <v>76.1</v>
      </c>
      <c r="G12" s="75"/>
      <c r="H12" s="79"/>
      <c r="I12" s="47"/>
      <c r="J12" s="60"/>
      <c r="K12" s="79"/>
      <c r="L12" s="47"/>
      <c r="M12" s="60"/>
      <c r="N12" s="99"/>
      <c r="O12" s="79"/>
      <c r="P12" s="47"/>
      <c r="Q12" s="60"/>
      <c r="R12" s="79"/>
      <c r="S12" s="47"/>
      <c r="T12" s="60"/>
      <c r="U12" s="79"/>
      <c r="V12" s="47"/>
      <c r="W12" s="60"/>
      <c r="X12" s="2"/>
    </row>
    <row r="13" spans="1:24" s="10" customFormat="1" ht="13.5">
      <c r="A13" s="97">
        <f t="shared" si="0"/>
        <v>10</v>
      </c>
      <c r="B13" s="94">
        <v>16</v>
      </c>
      <c r="C13" s="36" t="s">
        <v>18</v>
      </c>
      <c r="D13" s="22"/>
      <c r="E13" s="22"/>
      <c r="F13" s="40">
        <v>50.6</v>
      </c>
      <c r="G13" s="75">
        <v>1</v>
      </c>
      <c r="H13" s="79">
        <v>1</v>
      </c>
      <c r="I13" s="47"/>
      <c r="J13" s="60"/>
      <c r="K13" s="79">
        <v>1</v>
      </c>
      <c r="L13" s="47"/>
      <c r="M13" s="60"/>
      <c r="N13" s="99"/>
      <c r="O13" s="79">
        <v>1</v>
      </c>
      <c r="P13" s="47"/>
      <c r="Q13" s="60"/>
      <c r="R13" s="79">
        <v>1</v>
      </c>
      <c r="S13" s="47"/>
      <c r="T13" s="60"/>
      <c r="U13" s="79">
        <v>1</v>
      </c>
      <c r="V13" s="47"/>
      <c r="W13" s="60"/>
      <c r="X13" s="2"/>
    </row>
    <row r="14" spans="1:24" ht="13.5">
      <c r="A14" s="97">
        <f t="shared" si="0"/>
        <v>11</v>
      </c>
      <c r="B14" s="94">
        <v>17</v>
      </c>
      <c r="C14" s="44" t="s">
        <v>69</v>
      </c>
      <c r="D14" s="11"/>
      <c r="E14" s="11"/>
      <c r="F14" s="40">
        <v>48.7</v>
      </c>
      <c r="G14" s="75"/>
      <c r="H14" s="79"/>
      <c r="I14" s="47"/>
      <c r="J14" s="60"/>
      <c r="K14" s="79"/>
      <c r="L14" s="47"/>
      <c r="M14" s="60"/>
      <c r="N14" s="99"/>
      <c r="O14" s="79"/>
      <c r="P14" s="47"/>
      <c r="Q14" s="60"/>
      <c r="R14" s="79"/>
      <c r="S14" s="47"/>
      <c r="T14" s="60"/>
      <c r="U14" s="79"/>
      <c r="V14" s="47"/>
      <c r="W14" s="60"/>
      <c r="X14" s="2"/>
    </row>
    <row r="15" spans="1:24" ht="13.5">
      <c r="A15" s="97">
        <f t="shared" si="0"/>
        <v>12</v>
      </c>
      <c r="B15" s="94">
        <v>19</v>
      </c>
      <c r="C15" s="44" t="s">
        <v>74</v>
      </c>
      <c r="D15" s="11"/>
      <c r="E15" s="11"/>
      <c r="F15" s="40">
        <v>46.1</v>
      </c>
      <c r="G15" s="75"/>
      <c r="H15" s="79"/>
      <c r="I15" s="47"/>
      <c r="J15" s="60"/>
      <c r="K15" s="79"/>
      <c r="L15" s="47"/>
      <c r="M15" s="60"/>
      <c r="N15" s="99"/>
      <c r="O15" s="79"/>
      <c r="P15" s="47"/>
      <c r="Q15" s="60"/>
      <c r="R15" s="79"/>
      <c r="S15" s="47"/>
      <c r="T15" s="60"/>
      <c r="U15" s="79"/>
      <c r="V15" s="47"/>
      <c r="W15" s="60"/>
      <c r="X15" s="2"/>
    </row>
    <row r="16" spans="1:24" ht="13.5">
      <c r="A16" s="97">
        <f t="shared" si="0"/>
        <v>13</v>
      </c>
      <c r="B16" s="95">
        <v>21</v>
      </c>
      <c r="C16" s="38" t="s">
        <v>19</v>
      </c>
      <c r="D16" s="11"/>
      <c r="E16" s="24"/>
      <c r="F16" s="41">
        <v>75.9</v>
      </c>
      <c r="G16" s="75">
        <v>1</v>
      </c>
      <c r="H16" s="79">
        <v>1</v>
      </c>
      <c r="I16" s="47"/>
      <c r="J16" s="60"/>
      <c r="K16" s="79">
        <v>1</v>
      </c>
      <c r="L16" s="47"/>
      <c r="M16" s="60"/>
      <c r="N16" s="99"/>
      <c r="O16" s="79">
        <v>1</v>
      </c>
      <c r="P16" s="47"/>
      <c r="Q16" s="60"/>
      <c r="R16" s="79">
        <v>1</v>
      </c>
      <c r="S16" s="47"/>
      <c r="T16" s="60"/>
      <c r="U16" s="79">
        <v>1</v>
      </c>
      <c r="V16" s="47"/>
      <c r="W16" s="60"/>
      <c r="X16" s="2"/>
    </row>
    <row r="17" spans="1:24" ht="13.5">
      <c r="A17" s="97">
        <f t="shared" si="0"/>
        <v>14</v>
      </c>
      <c r="B17" s="95">
        <v>23</v>
      </c>
      <c r="C17" s="37" t="s">
        <v>111</v>
      </c>
      <c r="D17" s="9"/>
      <c r="E17" s="9"/>
      <c r="F17" s="41">
        <v>50.4</v>
      </c>
      <c r="G17" s="75">
        <v>1</v>
      </c>
      <c r="H17" s="79">
        <v>1</v>
      </c>
      <c r="I17" s="47"/>
      <c r="J17" s="60"/>
      <c r="K17" s="79">
        <v>1</v>
      </c>
      <c r="L17" s="47"/>
      <c r="M17" s="60"/>
      <c r="N17" s="99"/>
      <c r="O17" s="79">
        <v>1</v>
      </c>
      <c r="P17" s="47"/>
      <c r="Q17" s="60"/>
      <c r="R17" s="79">
        <v>1</v>
      </c>
      <c r="S17" s="47"/>
      <c r="T17" s="60"/>
      <c r="U17" s="79">
        <v>1</v>
      </c>
      <c r="V17" s="47"/>
      <c r="W17" s="60"/>
      <c r="X17" s="2"/>
    </row>
    <row r="18" spans="1:24" ht="13.5">
      <c r="A18" s="97">
        <f t="shared" si="0"/>
        <v>15</v>
      </c>
      <c r="B18" s="95">
        <v>24</v>
      </c>
      <c r="C18" s="38" t="s">
        <v>21</v>
      </c>
      <c r="D18" s="22"/>
      <c r="E18" s="22"/>
      <c r="F18" s="41">
        <v>48.4</v>
      </c>
      <c r="G18" s="75">
        <v>1</v>
      </c>
      <c r="H18" s="79">
        <v>1</v>
      </c>
      <c r="I18" s="47"/>
      <c r="J18" s="60"/>
      <c r="K18" s="79">
        <v>1</v>
      </c>
      <c r="L18" s="47"/>
      <c r="M18" s="60"/>
      <c r="N18" s="99"/>
      <c r="O18" s="79">
        <v>1</v>
      </c>
      <c r="P18" s="47"/>
      <c r="Q18" s="60"/>
      <c r="R18" s="79">
        <v>1</v>
      </c>
      <c r="S18" s="47"/>
      <c r="T18" s="60"/>
      <c r="U18" s="79">
        <v>1</v>
      </c>
      <c r="V18" s="47"/>
      <c r="W18" s="60"/>
      <c r="X18" s="2"/>
    </row>
    <row r="19" spans="1:24" ht="13.5">
      <c r="A19" s="97">
        <f t="shared" si="0"/>
        <v>16</v>
      </c>
      <c r="B19" s="95">
        <v>25</v>
      </c>
      <c r="C19" s="45" t="s">
        <v>91</v>
      </c>
      <c r="D19" s="22"/>
      <c r="E19" s="22"/>
      <c r="F19" s="41">
        <v>50.3</v>
      </c>
      <c r="G19" s="75">
        <v>1</v>
      </c>
      <c r="H19" s="79"/>
      <c r="I19" s="47"/>
      <c r="J19" s="60">
        <v>1</v>
      </c>
      <c r="K19" s="79"/>
      <c r="L19" s="47"/>
      <c r="M19" s="60">
        <v>1</v>
      </c>
      <c r="N19" s="99"/>
      <c r="O19" s="79"/>
      <c r="P19" s="47"/>
      <c r="Q19" s="60">
        <v>1</v>
      </c>
      <c r="R19" s="79"/>
      <c r="S19" s="47"/>
      <c r="T19" s="60">
        <v>1</v>
      </c>
      <c r="U19" s="79"/>
      <c r="V19" s="47"/>
      <c r="W19" s="60">
        <v>1</v>
      </c>
      <c r="X19" s="2"/>
    </row>
    <row r="20" spans="1:24" ht="13.5">
      <c r="A20" s="97">
        <f t="shared" si="0"/>
        <v>17</v>
      </c>
      <c r="B20" s="95">
        <v>26</v>
      </c>
      <c r="C20" s="45" t="s">
        <v>95</v>
      </c>
      <c r="D20" s="22"/>
      <c r="E20" s="22"/>
      <c r="F20" s="41">
        <v>46.5</v>
      </c>
      <c r="G20" s="75">
        <v>1</v>
      </c>
      <c r="H20" s="79">
        <v>1</v>
      </c>
      <c r="I20" s="47"/>
      <c r="J20" s="60"/>
      <c r="K20" s="79">
        <v>1</v>
      </c>
      <c r="L20" s="47"/>
      <c r="M20" s="60"/>
      <c r="N20" s="99"/>
      <c r="O20" s="79">
        <v>1</v>
      </c>
      <c r="P20" s="47"/>
      <c r="Q20" s="60"/>
      <c r="R20" s="79">
        <v>1</v>
      </c>
      <c r="S20" s="47"/>
      <c r="T20" s="60"/>
      <c r="U20" s="79">
        <v>1</v>
      </c>
      <c r="V20" s="47"/>
      <c r="W20" s="60"/>
      <c r="X20" s="2"/>
    </row>
    <row r="21" spans="1:24" s="10" customFormat="1" ht="13.5">
      <c r="A21" s="97">
        <f t="shared" si="0"/>
        <v>18</v>
      </c>
      <c r="B21" s="95">
        <v>27</v>
      </c>
      <c r="C21" s="38" t="s">
        <v>22</v>
      </c>
      <c r="D21" s="22"/>
      <c r="E21" s="22"/>
      <c r="F21" s="41">
        <v>76.6</v>
      </c>
      <c r="G21" s="75">
        <v>1</v>
      </c>
      <c r="H21" s="79">
        <v>1</v>
      </c>
      <c r="I21" s="47"/>
      <c r="J21" s="60"/>
      <c r="K21" s="79">
        <v>1</v>
      </c>
      <c r="L21" s="47"/>
      <c r="M21" s="60"/>
      <c r="N21" s="99"/>
      <c r="O21" s="79">
        <v>1</v>
      </c>
      <c r="P21" s="47"/>
      <c r="Q21" s="60"/>
      <c r="R21" s="79">
        <v>1</v>
      </c>
      <c r="S21" s="47"/>
      <c r="T21" s="60"/>
      <c r="U21" s="79">
        <v>1</v>
      </c>
      <c r="V21" s="47"/>
      <c r="W21" s="60"/>
      <c r="X21" s="2"/>
    </row>
    <row r="22" spans="1:24" ht="13.5">
      <c r="A22" s="97">
        <f t="shared" si="0"/>
        <v>19</v>
      </c>
      <c r="B22" s="94">
        <v>28</v>
      </c>
      <c r="C22" s="36" t="s">
        <v>23</v>
      </c>
      <c r="D22" s="22"/>
      <c r="E22" s="22"/>
      <c r="F22" s="40">
        <v>76.2</v>
      </c>
      <c r="G22" s="75">
        <v>1</v>
      </c>
      <c r="H22" s="79">
        <v>1</v>
      </c>
      <c r="I22" s="47"/>
      <c r="J22" s="60"/>
      <c r="K22" s="79">
        <v>1</v>
      </c>
      <c r="L22" s="47"/>
      <c r="M22" s="60"/>
      <c r="N22" s="99"/>
      <c r="O22" s="79">
        <v>1</v>
      </c>
      <c r="P22" s="47"/>
      <c r="Q22" s="60"/>
      <c r="R22" s="79">
        <v>1</v>
      </c>
      <c r="S22" s="47"/>
      <c r="T22" s="60"/>
      <c r="U22" s="79">
        <v>1</v>
      </c>
      <c r="V22" s="47"/>
      <c r="W22" s="60"/>
      <c r="X22" s="2"/>
    </row>
    <row r="23" spans="1:24" ht="13.5">
      <c r="A23" s="97">
        <f t="shared" si="0"/>
        <v>20</v>
      </c>
      <c r="B23" s="94">
        <v>30</v>
      </c>
      <c r="C23" s="44" t="s">
        <v>96</v>
      </c>
      <c r="D23" s="22"/>
      <c r="E23" s="22"/>
      <c r="F23" s="40">
        <v>50.8</v>
      </c>
      <c r="G23" s="76">
        <v>1</v>
      </c>
      <c r="H23" s="80">
        <v>1</v>
      </c>
      <c r="I23" s="47"/>
      <c r="J23" s="60"/>
      <c r="K23" s="80">
        <v>1</v>
      </c>
      <c r="L23" s="47"/>
      <c r="M23" s="60"/>
      <c r="N23" s="99"/>
      <c r="O23" s="80">
        <v>1</v>
      </c>
      <c r="P23" s="47"/>
      <c r="Q23" s="60"/>
      <c r="R23" s="80">
        <v>1</v>
      </c>
      <c r="S23" s="47"/>
      <c r="T23" s="60"/>
      <c r="U23" s="80">
        <v>1</v>
      </c>
      <c r="V23" s="47"/>
      <c r="W23" s="60"/>
      <c r="X23" s="2"/>
    </row>
    <row r="24" spans="1:24" ht="13.5">
      <c r="A24" s="97">
        <f t="shared" si="0"/>
        <v>21</v>
      </c>
      <c r="B24" s="94">
        <v>31</v>
      </c>
      <c r="C24" s="36" t="s">
        <v>24</v>
      </c>
      <c r="D24" s="22"/>
      <c r="E24" s="22"/>
      <c r="F24" s="40">
        <v>48</v>
      </c>
      <c r="G24" s="75"/>
      <c r="H24" s="79"/>
      <c r="I24" s="47"/>
      <c r="J24" s="60"/>
      <c r="K24" s="79"/>
      <c r="L24" s="47"/>
      <c r="M24" s="60"/>
      <c r="N24" s="99"/>
      <c r="O24" s="79"/>
      <c r="P24" s="47"/>
      <c r="Q24" s="60"/>
      <c r="R24" s="79"/>
      <c r="S24" s="47"/>
      <c r="T24" s="60"/>
      <c r="U24" s="79"/>
      <c r="V24" s="47"/>
      <c r="W24" s="60"/>
      <c r="X24" s="2"/>
    </row>
    <row r="25" spans="1:24" ht="14.25" customHeight="1">
      <c r="A25" s="97">
        <f t="shared" si="0"/>
        <v>22</v>
      </c>
      <c r="B25" s="94">
        <v>32</v>
      </c>
      <c r="C25" s="36" t="s">
        <v>25</v>
      </c>
      <c r="D25" s="22"/>
      <c r="E25" s="22"/>
      <c r="F25" s="40">
        <v>50.5</v>
      </c>
      <c r="G25" s="75">
        <v>1</v>
      </c>
      <c r="H25" s="79">
        <v>1</v>
      </c>
      <c r="I25" s="47"/>
      <c r="J25" s="60"/>
      <c r="K25" s="79">
        <v>1</v>
      </c>
      <c r="L25" s="47"/>
      <c r="M25" s="60"/>
      <c r="N25" s="99"/>
      <c r="O25" s="79">
        <v>1</v>
      </c>
      <c r="P25" s="47"/>
      <c r="Q25" s="60"/>
      <c r="R25" s="79">
        <v>1</v>
      </c>
      <c r="S25" s="47"/>
      <c r="T25" s="60"/>
      <c r="U25" s="79">
        <v>1</v>
      </c>
      <c r="V25" s="47"/>
      <c r="W25" s="60"/>
      <c r="X25" s="2"/>
    </row>
    <row r="26" spans="1:24" ht="13.5">
      <c r="A26" s="97">
        <f t="shared" si="0"/>
        <v>23</v>
      </c>
      <c r="B26" s="94">
        <v>33</v>
      </c>
      <c r="C26" s="44" t="s">
        <v>75</v>
      </c>
      <c r="D26" s="22"/>
      <c r="E26" s="22"/>
      <c r="F26" s="40">
        <v>46.6</v>
      </c>
      <c r="G26" s="75">
        <v>1</v>
      </c>
      <c r="H26" s="79">
        <v>1</v>
      </c>
      <c r="I26" s="47"/>
      <c r="J26" s="60"/>
      <c r="K26" s="79">
        <v>1</v>
      </c>
      <c r="L26" s="47"/>
      <c r="M26" s="60"/>
      <c r="N26" s="99"/>
      <c r="O26" s="79">
        <v>1</v>
      </c>
      <c r="P26" s="47"/>
      <c r="Q26" s="60"/>
      <c r="R26" s="79">
        <v>1</v>
      </c>
      <c r="S26" s="47"/>
      <c r="T26" s="60"/>
      <c r="U26" s="79">
        <v>1</v>
      </c>
      <c r="V26" s="47"/>
      <c r="W26" s="60"/>
      <c r="X26" s="2"/>
    </row>
    <row r="27" spans="1:24" ht="13.5">
      <c r="A27" s="97">
        <f t="shared" si="0"/>
        <v>24</v>
      </c>
      <c r="B27" s="94">
        <v>34</v>
      </c>
      <c r="C27" s="36" t="s">
        <v>64</v>
      </c>
      <c r="D27" s="22"/>
      <c r="E27" s="22"/>
      <c r="F27" s="40">
        <v>76.9</v>
      </c>
      <c r="G27" s="75"/>
      <c r="H27" s="79"/>
      <c r="I27" s="47"/>
      <c r="J27" s="60"/>
      <c r="K27" s="79"/>
      <c r="L27" s="47"/>
      <c r="M27" s="60"/>
      <c r="N27" s="99"/>
      <c r="O27" s="79"/>
      <c r="P27" s="47"/>
      <c r="Q27" s="60"/>
      <c r="R27" s="79"/>
      <c r="S27" s="47"/>
      <c r="T27" s="60"/>
      <c r="U27" s="79"/>
      <c r="V27" s="47"/>
      <c r="W27" s="60"/>
      <c r="X27" s="2"/>
    </row>
    <row r="28" spans="1:24" ht="13.5">
      <c r="A28" s="97">
        <f t="shared" si="0"/>
        <v>25</v>
      </c>
      <c r="B28" s="95">
        <v>35</v>
      </c>
      <c r="C28" s="38" t="s">
        <v>26</v>
      </c>
      <c r="D28" s="9"/>
      <c r="E28" s="9"/>
      <c r="F28" s="41">
        <v>76.5</v>
      </c>
      <c r="G28" s="75"/>
      <c r="H28" s="79"/>
      <c r="I28" s="47"/>
      <c r="J28" s="60"/>
      <c r="K28" s="79"/>
      <c r="L28" s="47"/>
      <c r="M28" s="60"/>
      <c r="N28" s="99"/>
      <c r="O28" s="79"/>
      <c r="P28" s="47"/>
      <c r="Q28" s="60"/>
      <c r="R28" s="79"/>
      <c r="S28" s="47"/>
      <c r="T28" s="60"/>
      <c r="U28" s="79"/>
      <c r="V28" s="47"/>
      <c r="W28" s="60"/>
      <c r="X28" s="2"/>
    </row>
    <row r="29" spans="1:24" ht="13.5">
      <c r="A29" s="97">
        <f t="shared" si="0"/>
        <v>26</v>
      </c>
      <c r="B29" s="95">
        <v>37</v>
      </c>
      <c r="C29" s="43" t="s">
        <v>76</v>
      </c>
      <c r="D29" s="9"/>
      <c r="E29" s="9"/>
      <c r="F29" s="41">
        <v>50.6</v>
      </c>
      <c r="G29" s="75">
        <v>1</v>
      </c>
      <c r="H29" s="79">
        <v>1</v>
      </c>
      <c r="I29" s="47"/>
      <c r="J29" s="60"/>
      <c r="K29" s="79">
        <v>1</v>
      </c>
      <c r="L29" s="47"/>
      <c r="M29" s="60"/>
      <c r="N29" s="99"/>
      <c r="O29" s="79">
        <v>1</v>
      </c>
      <c r="P29" s="47"/>
      <c r="Q29" s="60"/>
      <c r="R29" s="79">
        <v>1</v>
      </c>
      <c r="S29" s="47"/>
      <c r="T29" s="60"/>
      <c r="U29" s="79">
        <v>1</v>
      </c>
      <c r="V29" s="47"/>
      <c r="W29" s="60"/>
      <c r="X29" s="2"/>
    </row>
    <row r="30" spans="1:24" ht="13.5">
      <c r="A30" s="97">
        <f t="shared" si="0"/>
        <v>27</v>
      </c>
      <c r="B30" s="95">
        <v>38</v>
      </c>
      <c r="C30" s="37" t="s">
        <v>27</v>
      </c>
      <c r="D30" s="22"/>
      <c r="E30" s="22"/>
      <c r="F30" s="41">
        <v>48</v>
      </c>
      <c r="G30" s="75"/>
      <c r="H30" s="79"/>
      <c r="I30" s="47"/>
      <c r="J30" s="60"/>
      <c r="K30" s="79"/>
      <c r="L30" s="47"/>
      <c r="M30" s="60"/>
      <c r="N30" s="99"/>
      <c r="O30" s="79"/>
      <c r="P30" s="47"/>
      <c r="Q30" s="60"/>
      <c r="R30" s="79"/>
      <c r="S30" s="47"/>
      <c r="T30" s="60"/>
      <c r="U30" s="79"/>
      <c r="V30" s="47"/>
      <c r="W30" s="60"/>
      <c r="X30" s="2"/>
    </row>
    <row r="31" spans="1:24" ht="13.5">
      <c r="A31" s="97">
        <f t="shared" si="0"/>
        <v>28</v>
      </c>
      <c r="B31" s="95">
        <v>41</v>
      </c>
      <c r="C31" s="38" t="s">
        <v>28</v>
      </c>
      <c r="D31" s="11"/>
      <c r="E31" s="11"/>
      <c r="F31" s="41">
        <v>77.1</v>
      </c>
      <c r="G31" s="75"/>
      <c r="H31" s="79"/>
      <c r="I31" s="47"/>
      <c r="J31" s="60"/>
      <c r="K31" s="79"/>
      <c r="L31" s="47"/>
      <c r="M31" s="60"/>
      <c r="N31" s="99"/>
      <c r="O31" s="79"/>
      <c r="P31" s="47"/>
      <c r="Q31" s="60"/>
      <c r="R31" s="79"/>
      <c r="S31" s="47"/>
      <c r="T31" s="60"/>
      <c r="U31" s="79"/>
      <c r="V31" s="47"/>
      <c r="W31" s="60"/>
      <c r="X31" s="2"/>
    </row>
    <row r="32" spans="1:24" ht="16.5" customHeight="1">
      <c r="A32" s="97">
        <f t="shared" si="0"/>
        <v>29</v>
      </c>
      <c r="B32" s="94">
        <v>42</v>
      </c>
      <c r="C32" s="36" t="s">
        <v>29</v>
      </c>
      <c r="D32" s="11"/>
      <c r="E32" s="11"/>
      <c r="F32" s="40">
        <v>76.5</v>
      </c>
      <c r="G32" s="75"/>
      <c r="H32" s="79"/>
      <c r="I32" s="47"/>
      <c r="J32" s="60"/>
      <c r="K32" s="79"/>
      <c r="L32" s="47"/>
      <c r="M32" s="60"/>
      <c r="N32" s="99"/>
      <c r="O32" s="79"/>
      <c r="P32" s="47"/>
      <c r="Q32" s="60"/>
      <c r="R32" s="79"/>
      <c r="S32" s="47"/>
      <c r="T32" s="60"/>
      <c r="U32" s="79"/>
      <c r="V32" s="47"/>
      <c r="W32" s="60"/>
      <c r="X32" s="2"/>
    </row>
    <row r="33" spans="1:24" ht="13.5">
      <c r="A33" s="97">
        <f t="shared" si="0"/>
        <v>30</v>
      </c>
      <c r="B33" s="94">
        <v>43</v>
      </c>
      <c r="C33" s="44" t="s">
        <v>77</v>
      </c>
      <c r="D33" s="11"/>
      <c r="E33" s="11"/>
      <c r="F33" s="40">
        <v>46.9</v>
      </c>
      <c r="G33" s="75"/>
      <c r="H33" s="79"/>
      <c r="I33" s="47"/>
      <c r="J33" s="60"/>
      <c r="K33" s="79"/>
      <c r="L33" s="47"/>
      <c r="M33" s="60"/>
      <c r="N33" s="99"/>
      <c r="O33" s="79"/>
      <c r="P33" s="47"/>
      <c r="Q33" s="60"/>
      <c r="R33" s="79"/>
      <c r="S33" s="47"/>
      <c r="T33" s="60"/>
      <c r="U33" s="79"/>
      <c r="V33" s="47"/>
      <c r="W33" s="60"/>
      <c r="X33" s="2"/>
    </row>
    <row r="34" spans="1:24" ht="13.5">
      <c r="A34" s="97">
        <f t="shared" si="0"/>
        <v>31</v>
      </c>
      <c r="B34" s="94">
        <v>45</v>
      </c>
      <c r="C34" s="36" t="s">
        <v>30</v>
      </c>
      <c r="D34" s="22"/>
      <c r="E34" s="22"/>
      <c r="F34" s="40">
        <v>48.5</v>
      </c>
      <c r="G34" s="75"/>
      <c r="H34" s="79"/>
      <c r="I34" s="47"/>
      <c r="J34" s="60"/>
      <c r="K34" s="79"/>
      <c r="L34" s="47"/>
      <c r="M34" s="60"/>
      <c r="N34" s="99"/>
      <c r="O34" s="79"/>
      <c r="P34" s="47"/>
      <c r="Q34" s="60"/>
      <c r="R34" s="79"/>
      <c r="S34" s="47"/>
      <c r="T34" s="60"/>
      <c r="U34" s="79"/>
      <c r="V34" s="47"/>
      <c r="W34" s="60"/>
      <c r="X34" s="2"/>
    </row>
    <row r="35" spans="1:24" ht="13.5">
      <c r="A35" s="97">
        <f t="shared" si="0"/>
        <v>32</v>
      </c>
      <c r="B35" s="94">
        <v>47</v>
      </c>
      <c r="C35" s="36" t="s">
        <v>99</v>
      </c>
      <c r="D35" s="22"/>
      <c r="E35" s="22"/>
      <c r="F35" s="40">
        <v>46.8</v>
      </c>
      <c r="G35" s="75">
        <v>1</v>
      </c>
      <c r="H35" s="79">
        <v>1</v>
      </c>
      <c r="I35" s="47"/>
      <c r="J35" s="60"/>
      <c r="K35" s="79">
        <v>1</v>
      </c>
      <c r="L35" s="47"/>
      <c r="M35" s="60"/>
      <c r="N35" s="99"/>
      <c r="O35" s="79">
        <v>1</v>
      </c>
      <c r="P35" s="47"/>
      <c r="Q35" s="60"/>
      <c r="R35" s="79">
        <v>1</v>
      </c>
      <c r="S35" s="47"/>
      <c r="T35" s="60"/>
      <c r="U35" s="79">
        <v>1</v>
      </c>
      <c r="V35" s="47"/>
      <c r="W35" s="60"/>
      <c r="X35" s="2"/>
    </row>
    <row r="36" spans="1:24" ht="13.5">
      <c r="A36" s="97">
        <f t="shared" si="0"/>
        <v>33</v>
      </c>
      <c r="B36" s="95">
        <v>49</v>
      </c>
      <c r="C36" s="37" t="s">
        <v>31</v>
      </c>
      <c r="D36" s="22"/>
      <c r="E36" s="22"/>
      <c r="F36" s="41">
        <v>77.1</v>
      </c>
      <c r="G36" s="75"/>
      <c r="H36" s="79"/>
      <c r="I36" s="47"/>
      <c r="J36" s="60"/>
      <c r="K36" s="79"/>
      <c r="L36" s="47"/>
      <c r="M36" s="60"/>
      <c r="N36" s="99"/>
      <c r="O36" s="79"/>
      <c r="P36" s="47"/>
      <c r="Q36" s="60"/>
      <c r="R36" s="79"/>
      <c r="S36" s="47"/>
      <c r="T36" s="60"/>
      <c r="U36" s="79"/>
      <c r="V36" s="47"/>
      <c r="W36" s="60"/>
      <c r="X36" s="2"/>
    </row>
    <row r="37" spans="1:24" ht="13.5">
      <c r="A37" s="97">
        <f t="shared" si="0"/>
        <v>34</v>
      </c>
      <c r="B37" s="95">
        <v>50</v>
      </c>
      <c r="C37" s="38" t="s">
        <v>32</v>
      </c>
      <c r="D37" s="9"/>
      <c r="E37" s="22"/>
      <c r="F37" s="41">
        <v>46.7</v>
      </c>
      <c r="G37" s="75">
        <v>1</v>
      </c>
      <c r="H37" s="79">
        <v>1</v>
      </c>
      <c r="I37" s="47"/>
      <c r="J37" s="60"/>
      <c r="K37" s="79"/>
      <c r="L37" s="47"/>
      <c r="M37" s="60">
        <v>1</v>
      </c>
      <c r="N37" s="99"/>
      <c r="O37" s="79">
        <v>1</v>
      </c>
      <c r="P37" s="47"/>
      <c r="Q37" s="60"/>
      <c r="R37" s="79"/>
      <c r="S37" s="47"/>
      <c r="T37" s="60">
        <v>1</v>
      </c>
      <c r="U37" s="79">
        <v>1</v>
      </c>
      <c r="V37" s="47"/>
      <c r="W37" s="60"/>
      <c r="X37" s="2"/>
    </row>
    <row r="38" spans="1:24" ht="13.5">
      <c r="A38" s="97">
        <f t="shared" si="0"/>
        <v>35</v>
      </c>
      <c r="B38" s="95">
        <v>51</v>
      </c>
      <c r="C38" s="38" t="s">
        <v>33</v>
      </c>
      <c r="D38" s="22"/>
      <c r="E38" s="22"/>
      <c r="F38" s="41">
        <v>50.5</v>
      </c>
      <c r="G38" s="75">
        <v>1</v>
      </c>
      <c r="H38" s="79">
        <v>1</v>
      </c>
      <c r="I38" s="47"/>
      <c r="J38" s="60"/>
      <c r="K38" s="79">
        <v>1</v>
      </c>
      <c r="L38" s="47"/>
      <c r="M38" s="60"/>
      <c r="N38" s="99"/>
      <c r="O38" s="79">
        <v>1</v>
      </c>
      <c r="P38" s="47"/>
      <c r="Q38" s="60"/>
      <c r="R38" s="79">
        <v>1</v>
      </c>
      <c r="S38" s="47"/>
      <c r="T38" s="60"/>
      <c r="U38" s="79">
        <v>1</v>
      </c>
      <c r="V38" s="47"/>
      <c r="W38" s="60"/>
      <c r="X38" s="2"/>
    </row>
    <row r="39" spans="1:24" ht="13.5">
      <c r="A39" s="97">
        <f t="shared" si="0"/>
        <v>36</v>
      </c>
      <c r="B39" s="95">
        <v>53</v>
      </c>
      <c r="C39" s="38" t="s">
        <v>34</v>
      </c>
      <c r="D39" s="9"/>
      <c r="E39" s="9"/>
      <c r="F39" s="41">
        <v>50.6</v>
      </c>
      <c r="G39" s="75">
        <v>1</v>
      </c>
      <c r="H39" s="79">
        <v>1</v>
      </c>
      <c r="I39" s="47"/>
      <c r="J39" s="60"/>
      <c r="K39" s="79"/>
      <c r="L39" s="47">
        <v>1</v>
      </c>
      <c r="M39" s="60"/>
      <c r="N39" s="99"/>
      <c r="O39" s="79">
        <v>1</v>
      </c>
      <c r="P39" s="47"/>
      <c r="Q39" s="60"/>
      <c r="R39" s="79">
        <v>1</v>
      </c>
      <c r="S39" s="47"/>
      <c r="T39" s="60"/>
      <c r="U39" s="79">
        <v>1</v>
      </c>
      <c r="V39" s="47"/>
      <c r="W39" s="60"/>
      <c r="X39" s="2"/>
    </row>
    <row r="40" spans="1:24" ht="13.5">
      <c r="A40" s="97">
        <f t="shared" si="0"/>
        <v>37</v>
      </c>
      <c r="B40" s="95">
        <v>54</v>
      </c>
      <c r="C40" s="38" t="s">
        <v>35</v>
      </c>
      <c r="D40" s="22"/>
      <c r="E40" s="22"/>
      <c r="F40" s="41">
        <v>46.3</v>
      </c>
      <c r="G40" s="75"/>
      <c r="H40" s="79"/>
      <c r="I40" s="47"/>
      <c r="J40" s="60"/>
      <c r="K40" s="79"/>
      <c r="L40" s="47"/>
      <c r="M40" s="60"/>
      <c r="N40" s="99"/>
      <c r="O40" s="79"/>
      <c r="P40" s="47"/>
      <c r="Q40" s="60"/>
      <c r="R40" s="79"/>
      <c r="S40" s="47"/>
      <c r="T40" s="60"/>
      <c r="U40" s="79"/>
      <c r="V40" s="47"/>
      <c r="W40" s="60"/>
      <c r="X40" s="2"/>
    </row>
    <row r="41" spans="1:24" ht="27">
      <c r="A41" s="97">
        <f t="shared" si="0"/>
        <v>38</v>
      </c>
      <c r="B41" s="95">
        <v>55</v>
      </c>
      <c r="C41" s="45" t="s">
        <v>78</v>
      </c>
      <c r="D41" s="22"/>
      <c r="E41" s="22"/>
      <c r="F41" s="41">
        <v>76.9</v>
      </c>
      <c r="G41" s="75"/>
      <c r="H41" s="79"/>
      <c r="I41" s="47"/>
      <c r="J41" s="60"/>
      <c r="K41" s="79"/>
      <c r="L41" s="47"/>
      <c r="M41" s="60"/>
      <c r="N41" s="99"/>
      <c r="O41" s="79"/>
      <c r="P41" s="47"/>
      <c r="Q41" s="60"/>
      <c r="R41" s="79"/>
      <c r="S41" s="47"/>
      <c r="T41" s="60"/>
      <c r="U41" s="79"/>
      <c r="V41" s="47"/>
      <c r="W41" s="60"/>
      <c r="X41" s="2"/>
    </row>
    <row r="42" spans="1:29" ht="13.5">
      <c r="A42" s="97">
        <f t="shared" si="0"/>
        <v>39</v>
      </c>
      <c r="B42" s="94">
        <v>56</v>
      </c>
      <c r="C42" s="36" t="s">
        <v>36</v>
      </c>
      <c r="D42" s="22"/>
      <c r="E42" s="22"/>
      <c r="F42" s="40">
        <v>77.2</v>
      </c>
      <c r="G42" s="75">
        <v>1</v>
      </c>
      <c r="H42" s="79">
        <v>1</v>
      </c>
      <c r="I42" s="47"/>
      <c r="J42" s="60"/>
      <c r="K42" s="79">
        <v>1</v>
      </c>
      <c r="L42" s="47"/>
      <c r="M42" s="60"/>
      <c r="N42" s="99"/>
      <c r="O42" s="79"/>
      <c r="P42" s="47">
        <v>1</v>
      </c>
      <c r="Q42" s="60"/>
      <c r="R42" s="79"/>
      <c r="S42" s="47">
        <v>1</v>
      </c>
      <c r="T42" s="60"/>
      <c r="U42" s="79">
        <v>1</v>
      </c>
      <c r="V42" s="47"/>
      <c r="W42" s="60"/>
      <c r="X42" s="2"/>
      <c r="AC42" s="7" t="s">
        <v>6</v>
      </c>
    </row>
    <row r="43" spans="1:24" s="10" customFormat="1" ht="13.5">
      <c r="A43" s="97">
        <f t="shared" si="0"/>
        <v>40</v>
      </c>
      <c r="B43" s="94">
        <v>57</v>
      </c>
      <c r="C43" s="36" t="s">
        <v>34</v>
      </c>
      <c r="D43" s="22"/>
      <c r="E43" s="22"/>
      <c r="F43" s="40">
        <v>46.5</v>
      </c>
      <c r="G43" s="75">
        <v>1</v>
      </c>
      <c r="H43" s="79">
        <v>1</v>
      </c>
      <c r="I43" s="47"/>
      <c r="J43" s="60"/>
      <c r="K43" s="79"/>
      <c r="L43" s="47">
        <v>1</v>
      </c>
      <c r="M43" s="60"/>
      <c r="N43" s="99"/>
      <c r="O43" s="79">
        <v>1</v>
      </c>
      <c r="P43" s="47"/>
      <c r="Q43" s="60"/>
      <c r="R43" s="79">
        <v>1</v>
      </c>
      <c r="S43" s="47"/>
      <c r="T43" s="60"/>
      <c r="U43" s="79">
        <v>1</v>
      </c>
      <c r="V43" s="47"/>
      <c r="W43" s="60"/>
      <c r="X43" s="2"/>
    </row>
    <row r="44" spans="1:24" s="10" customFormat="1" ht="13.5">
      <c r="A44" s="97">
        <f t="shared" si="0"/>
        <v>41</v>
      </c>
      <c r="B44" s="94">
        <v>58</v>
      </c>
      <c r="C44" s="36" t="s">
        <v>37</v>
      </c>
      <c r="D44" s="9"/>
      <c r="E44" s="9"/>
      <c r="F44" s="40">
        <v>50.6</v>
      </c>
      <c r="G44" s="75">
        <v>1</v>
      </c>
      <c r="H44" s="79">
        <v>1</v>
      </c>
      <c r="I44" s="47"/>
      <c r="J44" s="60"/>
      <c r="K44" s="79">
        <v>1</v>
      </c>
      <c r="L44" s="47"/>
      <c r="M44" s="60"/>
      <c r="N44" s="99"/>
      <c r="O44" s="79">
        <v>1</v>
      </c>
      <c r="P44" s="47"/>
      <c r="Q44" s="60"/>
      <c r="R44" s="79">
        <v>1</v>
      </c>
      <c r="S44" s="47"/>
      <c r="T44" s="60"/>
      <c r="U44" s="79"/>
      <c r="V44" s="47"/>
      <c r="W44" s="60">
        <v>1</v>
      </c>
      <c r="X44" s="2"/>
    </row>
    <row r="45" spans="1:24" s="10" customFormat="1" ht="13.5">
      <c r="A45" s="97">
        <f t="shared" si="0"/>
        <v>42</v>
      </c>
      <c r="B45" s="94">
        <v>59</v>
      </c>
      <c r="C45" s="36" t="s">
        <v>100</v>
      </c>
      <c r="D45" s="9"/>
      <c r="E45" s="9"/>
      <c r="F45" s="40">
        <v>48</v>
      </c>
      <c r="G45" s="75">
        <v>1</v>
      </c>
      <c r="H45" s="79">
        <v>1</v>
      </c>
      <c r="I45" s="47"/>
      <c r="J45" s="60"/>
      <c r="K45" s="79">
        <v>1</v>
      </c>
      <c r="L45" s="47"/>
      <c r="M45" s="60"/>
      <c r="N45" s="99"/>
      <c r="O45" s="79">
        <v>1</v>
      </c>
      <c r="P45" s="47"/>
      <c r="Q45" s="60"/>
      <c r="R45" s="79">
        <v>1</v>
      </c>
      <c r="S45" s="47"/>
      <c r="T45" s="60"/>
      <c r="U45" s="79">
        <v>1</v>
      </c>
      <c r="V45" s="47"/>
      <c r="W45" s="60"/>
      <c r="X45" s="2"/>
    </row>
    <row r="46" spans="1:24" ht="13.5">
      <c r="A46" s="97">
        <f t="shared" si="0"/>
        <v>43</v>
      </c>
      <c r="B46" s="94">
        <v>60</v>
      </c>
      <c r="C46" s="36" t="s">
        <v>38</v>
      </c>
      <c r="D46" s="22"/>
      <c r="E46" s="24"/>
      <c r="F46" s="40">
        <v>50.4</v>
      </c>
      <c r="G46" s="75">
        <v>1</v>
      </c>
      <c r="H46" s="79"/>
      <c r="I46" s="47"/>
      <c r="J46" s="60">
        <v>1</v>
      </c>
      <c r="K46" s="79"/>
      <c r="L46" s="47"/>
      <c r="M46" s="60">
        <v>1</v>
      </c>
      <c r="N46" s="99"/>
      <c r="O46" s="79"/>
      <c r="P46" s="47"/>
      <c r="Q46" s="60">
        <v>1</v>
      </c>
      <c r="R46" s="79"/>
      <c r="S46" s="47"/>
      <c r="T46" s="60">
        <v>1</v>
      </c>
      <c r="U46" s="79"/>
      <c r="V46" s="47"/>
      <c r="W46" s="60">
        <v>1</v>
      </c>
      <c r="X46" s="2"/>
    </row>
    <row r="47" spans="1:24" ht="13.5">
      <c r="A47" s="97">
        <f t="shared" si="0"/>
        <v>44</v>
      </c>
      <c r="B47" s="94">
        <v>61</v>
      </c>
      <c r="C47" s="36" t="s">
        <v>39</v>
      </c>
      <c r="D47" s="22"/>
      <c r="E47" s="22"/>
      <c r="F47" s="40">
        <v>46.2</v>
      </c>
      <c r="G47" s="75">
        <v>1</v>
      </c>
      <c r="H47" s="79"/>
      <c r="I47" s="47"/>
      <c r="J47" s="60">
        <v>1</v>
      </c>
      <c r="K47" s="79">
        <v>1</v>
      </c>
      <c r="L47" s="47"/>
      <c r="M47" s="60"/>
      <c r="N47" s="99"/>
      <c r="O47" s="79">
        <v>1</v>
      </c>
      <c r="P47" s="47"/>
      <c r="Q47" s="60"/>
      <c r="R47" s="79">
        <v>1</v>
      </c>
      <c r="S47" s="47"/>
      <c r="T47" s="60"/>
      <c r="U47" s="79"/>
      <c r="V47" s="47"/>
      <c r="W47" s="60">
        <v>1</v>
      </c>
      <c r="X47" s="2"/>
    </row>
    <row r="48" spans="1:24" ht="13.5">
      <c r="A48" s="97">
        <f t="shared" si="0"/>
        <v>45</v>
      </c>
      <c r="B48" s="94">
        <v>62</v>
      </c>
      <c r="C48" s="36" t="s">
        <v>40</v>
      </c>
      <c r="D48" s="9"/>
      <c r="E48" s="9"/>
      <c r="F48" s="40">
        <v>77.1</v>
      </c>
      <c r="G48" s="75"/>
      <c r="H48" s="79"/>
      <c r="I48" s="47"/>
      <c r="J48" s="60"/>
      <c r="K48" s="79"/>
      <c r="L48" s="47"/>
      <c r="M48" s="60"/>
      <c r="N48" s="99"/>
      <c r="O48" s="79"/>
      <c r="P48" s="47"/>
      <c r="Q48" s="60"/>
      <c r="R48" s="79"/>
      <c r="S48" s="47"/>
      <c r="T48" s="60"/>
      <c r="U48" s="79"/>
      <c r="V48" s="47"/>
      <c r="W48" s="60"/>
      <c r="X48" s="2"/>
    </row>
    <row r="49" spans="1:24" ht="13.5">
      <c r="A49" s="97">
        <f t="shared" si="0"/>
        <v>46</v>
      </c>
      <c r="B49" s="95">
        <v>64</v>
      </c>
      <c r="C49" s="38" t="s">
        <v>41</v>
      </c>
      <c r="D49" s="9"/>
      <c r="E49" s="9"/>
      <c r="F49" s="41">
        <v>46.4</v>
      </c>
      <c r="G49" s="73">
        <v>1</v>
      </c>
      <c r="H49" s="81">
        <v>1</v>
      </c>
      <c r="I49" s="47"/>
      <c r="J49" s="60"/>
      <c r="K49" s="81">
        <v>1</v>
      </c>
      <c r="L49" s="47"/>
      <c r="M49" s="60"/>
      <c r="N49" s="99"/>
      <c r="O49" s="81">
        <v>1</v>
      </c>
      <c r="P49" s="47"/>
      <c r="Q49" s="60"/>
      <c r="R49" s="81">
        <v>1</v>
      </c>
      <c r="S49" s="47"/>
      <c r="T49" s="60"/>
      <c r="U49" s="81">
        <v>1</v>
      </c>
      <c r="V49" s="47"/>
      <c r="W49" s="60"/>
      <c r="X49" s="2"/>
    </row>
    <row r="50" spans="1:24" ht="13.5">
      <c r="A50" s="97">
        <f t="shared" si="0"/>
        <v>47</v>
      </c>
      <c r="B50" s="95">
        <v>65</v>
      </c>
      <c r="C50" s="43" t="s">
        <v>79</v>
      </c>
      <c r="D50" s="9"/>
      <c r="E50" s="9"/>
      <c r="F50" s="41">
        <v>50.6</v>
      </c>
      <c r="G50" s="73"/>
      <c r="H50" s="81"/>
      <c r="I50" s="47"/>
      <c r="J50" s="60"/>
      <c r="K50" s="81"/>
      <c r="L50" s="47"/>
      <c r="M50" s="60"/>
      <c r="N50" s="99"/>
      <c r="O50" s="81"/>
      <c r="P50" s="47"/>
      <c r="Q50" s="60"/>
      <c r="R50" s="81"/>
      <c r="S50" s="47"/>
      <c r="T50" s="60"/>
      <c r="U50" s="81"/>
      <c r="V50" s="47"/>
      <c r="W50" s="60"/>
      <c r="X50" s="2"/>
    </row>
    <row r="51" spans="1:24" ht="13.5">
      <c r="A51" s="97">
        <f t="shared" si="0"/>
        <v>48</v>
      </c>
      <c r="B51" s="95">
        <v>66</v>
      </c>
      <c r="C51" s="43" t="s">
        <v>70</v>
      </c>
      <c r="D51" s="22"/>
      <c r="E51" s="22"/>
      <c r="F51" s="41">
        <v>47.7</v>
      </c>
      <c r="G51" s="75"/>
      <c r="H51" s="79"/>
      <c r="I51" s="47"/>
      <c r="J51" s="60"/>
      <c r="K51" s="79"/>
      <c r="L51" s="47"/>
      <c r="M51" s="60"/>
      <c r="N51" s="99"/>
      <c r="O51" s="79"/>
      <c r="P51" s="47"/>
      <c r="Q51" s="60"/>
      <c r="R51" s="79"/>
      <c r="S51" s="47"/>
      <c r="T51" s="60"/>
      <c r="U51" s="79"/>
      <c r="V51" s="47"/>
      <c r="W51" s="60"/>
      <c r="X51" s="2"/>
    </row>
    <row r="52" spans="1:24" ht="13.5">
      <c r="A52" s="97">
        <f t="shared" si="0"/>
        <v>49</v>
      </c>
      <c r="B52" s="95">
        <v>68</v>
      </c>
      <c r="C52" s="37" t="s">
        <v>101</v>
      </c>
      <c r="D52" s="22"/>
      <c r="E52" s="22"/>
      <c r="F52" s="41">
        <v>46.5</v>
      </c>
      <c r="G52" s="75">
        <v>1</v>
      </c>
      <c r="H52" s="79">
        <v>1</v>
      </c>
      <c r="I52" s="47"/>
      <c r="J52" s="60"/>
      <c r="K52" s="79">
        <v>1</v>
      </c>
      <c r="L52" s="47"/>
      <c r="M52" s="60"/>
      <c r="N52" s="99"/>
      <c r="O52" s="79">
        <v>1</v>
      </c>
      <c r="P52" s="47"/>
      <c r="Q52" s="60"/>
      <c r="R52" s="79">
        <v>1</v>
      </c>
      <c r="S52" s="47"/>
      <c r="T52" s="60"/>
      <c r="U52" s="79">
        <v>1</v>
      </c>
      <c r="V52" s="47"/>
      <c r="W52" s="60"/>
      <c r="X52" s="2"/>
    </row>
    <row r="53" spans="1:24" ht="13.5">
      <c r="A53" s="97">
        <f t="shared" si="0"/>
        <v>50</v>
      </c>
      <c r="B53" s="95">
        <v>69</v>
      </c>
      <c r="C53" s="38" t="s">
        <v>42</v>
      </c>
      <c r="D53" s="22"/>
      <c r="E53" s="22"/>
      <c r="F53" s="41">
        <v>76.3</v>
      </c>
      <c r="G53" s="75"/>
      <c r="H53" s="79"/>
      <c r="I53" s="47"/>
      <c r="J53" s="60"/>
      <c r="K53" s="79"/>
      <c r="L53" s="47"/>
      <c r="M53" s="60"/>
      <c r="N53" s="99"/>
      <c r="O53" s="79"/>
      <c r="P53" s="47"/>
      <c r="Q53" s="60"/>
      <c r="R53" s="79"/>
      <c r="S53" s="47"/>
      <c r="T53" s="60"/>
      <c r="U53" s="79"/>
      <c r="V53" s="47"/>
      <c r="W53" s="60"/>
      <c r="X53" s="2"/>
    </row>
    <row r="54" spans="1:24" ht="13.5">
      <c r="A54" s="97">
        <f t="shared" si="0"/>
        <v>51</v>
      </c>
      <c r="B54" s="94">
        <v>71</v>
      </c>
      <c r="C54" s="36" t="s">
        <v>43</v>
      </c>
      <c r="D54" s="9"/>
      <c r="E54" s="9"/>
      <c r="F54" s="40">
        <v>46.8</v>
      </c>
      <c r="G54" s="75">
        <v>1</v>
      </c>
      <c r="H54" s="79">
        <v>1</v>
      </c>
      <c r="I54" s="47"/>
      <c r="J54" s="60"/>
      <c r="K54" s="79">
        <v>1</v>
      </c>
      <c r="L54" s="47"/>
      <c r="M54" s="60"/>
      <c r="N54" s="99"/>
      <c r="O54" s="79"/>
      <c r="P54" s="47"/>
      <c r="Q54" s="60">
        <v>1</v>
      </c>
      <c r="R54" s="79">
        <v>1</v>
      </c>
      <c r="S54" s="47"/>
      <c r="T54" s="60"/>
      <c r="U54" s="79">
        <v>1</v>
      </c>
      <c r="V54" s="47"/>
      <c r="W54" s="60"/>
      <c r="X54" s="2"/>
    </row>
    <row r="55" spans="1:24" ht="13.5">
      <c r="A55" s="97">
        <f t="shared" si="0"/>
        <v>52</v>
      </c>
      <c r="B55" s="94">
        <v>73</v>
      </c>
      <c r="C55" s="36" t="s">
        <v>44</v>
      </c>
      <c r="D55" s="9"/>
      <c r="E55" s="9"/>
      <c r="F55" s="40">
        <v>47.9</v>
      </c>
      <c r="G55" s="75">
        <v>1</v>
      </c>
      <c r="H55" s="79">
        <v>1</v>
      </c>
      <c r="I55" s="47"/>
      <c r="J55" s="60"/>
      <c r="K55" s="79"/>
      <c r="L55" s="47"/>
      <c r="M55" s="60">
        <v>1</v>
      </c>
      <c r="N55" s="99"/>
      <c r="O55" s="79"/>
      <c r="P55" s="47"/>
      <c r="Q55" s="60">
        <v>1</v>
      </c>
      <c r="R55" s="79"/>
      <c r="S55" s="47"/>
      <c r="T55" s="60">
        <v>1</v>
      </c>
      <c r="U55" s="79"/>
      <c r="V55" s="47"/>
      <c r="W55" s="60">
        <v>1</v>
      </c>
      <c r="X55" s="2"/>
    </row>
    <row r="56" spans="1:24" ht="13.5">
      <c r="A56" s="97">
        <f t="shared" si="0"/>
        <v>53</v>
      </c>
      <c r="B56" s="94">
        <v>74</v>
      </c>
      <c r="C56" s="36" t="s">
        <v>102</v>
      </c>
      <c r="D56" s="9"/>
      <c r="E56" s="9"/>
      <c r="F56" s="40">
        <v>51</v>
      </c>
      <c r="G56" s="75">
        <v>1</v>
      </c>
      <c r="H56" s="79">
        <v>1</v>
      </c>
      <c r="I56" s="47"/>
      <c r="J56" s="60"/>
      <c r="K56" s="79">
        <v>1</v>
      </c>
      <c r="L56" s="47"/>
      <c r="M56" s="60"/>
      <c r="N56" s="99"/>
      <c r="O56" s="79">
        <v>1</v>
      </c>
      <c r="P56" s="47"/>
      <c r="Q56" s="60"/>
      <c r="R56" s="79">
        <v>1</v>
      </c>
      <c r="S56" s="47"/>
      <c r="T56" s="60"/>
      <c r="U56" s="79">
        <v>1</v>
      </c>
      <c r="V56" s="47"/>
      <c r="W56" s="60"/>
      <c r="X56" s="2"/>
    </row>
    <row r="57" spans="1:24" ht="13.5">
      <c r="A57" s="97">
        <f t="shared" si="0"/>
        <v>54</v>
      </c>
      <c r="B57" s="94">
        <v>75</v>
      </c>
      <c r="C57" s="36" t="s">
        <v>45</v>
      </c>
      <c r="D57" s="9"/>
      <c r="E57" s="9"/>
      <c r="F57" s="40">
        <v>46.5</v>
      </c>
      <c r="G57" s="75">
        <v>1</v>
      </c>
      <c r="H57" s="79">
        <v>1</v>
      </c>
      <c r="I57" s="47"/>
      <c r="J57" s="60"/>
      <c r="K57" s="79">
        <v>1</v>
      </c>
      <c r="L57" s="47"/>
      <c r="M57" s="60"/>
      <c r="N57" s="99"/>
      <c r="O57" s="79">
        <v>1</v>
      </c>
      <c r="P57" s="47"/>
      <c r="Q57" s="60"/>
      <c r="R57" s="79">
        <v>1</v>
      </c>
      <c r="S57" s="47"/>
      <c r="T57" s="60"/>
      <c r="U57" s="79">
        <v>1</v>
      </c>
      <c r="V57" s="47"/>
      <c r="W57" s="60"/>
      <c r="X57" s="2"/>
    </row>
    <row r="58" spans="1:24" ht="13.5">
      <c r="A58" s="97">
        <f t="shared" si="0"/>
        <v>55</v>
      </c>
      <c r="B58" s="94">
        <v>76</v>
      </c>
      <c r="C58" s="36" t="s">
        <v>46</v>
      </c>
      <c r="D58" s="9"/>
      <c r="E58" s="9"/>
      <c r="F58" s="40">
        <v>76.7</v>
      </c>
      <c r="G58" s="75">
        <v>1</v>
      </c>
      <c r="H58" s="79">
        <v>1</v>
      </c>
      <c r="I58" s="47"/>
      <c r="J58" s="60"/>
      <c r="K58" s="79">
        <v>1</v>
      </c>
      <c r="L58" s="47"/>
      <c r="M58" s="60"/>
      <c r="N58" s="99"/>
      <c r="O58" s="79">
        <v>1</v>
      </c>
      <c r="P58" s="47"/>
      <c r="Q58" s="60"/>
      <c r="R58" s="79">
        <v>1</v>
      </c>
      <c r="S58" s="47"/>
      <c r="T58" s="60"/>
      <c r="U58" s="79">
        <v>1</v>
      </c>
      <c r="V58" s="47"/>
      <c r="W58" s="60"/>
      <c r="X58" s="2"/>
    </row>
    <row r="59" spans="1:24" ht="13.5">
      <c r="A59" s="97">
        <f t="shared" si="0"/>
        <v>56</v>
      </c>
      <c r="B59" s="94">
        <v>77</v>
      </c>
      <c r="C59" s="36" t="s">
        <v>109</v>
      </c>
      <c r="D59" s="9"/>
      <c r="E59" s="9"/>
      <c r="F59" s="40">
        <v>76.9</v>
      </c>
      <c r="G59" s="75">
        <v>1</v>
      </c>
      <c r="H59" s="79">
        <v>1</v>
      </c>
      <c r="I59" s="47"/>
      <c r="J59" s="60"/>
      <c r="K59" s="79">
        <v>1</v>
      </c>
      <c r="L59" s="47"/>
      <c r="M59" s="60"/>
      <c r="N59" s="99"/>
      <c r="O59" s="79">
        <v>1</v>
      </c>
      <c r="P59" s="47"/>
      <c r="Q59" s="60"/>
      <c r="R59" s="79">
        <v>1</v>
      </c>
      <c r="S59" s="47"/>
      <c r="T59" s="60"/>
      <c r="U59" s="79">
        <v>1</v>
      </c>
      <c r="V59" s="47"/>
      <c r="W59" s="60"/>
      <c r="X59" s="2"/>
    </row>
    <row r="60" spans="1:24" s="23" customFormat="1" ht="13.5">
      <c r="A60" s="97">
        <f t="shared" si="0"/>
        <v>57</v>
      </c>
      <c r="B60" s="95">
        <v>79</v>
      </c>
      <c r="C60" s="38" t="s">
        <v>47</v>
      </c>
      <c r="D60" s="5"/>
      <c r="E60" s="5"/>
      <c r="F60" s="41">
        <v>50.6</v>
      </c>
      <c r="G60" s="75"/>
      <c r="H60" s="79"/>
      <c r="I60" s="47"/>
      <c r="J60" s="61"/>
      <c r="K60" s="79"/>
      <c r="L60" s="47"/>
      <c r="M60" s="61"/>
      <c r="N60" s="100"/>
      <c r="O60" s="79"/>
      <c r="P60" s="47"/>
      <c r="Q60" s="61"/>
      <c r="R60" s="79"/>
      <c r="S60" s="47"/>
      <c r="T60" s="60"/>
      <c r="U60" s="79"/>
      <c r="V60" s="47"/>
      <c r="W60" s="61"/>
      <c r="X60" s="2"/>
    </row>
    <row r="61" spans="1:24" s="23" customFormat="1" ht="13.5">
      <c r="A61" s="97">
        <f t="shared" si="0"/>
        <v>58</v>
      </c>
      <c r="B61" s="95">
        <v>80</v>
      </c>
      <c r="C61" s="38" t="s">
        <v>48</v>
      </c>
      <c r="D61" s="5"/>
      <c r="E61" s="5"/>
      <c r="F61" s="41">
        <v>48.4</v>
      </c>
      <c r="G61" s="75">
        <v>1</v>
      </c>
      <c r="H61" s="79">
        <v>1</v>
      </c>
      <c r="I61" s="47"/>
      <c r="J61" s="61"/>
      <c r="K61" s="79"/>
      <c r="L61" s="47"/>
      <c r="M61" s="61">
        <v>1</v>
      </c>
      <c r="N61" s="100"/>
      <c r="O61" s="79"/>
      <c r="P61" s="47"/>
      <c r="Q61" s="61">
        <v>1</v>
      </c>
      <c r="R61" s="79"/>
      <c r="S61" s="47"/>
      <c r="T61" s="61">
        <v>1</v>
      </c>
      <c r="U61" s="79">
        <v>1</v>
      </c>
      <c r="V61" s="47"/>
      <c r="W61" s="61"/>
      <c r="X61" s="2"/>
    </row>
    <row r="62" spans="1:24" s="23" customFormat="1" ht="13.5">
      <c r="A62" s="97">
        <f t="shared" si="0"/>
        <v>59</v>
      </c>
      <c r="B62" s="95">
        <v>81</v>
      </c>
      <c r="C62" s="37" t="s">
        <v>49</v>
      </c>
      <c r="D62" s="5"/>
      <c r="E62" s="5"/>
      <c r="F62" s="41">
        <v>50.7</v>
      </c>
      <c r="G62" s="75">
        <v>1</v>
      </c>
      <c r="H62" s="79">
        <v>1</v>
      </c>
      <c r="I62" s="47"/>
      <c r="J62" s="61"/>
      <c r="K62" s="79">
        <v>1</v>
      </c>
      <c r="L62" s="47"/>
      <c r="M62" s="60"/>
      <c r="N62" s="99"/>
      <c r="O62" s="79">
        <v>1</v>
      </c>
      <c r="P62" s="47"/>
      <c r="Q62" s="61"/>
      <c r="R62" s="79">
        <v>1</v>
      </c>
      <c r="S62" s="47"/>
      <c r="T62" s="61"/>
      <c r="U62" s="79">
        <v>1</v>
      </c>
      <c r="V62" s="47"/>
      <c r="W62" s="61"/>
      <c r="X62" s="2"/>
    </row>
    <row r="63" spans="1:24" s="23" customFormat="1" ht="13.5">
      <c r="A63" s="97">
        <f t="shared" si="0"/>
        <v>60</v>
      </c>
      <c r="B63" s="95">
        <v>82</v>
      </c>
      <c r="C63" s="38" t="s">
        <v>50</v>
      </c>
      <c r="D63" s="5"/>
      <c r="E63" s="5"/>
      <c r="F63" s="41">
        <v>46.4</v>
      </c>
      <c r="G63" s="75"/>
      <c r="H63" s="79"/>
      <c r="I63" s="47"/>
      <c r="J63" s="60"/>
      <c r="K63" s="79"/>
      <c r="L63" s="47"/>
      <c r="M63" s="60"/>
      <c r="N63" s="99"/>
      <c r="O63" s="79"/>
      <c r="P63" s="47"/>
      <c r="Q63" s="60"/>
      <c r="R63" s="79"/>
      <c r="S63" s="47"/>
      <c r="T63" s="60"/>
      <c r="U63" s="79"/>
      <c r="V63" s="47"/>
      <c r="W63" s="60"/>
      <c r="X63" s="2"/>
    </row>
    <row r="64" spans="1:24" s="23" customFormat="1" ht="13.5">
      <c r="A64" s="97">
        <f t="shared" si="0"/>
        <v>61</v>
      </c>
      <c r="B64" s="95">
        <v>83</v>
      </c>
      <c r="C64" s="45" t="s">
        <v>80</v>
      </c>
      <c r="D64" s="5"/>
      <c r="E64" s="5"/>
      <c r="F64" s="41">
        <v>77.1</v>
      </c>
      <c r="G64" s="75">
        <v>1</v>
      </c>
      <c r="H64" s="79">
        <v>1</v>
      </c>
      <c r="I64" s="47"/>
      <c r="J64" s="60"/>
      <c r="K64" s="79">
        <v>1</v>
      </c>
      <c r="L64" s="47"/>
      <c r="M64" s="60"/>
      <c r="N64" s="99"/>
      <c r="O64" s="79">
        <v>1</v>
      </c>
      <c r="P64" s="47"/>
      <c r="Q64" s="60"/>
      <c r="R64" s="79"/>
      <c r="S64" s="47">
        <v>1</v>
      </c>
      <c r="T64" s="60"/>
      <c r="U64" s="79">
        <v>1</v>
      </c>
      <c r="V64" s="47"/>
      <c r="W64" s="60"/>
      <c r="X64" s="2"/>
    </row>
    <row r="65" spans="1:24" s="23" customFormat="1" ht="13.5">
      <c r="A65" s="97">
        <f t="shared" si="0"/>
        <v>62</v>
      </c>
      <c r="B65" s="94">
        <v>84</v>
      </c>
      <c r="C65" s="39" t="s">
        <v>51</v>
      </c>
      <c r="D65" s="5"/>
      <c r="E65" s="5"/>
      <c r="F65" s="40">
        <v>76.4</v>
      </c>
      <c r="G65" s="75">
        <v>1</v>
      </c>
      <c r="H65" s="79">
        <v>1</v>
      </c>
      <c r="I65" s="47"/>
      <c r="J65" s="61"/>
      <c r="K65" s="79">
        <v>1</v>
      </c>
      <c r="L65" s="47"/>
      <c r="M65" s="60"/>
      <c r="N65" s="99"/>
      <c r="O65" s="79">
        <v>1</v>
      </c>
      <c r="P65" s="47"/>
      <c r="Q65" s="61"/>
      <c r="R65" s="79">
        <v>1</v>
      </c>
      <c r="S65" s="47"/>
      <c r="T65" s="61"/>
      <c r="U65" s="79">
        <v>1</v>
      </c>
      <c r="V65" s="47"/>
      <c r="W65" s="61"/>
      <c r="X65" s="2"/>
    </row>
    <row r="66" spans="1:24" s="23" customFormat="1" ht="13.5">
      <c r="A66" s="97">
        <f t="shared" si="0"/>
        <v>63</v>
      </c>
      <c r="B66" s="94">
        <v>85</v>
      </c>
      <c r="C66" s="39" t="s">
        <v>52</v>
      </c>
      <c r="D66" s="5"/>
      <c r="E66" s="5"/>
      <c r="F66" s="40">
        <v>46.4</v>
      </c>
      <c r="G66" s="75"/>
      <c r="H66" s="79"/>
      <c r="I66" s="47"/>
      <c r="J66" s="60"/>
      <c r="K66" s="79"/>
      <c r="L66" s="47"/>
      <c r="M66" s="61"/>
      <c r="N66" s="100"/>
      <c r="O66" s="79"/>
      <c r="P66" s="47"/>
      <c r="Q66" s="60"/>
      <c r="R66" s="79"/>
      <c r="S66" s="47"/>
      <c r="T66" s="60"/>
      <c r="U66" s="79"/>
      <c r="V66" s="47"/>
      <c r="W66" s="61"/>
      <c r="X66" s="2"/>
    </row>
    <row r="67" spans="1:24" s="23" customFormat="1" ht="13.5">
      <c r="A67" s="97">
        <f t="shared" si="0"/>
        <v>64</v>
      </c>
      <c r="B67" s="94">
        <v>86</v>
      </c>
      <c r="C67" s="39" t="s">
        <v>65</v>
      </c>
      <c r="D67" s="5"/>
      <c r="E67" s="5"/>
      <c r="F67" s="40">
        <v>50.7</v>
      </c>
      <c r="G67" s="75">
        <v>1</v>
      </c>
      <c r="H67" s="79">
        <v>1</v>
      </c>
      <c r="I67" s="47"/>
      <c r="J67" s="60"/>
      <c r="K67" s="79">
        <v>1</v>
      </c>
      <c r="L67" s="47"/>
      <c r="M67" s="61"/>
      <c r="N67" s="100"/>
      <c r="O67" s="79">
        <v>1</v>
      </c>
      <c r="P67" s="47"/>
      <c r="Q67" s="60"/>
      <c r="R67" s="79">
        <v>1</v>
      </c>
      <c r="S67" s="47"/>
      <c r="T67" s="60"/>
      <c r="U67" s="79">
        <v>1</v>
      </c>
      <c r="V67" s="47"/>
      <c r="W67" s="61"/>
      <c r="X67" s="2"/>
    </row>
    <row r="68" spans="1:24" s="23" customFormat="1" ht="13.5">
      <c r="A68" s="97">
        <f t="shared" si="0"/>
        <v>65</v>
      </c>
      <c r="B68" s="94">
        <v>87</v>
      </c>
      <c r="C68" s="36" t="s">
        <v>53</v>
      </c>
      <c r="D68" s="5"/>
      <c r="E68" s="5"/>
      <c r="F68" s="40">
        <v>48.1</v>
      </c>
      <c r="G68" s="75">
        <v>1</v>
      </c>
      <c r="H68" s="79">
        <v>1</v>
      </c>
      <c r="I68" s="47"/>
      <c r="J68" s="61"/>
      <c r="K68" s="79">
        <v>1</v>
      </c>
      <c r="L68" s="47"/>
      <c r="M68" s="61"/>
      <c r="N68" s="100"/>
      <c r="O68" s="79">
        <v>1</v>
      </c>
      <c r="P68" s="47"/>
      <c r="Q68" s="61"/>
      <c r="R68" s="79">
        <v>1</v>
      </c>
      <c r="S68" s="47"/>
      <c r="T68" s="61"/>
      <c r="U68" s="79">
        <v>1</v>
      </c>
      <c r="V68" s="47"/>
      <c r="W68" s="61"/>
      <c r="X68" s="2"/>
    </row>
    <row r="69" spans="1:24" s="23" customFormat="1" ht="13.5">
      <c r="A69" s="97">
        <f t="shared" si="0"/>
        <v>66</v>
      </c>
      <c r="B69" s="94">
        <v>88</v>
      </c>
      <c r="C69" s="36" t="s">
        <v>54</v>
      </c>
      <c r="D69" s="5"/>
      <c r="E69" s="5"/>
      <c r="F69" s="40">
        <v>50.9</v>
      </c>
      <c r="G69" s="75">
        <v>1</v>
      </c>
      <c r="H69" s="79">
        <v>1</v>
      </c>
      <c r="I69" s="47"/>
      <c r="J69" s="61"/>
      <c r="K69" s="79">
        <v>1</v>
      </c>
      <c r="L69" s="47"/>
      <c r="M69" s="61"/>
      <c r="N69" s="100"/>
      <c r="O69" s="79">
        <v>1</v>
      </c>
      <c r="P69" s="47"/>
      <c r="Q69" s="61"/>
      <c r="R69" s="79">
        <v>1</v>
      </c>
      <c r="S69" s="47"/>
      <c r="T69" s="61"/>
      <c r="U69" s="79"/>
      <c r="V69" s="47">
        <v>1</v>
      </c>
      <c r="W69" s="61"/>
      <c r="X69" s="2"/>
    </row>
    <row r="70" spans="1:24" s="23" customFormat="1" ht="13.5">
      <c r="A70" s="97">
        <f aca="true" t="shared" si="1" ref="A70:A88">A69+1</f>
        <v>67</v>
      </c>
      <c r="B70" s="94">
        <v>90</v>
      </c>
      <c r="C70" s="36" t="s">
        <v>55</v>
      </c>
      <c r="D70" s="5"/>
      <c r="E70" s="5"/>
      <c r="F70" s="40">
        <v>77.2</v>
      </c>
      <c r="G70" s="75"/>
      <c r="H70" s="79"/>
      <c r="I70" s="47"/>
      <c r="J70" s="61"/>
      <c r="K70" s="79"/>
      <c r="L70" s="47"/>
      <c r="M70" s="60"/>
      <c r="N70" s="99"/>
      <c r="O70" s="79"/>
      <c r="P70" s="47"/>
      <c r="Q70" s="61"/>
      <c r="R70" s="79"/>
      <c r="S70" s="47"/>
      <c r="T70" s="60"/>
      <c r="U70" s="79"/>
      <c r="V70" s="47"/>
      <c r="W70" s="60"/>
      <c r="X70" s="2"/>
    </row>
    <row r="71" spans="1:24" s="23" customFormat="1" ht="13.5">
      <c r="A71" s="97">
        <f t="shared" si="1"/>
        <v>68</v>
      </c>
      <c r="B71" s="95" t="s">
        <v>13</v>
      </c>
      <c r="C71" s="38" t="s">
        <v>56</v>
      </c>
      <c r="D71" s="5"/>
      <c r="E71" s="5"/>
      <c r="F71" s="41">
        <v>132.8</v>
      </c>
      <c r="G71" s="75">
        <v>1</v>
      </c>
      <c r="H71" s="79">
        <v>1</v>
      </c>
      <c r="I71" s="47"/>
      <c r="J71" s="61"/>
      <c r="K71" s="79">
        <v>1</v>
      </c>
      <c r="L71" s="47"/>
      <c r="M71" s="61"/>
      <c r="N71" s="100"/>
      <c r="O71" s="79">
        <v>1</v>
      </c>
      <c r="P71" s="47"/>
      <c r="Q71" s="61"/>
      <c r="R71" s="79">
        <v>1</v>
      </c>
      <c r="S71" s="47"/>
      <c r="T71" s="61"/>
      <c r="U71" s="79">
        <v>1</v>
      </c>
      <c r="V71" s="47"/>
      <c r="W71" s="61"/>
      <c r="X71" s="2"/>
    </row>
    <row r="72" spans="1:24" s="23" customFormat="1" ht="13.5">
      <c r="A72" s="97">
        <f t="shared" si="1"/>
        <v>69</v>
      </c>
      <c r="B72" s="95">
        <v>93</v>
      </c>
      <c r="C72" s="37" t="s">
        <v>57</v>
      </c>
      <c r="D72" s="5"/>
      <c r="E72" s="5"/>
      <c r="F72" s="41">
        <v>50.3</v>
      </c>
      <c r="G72" s="75">
        <v>1</v>
      </c>
      <c r="H72" s="79">
        <v>1</v>
      </c>
      <c r="I72" s="47"/>
      <c r="J72" s="61"/>
      <c r="K72" s="79">
        <v>1</v>
      </c>
      <c r="L72" s="47"/>
      <c r="M72" s="61"/>
      <c r="N72" s="100"/>
      <c r="O72" s="79"/>
      <c r="P72" s="47"/>
      <c r="Q72" s="61">
        <v>1</v>
      </c>
      <c r="R72" s="79"/>
      <c r="S72" s="47">
        <v>1</v>
      </c>
      <c r="T72" s="61"/>
      <c r="U72" s="79">
        <v>1</v>
      </c>
      <c r="V72" s="47"/>
      <c r="W72" s="61"/>
      <c r="X72" s="2"/>
    </row>
    <row r="73" spans="1:24" s="23" customFormat="1" ht="13.5">
      <c r="A73" s="97">
        <f t="shared" si="1"/>
        <v>70</v>
      </c>
      <c r="B73" s="95">
        <v>94</v>
      </c>
      <c r="C73" s="43" t="s">
        <v>66</v>
      </c>
      <c r="D73" s="5"/>
      <c r="E73" s="5"/>
      <c r="F73" s="41">
        <v>48</v>
      </c>
      <c r="G73" s="75">
        <v>1</v>
      </c>
      <c r="H73" s="79">
        <v>1</v>
      </c>
      <c r="I73" s="47"/>
      <c r="J73" s="61"/>
      <c r="K73" s="79">
        <v>1</v>
      </c>
      <c r="L73" s="47"/>
      <c r="M73" s="61"/>
      <c r="N73" s="100"/>
      <c r="O73" s="79">
        <v>1</v>
      </c>
      <c r="P73" s="47"/>
      <c r="Q73" s="60"/>
      <c r="R73" s="79">
        <v>1</v>
      </c>
      <c r="S73" s="47"/>
      <c r="T73" s="60"/>
      <c r="U73" s="79">
        <v>1</v>
      </c>
      <c r="V73" s="47"/>
      <c r="W73" s="61"/>
      <c r="X73" s="2"/>
    </row>
    <row r="74" spans="1:24" s="23" customFormat="1" ht="13.5">
      <c r="A74" s="97">
        <f t="shared" si="1"/>
        <v>71</v>
      </c>
      <c r="B74" s="95">
        <v>95</v>
      </c>
      <c r="C74" s="45" t="s">
        <v>85</v>
      </c>
      <c r="D74" s="5"/>
      <c r="E74" s="5"/>
      <c r="F74" s="41">
        <v>50.8</v>
      </c>
      <c r="G74" s="75">
        <v>1</v>
      </c>
      <c r="H74" s="79">
        <v>1</v>
      </c>
      <c r="I74" s="47"/>
      <c r="J74" s="61"/>
      <c r="K74" s="79">
        <v>1</v>
      </c>
      <c r="L74" s="47"/>
      <c r="M74" s="61"/>
      <c r="N74" s="100"/>
      <c r="O74" s="79">
        <v>1</v>
      </c>
      <c r="P74" s="47"/>
      <c r="Q74" s="60"/>
      <c r="R74" s="79">
        <v>1</v>
      </c>
      <c r="S74" s="47"/>
      <c r="T74" s="60"/>
      <c r="U74" s="79">
        <v>1</v>
      </c>
      <c r="V74" s="47"/>
      <c r="W74" s="61"/>
      <c r="X74" s="2"/>
    </row>
    <row r="75" spans="1:24" s="23" customFormat="1" ht="13.5">
      <c r="A75" s="97">
        <f t="shared" si="1"/>
        <v>72</v>
      </c>
      <c r="B75" s="95">
        <v>96</v>
      </c>
      <c r="C75" s="38" t="s">
        <v>58</v>
      </c>
      <c r="D75" s="5"/>
      <c r="E75" s="5"/>
      <c r="F75" s="41">
        <v>46.6</v>
      </c>
      <c r="G75" s="75"/>
      <c r="H75" s="79"/>
      <c r="I75" s="47"/>
      <c r="J75" s="61"/>
      <c r="K75" s="79"/>
      <c r="L75" s="47"/>
      <c r="M75" s="61"/>
      <c r="N75" s="100"/>
      <c r="O75" s="79"/>
      <c r="P75" s="47"/>
      <c r="Q75" s="60"/>
      <c r="R75" s="79"/>
      <c r="S75" s="47"/>
      <c r="T75" s="60"/>
      <c r="U75" s="79"/>
      <c r="V75" s="47"/>
      <c r="W75" s="61"/>
      <c r="X75" s="2"/>
    </row>
    <row r="76" spans="1:24" s="23" customFormat="1" ht="13.5">
      <c r="A76" s="97">
        <f t="shared" si="1"/>
        <v>73</v>
      </c>
      <c r="B76" s="94">
        <v>99</v>
      </c>
      <c r="C76" s="44" t="s">
        <v>67</v>
      </c>
      <c r="D76" s="5"/>
      <c r="E76" s="5"/>
      <c r="F76" s="40">
        <v>46.6</v>
      </c>
      <c r="G76" s="75">
        <v>1</v>
      </c>
      <c r="H76" s="79"/>
      <c r="I76" s="47"/>
      <c r="J76" s="61">
        <v>1</v>
      </c>
      <c r="K76" s="79"/>
      <c r="L76" s="47"/>
      <c r="M76" s="61">
        <v>1</v>
      </c>
      <c r="N76" s="100"/>
      <c r="O76" s="79"/>
      <c r="P76" s="47"/>
      <c r="Q76" s="61">
        <v>1</v>
      </c>
      <c r="R76" s="79"/>
      <c r="S76" s="47"/>
      <c r="T76" s="61">
        <v>1</v>
      </c>
      <c r="U76" s="79"/>
      <c r="V76" s="47"/>
      <c r="W76" s="61">
        <v>1</v>
      </c>
      <c r="X76" s="2"/>
    </row>
    <row r="77" spans="1:24" s="23" customFormat="1" ht="13.5">
      <c r="A77" s="97">
        <f t="shared" si="1"/>
        <v>74</v>
      </c>
      <c r="B77" s="94">
        <v>100</v>
      </c>
      <c r="C77" s="44" t="s">
        <v>81</v>
      </c>
      <c r="D77" s="5"/>
      <c r="E77" s="5"/>
      <c r="F77" s="40">
        <v>50.5</v>
      </c>
      <c r="G77" s="75"/>
      <c r="H77" s="79"/>
      <c r="I77" s="47"/>
      <c r="J77" s="61"/>
      <c r="K77" s="79"/>
      <c r="L77" s="47"/>
      <c r="M77" s="61"/>
      <c r="N77" s="100"/>
      <c r="O77" s="79"/>
      <c r="P77" s="47"/>
      <c r="Q77" s="61"/>
      <c r="R77" s="79"/>
      <c r="S77" s="47"/>
      <c r="T77" s="61"/>
      <c r="U77" s="79"/>
      <c r="V77" s="47"/>
      <c r="W77" s="61"/>
      <c r="X77" s="2"/>
    </row>
    <row r="78" spans="1:24" s="23" customFormat="1" ht="13.5">
      <c r="A78" s="97">
        <f t="shared" si="1"/>
        <v>75</v>
      </c>
      <c r="B78" s="94">
        <v>101</v>
      </c>
      <c r="C78" s="44" t="s">
        <v>59</v>
      </c>
      <c r="D78" s="5"/>
      <c r="E78" s="5"/>
      <c r="F78" s="40">
        <v>48.1</v>
      </c>
      <c r="G78" s="75"/>
      <c r="H78" s="79"/>
      <c r="I78" s="47"/>
      <c r="J78" s="61"/>
      <c r="K78" s="79"/>
      <c r="L78" s="47"/>
      <c r="M78" s="61"/>
      <c r="N78" s="100"/>
      <c r="O78" s="79"/>
      <c r="P78" s="47"/>
      <c r="Q78" s="61"/>
      <c r="R78" s="79"/>
      <c r="S78" s="47"/>
      <c r="T78" s="61"/>
      <c r="U78" s="79"/>
      <c r="V78" s="47"/>
      <c r="W78" s="61"/>
      <c r="X78" s="2"/>
    </row>
    <row r="79" spans="1:24" s="23" customFormat="1" ht="13.5">
      <c r="A79" s="97">
        <f t="shared" si="1"/>
        <v>76</v>
      </c>
      <c r="B79" s="94">
        <v>102</v>
      </c>
      <c r="C79" s="44" t="s">
        <v>82</v>
      </c>
      <c r="D79" s="5"/>
      <c r="E79" s="5"/>
      <c r="F79" s="40">
        <v>50.7</v>
      </c>
      <c r="G79" s="75"/>
      <c r="H79" s="79"/>
      <c r="I79" s="47"/>
      <c r="J79" s="61"/>
      <c r="K79" s="79"/>
      <c r="L79" s="47"/>
      <c r="M79" s="61"/>
      <c r="N79" s="100"/>
      <c r="O79" s="79"/>
      <c r="P79" s="47"/>
      <c r="Q79" s="61"/>
      <c r="R79" s="79"/>
      <c r="S79" s="47"/>
      <c r="T79" s="61"/>
      <c r="U79" s="79"/>
      <c r="V79" s="47"/>
      <c r="W79" s="61"/>
      <c r="X79" s="2"/>
    </row>
    <row r="80" spans="1:24" s="23" customFormat="1" ht="13.5">
      <c r="A80" s="97">
        <f t="shared" si="1"/>
        <v>77</v>
      </c>
      <c r="B80" s="94">
        <v>103</v>
      </c>
      <c r="C80" s="44" t="s">
        <v>83</v>
      </c>
      <c r="D80" s="5"/>
      <c r="E80" s="5"/>
      <c r="F80" s="40">
        <v>46.6</v>
      </c>
      <c r="G80" s="75">
        <v>1</v>
      </c>
      <c r="H80" s="79">
        <v>1</v>
      </c>
      <c r="I80" s="47"/>
      <c r="J80" s="61"/>
      <c r="K80" s="79"/>
      <c r="L80" s="47"/>
      <c r="M80" s="61">
        <v>1</v>
      </c>
      <c r="N80" s="100"/>
      <c r="O80" s="79">
        <v>1</v>
      </c>
      <c r="P80" s="47"/>
      <c r="Q80" s="61"/>
      <c r="R80" s="79"/>
      <c r="S80" s="47">
        <v>1</v>
      </c>
      <c r="T80" s="61"/>
      <c r="U80" s="79"/>
      <c r="V80" s="47"/>
      <c r="W80" s="61">
        <v>1</v>
      </c>
      <c r="X80" s="2"/>
    </row>
    <row r="81" spans="1:24" s="23" customFormat="1" ht="13.5">
      <c r="A81" s="97">
        <f t="shared" si="1"/>
        <v>78</v>
      </c>
      <c r="B81" s="94">
        <v>104</v>
      </c>
      <c r="C81" s="44" t="s">
        <v>60</v>
      </c>
      <c r="D81" s="5"/>
      <c r="E81" s="5"/>
      <c r="F81" s="40">
        <v>77.1</v>
      </c>
      <c r="G81" s="75">
        <v>1</v>
      </c>
      <c r="H81" s="79">
        <v>1</v>
      </c>
      <c r="I81" s="47"/>
      <c r="J81" s="61"/>
      <c r="K81" s="79">
        <v>1</v>
      </c>
      <c r="L81" s="47"/>
      <c r="M81" s="61"/>
      <c r="N81" s="100"/>
      <c r="O81" s="79">
        <v>1</v>
      </c>
      <c r="P81" s="47"/>
      <c r="Q81" s="61"/>
      <c r="R81" s="79">
        <v>1</v>
      </c>
      <c r="S81" s="47"/>
      <c r="T81" s="61"/>
      <c r="U81" s="79">
        <v>1</v>
      </c>
      <c r="V81" s="47"/>
      <c r="W81" s="60"/>
      <c r="X81" s="2"/>
    </row>
    <row r="82" spans="1:24" s="23" customFormat="1" ht="13.5">
      <c r="A82" s="97">
        <f t="shared" si="1"/>
        <v>79</v>
      </c>
      <c r="B82" s="95">
        <v>105</v>
      </c>
      <c r="C82" s="43" t="s">
        <v>61</v>
      </c>
      <c r="D82" s="5"/>
      <c r="E82" s="5"/>
      <c r="F82" s="41">
        <v>77</v>
      </c>
      <c r="G82" s="75">
        <v>1</v>
      </c>
      <c r="H82" s="79">
        <v>1</v>
      </c>
      <c r="I82" s="47"/>
      <c r="J82" s="61"/>
      <c r="K82" s="79">
        <v>1</v>
      </c>
      <c r="L82" s="47"/>
      <c r="M82" s="61"/>
      <c r="N82" s="100"/>
      <c r="O82" s="79">
        <v>1</v>
      </c>
      <c r="P82" s="47"/>
      <c r="Q82" s="61"/>
      <c r="R82" s="79">
        <v>1</v>
      </c>
      <c r="S82" s="47"/>
      <c r="T82" s="61"/>
      <c r="U82" s="79">
        <v>1</v>
      </c>
      <c r="V82" s="47"/>
      <c r="W82" s="61"/>
      <c r="X82" s="2"/>
    </row>
    <row r="83" spans="1:24" s="23" customFormat="1" ht="13.5">
      <c r="A83" s="97">
        <f t="shared" si="1"/>
        <v>80</v>
      </c>
      <c r="B83" s="95">
        <v>106</v>
      </c>
      <c r="C83" s="43" t="s">
        <v>84</v>
      </c>
      <c r="D83" s="5"/>
      <c r="E83" s="5"/>
      <c r="F83" s="41">
        <v>46.4</v>
      </c>
      <c r="G83" s="75">
        <v>1</v>
      </c>
      <c r="H83" s="79">
        <v>1</v>
      </c>
      <c r="I83" s="47"/>
      <c r="J83" s="61"/>
      <c r="K83" s="79">
        <v>1</v>
      </c>
      <c r="L83" s="47"/>
      <c r="M83" s="61"/>
      <c r="N83" s="100"/>
      <c r="O83" s="79">
        <v>1</v>
      </c>
      <c r="P83" s="47"/>
      <c r="Q83" s="61"/>
      <c r="R83" s="79">
        <v>1</v>
      </c>
      <c r="S83" s="47"/>
      <c r="T83" s="61"/>
      <c r="U83" s="79">
        <v>1</v>
      </c>
      <c r="V83" s="47"/>
      <c r="W83" s="61"/>
      <c r="X83" s="2"/>
    </row>
    <row r="84" spans="1:24" s="23" customFormat="1" ht="13.5">
      <c r="A84" s="97">
        <f t="shared" si="1"/>
        <v>81</v>
      </c>
      <c r="B84" s="95">
        <v>107</v>
      </c>
      <c r="C84" s="45" t="s">
        <v>14</v>
      </c>
      <c r="D84" s="5"/>
      <c r="E84" s="5"/>
      <c r="F84" s="41">
        <v>50.5</v>
      </c>
      <c r="G84" s="75">
        <v>1</v>
      </c>
      <c r="H84" s="79">
        <v>1</v>
      </c>
      <c r="I84" s="47"/>
      <c r="J84" s="61"/>
      <c r="K84" s="79">
        <v>1</v>
      </c>
      <c r="L84" s="47"/>
      <c r="M84" s="61"/>
      <c r="N84" s="100"/>
      <c r="O84" s="79">
        <v>1</v>
      </c>
      <c r="P84" s="47"/>
      <c r="Q84" s="61"/>
      <c r="R84" s="79">
        <v>1</v>
      </c>
      <c r="S84" s="47"/>
      <c r="T84" s="61"/>
      <c r="U84" s="79">
        <v>1</v>
      </c>
      <c r="V84" s="47"/>
      <c r="W84" s="61"/>
      <c r="X84" s="2"/>
    </row>
    <row r="85" spans="1:24" s="23" customFormat="1" ht="13.5">
      <c r="A85" s="97">
        <f t="shared" si="1"/>
        <v>82</v>
      </c>
      <c r="B85" s="95">
        <v>108</v>
      </c>
      <c r="C85" s="43" t="s">
        <v>62</v>
      </c>
      <c r="D85" s="5"/>
      <c r="E85" s="5"/>
      <c r="F85" s="41">
        <v>48.4</v>
      </c>
      <c r="G85" s="75"/>
      <c r="H85" s="79"/>
      <c r="I85" s="47"/>
      <c r="J85" s="60"/>
      <c r="K85" s="79"/>
      <c r="L85" s="47"/>
      <c r="M85" s="61"/>
      <c r="N85" s="100"/>
      <c r="O85" s="79"/>
      <c r="P85" s="47"/>
      <c r="Q85" s="61"/>
      <c r="R85" s="79"/>
      <c r="S85" s="47"/>
      <c r="T85" s="61"/>
      <c r="U85" s="79"/>
      <c r="V85" s="47"/>
      <c r="W85" s="61"/>
      <c r="X85" s="2"/>
    </row>
    <row r="86" spans="1:24" s="23" customFormat="1" ht="13.5">
      <c r="A86" s="97">
        <f t="shared" si="1"/>
        <v>83</v>
      </c>
      <c r="B86" s="95">
        <v>109</v>
      </c>
      <c r="C86" s="43" t="s">
        <v>63</v>
      </c>
      <c r="D86" s="5"/>
      <c r="E86" s="5"/>
      <c r="F86" s="41">
        <v>50.6</v>
      </c>
      <c r="G86" s="75">
        <v>1</v>
      </c>
      <c r="H86" s="79">
        <v>1</v>
      </c>
      <c r="I86" s="47"/>
      <c r="J86" s="61"/>
      <c r="K86" s="79">
        <v>1</v>
      </c>
      <c r="L86" s="47"/>
      <c r="M86" s="61"/>
      <c r="N86" s="100"/>
      <c r="O86" s="79">
        <v>1</v>
      </c>
      <c r="P86" s="47"/>
      <c r="Q86" s="61"/>
      <c r="R86" s="79">
        <v>1</v>
      </c>
      <c r="S86" s="47"/>
      <c r="T86" s="61"/>
      <c r="U86" s="79">
        <v>1</v>
      </c>
      <c r="V86" s="47"/>
      <c r="W86" s="61"/>
      <c r="X86" s="2"/>
    </row>
    <row r="87" spans="1:24" s="23" customFormat="1" ht="13.5">
      <c r="A87" s="97">
        <f t="shared" si="1"/>
        <v>84</v>
      </c>
      <c r="B87" s="95">
        <v>110</v>
      </c>
      <c r="C87" s="43" t="s">
        <v>103</v>
      </c>
      <c r="D87" s="5"/>
      <c r="E87" s="5"/>
      <c r="F87" s="41">
        <v>46.2</v>
      </c>
      <c r="G87" s="75">
        <v>1</v>
      </c>
      <c r="H87" s="79">
        <v>1</v>
      </c>
      <c r="I87" s="47"/>
      <c r="J87" s="61"/>
      <c r="K87" s="79">
        <v>1</v>
      </c>
      <c r="L87" s="47"/>
      <c r="M87" s="61"/>
      <c r="N87" s="100"/>
      <c r="O87" s="79">
        <v>1</v>
      </c>
      <c r="P87" s="47"/>
      <c r="Q87" s="61"/>
      <c r="R87" s="79">
        <v>1</v>
      </c>
      <c r="S87" s="47"/>
      <c r="T87" s="61"/>
      <c r="U87" s="79">
        <v>1</v>
      </c>
      <c r="V87" s="47"/>
      <c r="W87" s="61"/>
      <c r="X87" s="2"/>
    </row>
    <row r="88" spans="1:24" s="23" customFormat="1" ht="13.5">
      <c r="A88" s="97">
        <f t="shared" si="1"/>
        <v>85</v>
      </c>
      <c r="B88" s="95">
        <v>111</v>
      </c>
      <c r="C88" s="43" t="s">
        <v>104</v>
      </c>
      <c r="D88" s="5"/>
      <c r="E88" s="5"/>
      <c r="F88" s="41">
        <v>76.8</v>
      </c>
      <c r="G88" s="75">
        <v>1</v>
      </c>
      <c r="H88" s="79">
        <v>1</v>
      </c>
      <c r="I88" s="47"/>
      <c r="J88" s="61"/>
      <c r="K88" s="79">
        <v>1</v>
      </c>
      <c r="L88" s="47"/>
      <c r="M88" s="61"/>
      <c r="N88" s="100"/>
      <c r="O88" s="79"/>
      <c r="P88" s="47">
        <v>1</v>
      </c>
      <c r="Q88" s="61"/>
      <c r="R88" s="79"/>
      <c r="S88" s="47"/>
      <c r="T88" s="61">
        <v>1</v>
      </c>
      <c r="U88" s="79"/>
      <c r="V88" s="47"/>
      <c r="W88" s="61">
        <v>1</v>
      </c>
      <c r="X88" s="2"/>
    </row>
    <row r="89" spans="1:24" s="15" customFormat="1" ht="14.25">
      <c r="A89" s="25"/>
      <c r="B89" s="122" t="s">
        <v>87</v>
      </c>
      <c r="C89" s="123"/>
      <c r="D89" s="6"/>
      <c r="E89" s="6"/>
      <c r="F89" s="32"/>
      <c r="G89" s="52">
        <f aca="true" t="shared" si="2" ref="G89:M89">COUNT(G4:G88)</f>
        <v>56</v>
      </c>
      <c r="H89" s="82">
        <f t="shared" si="2"/>
        <v>52</v>
      </c>
      <c r="I89" s="32">
        <f t="shared" si="2"/>
        <v>0</v>
      </c>
      <c r="J89" s="62">
        <f t="shared" si="2"/>
        <v>4</v>
      </c>
      <c r="K89" s="82">
        <f t="shared" si="2"/>
        <v>47</v>
      </c>
      <c r="L89" s="32">
        <f t="shared" si="2"/>
        <v>2</v>
      </c>
      <c r="M89" s="62">
        <f t="shared" si="2"/>
        <v>7</v>
      </c>
      <c r="N89" s="88"/>
      <c r="O89" s="82">
        <f aca="true" t="shared" si="3" ref="O89:W89">COUNT(O4:O88)</f>
        <v>47</v>
      </c>
      <c r="P89" s="32">
        <f t="shared" si="3"/>
        <v>2</v>
      </c>
      <c r="Q89" s="62">
        <f t="shared" si="3"/>
        <v>7</v>
      </c>
      <c r="R89" s="82">
        <f t="shared" si="3"/>
        <v>45</v>
      </c>
      <c r="S89" s="32">
        <f t="shared" si="3"/>
        <v>4</v>
      </c>
      <c r="T89" s="62">
        <f t="shared" si="3"/>
        <v>7</v>
      </c>
      <c r="U89" s="82">
        <f t="shared" si="3"/>
        <v>47</v>
      </c>
      <c r="V89" s="32">
        <f t="shared" si="3"/>
        <v>1</v>
      </c>
      <c r="W89" s="62">
        <f t="shared" si="3"/>
        <v>8</v>
      </c>
      <c r="X89" s="2"/>
    </row>
    <row r="90" spans="1:23" s="15" customFormat="1" ht="32.25" customHeight="1">
      <c r="A90" s="25"/>
      <c r="B90" s="122" t="s">
        <v>88</v>
      </c>
      <c r="C90" s="123"/>
      <c r="D90" s="25"/>
      <c r="E90" s="25"/>
      <c r="F90" s="104">
        <f>SUM(F4:F88)</f>
        <v>4896.400000000001</v>
      </c>
      <c r="G90" s="53">
        <f aca="true" t="shared" si="4" ref="G90:M90">SUMIF(G$4:G$88,1,$F$4:$F$88)</f>
        <v>3160.5000000000005</v>
      </c>
      <c r="H90" s="83">
        <f t="shared" si="4"/>
        <v>2967.0000000000005</v>
      </c>
      <c r="I90" s="33">
        <f t="shared" si="4"/>
        <v>0</v>
      </c>
      <c r="J90" s="63">
        <f t="shared" si="4"/>
        <v>193.49999999999997</v>
      </c>
      <c r="K90" s="83">
        <f t="shared" si="4"/>
        <v>2726.5000000000005</v>
      </c>
      <c r="L90" s="33">
        <f t="shared" si="4"/>
        <v>97.1</v>
      </c>
      <c r="M90" s="63">
        <f t="shared" si="4"/>
        <v>336.90000000000003</v>
      </c>
      <c r="N90" s="89"/>
      <c r="O90" s="83">
        <f aca="true" t="shared" si="5" ref="O90:W90">SUMIF(O$4:O$88,1,$F$4:$F$88)</f>
        <v>2665.8</v>
      </c>
      <c r="P90" s="33">
        <f t="shared" si="5"/>
        <v>154</v>
      </c>
      <c r="Q90" s="63">
        <f t="shared" si="5"/>
        <v>340.70000000000005</v>
      </c>
      <c r="R90" s="83">
        <f t="shared" si="5"/>
        <v>2542.2000000000003</v>
      </c>
      <c r="S90" s="33">
        <f t="shared" si="5"/>
        <v>251.20000000000002</v>
      </c>
      <c r="T90" s="63">
        <f t="shared" si="5"/>
        <v>367.1</v>
      </c>
      <c r="U90" s="83">
        <f t="shared" si="5"/>
        <v>2694.2000000000007</v>
      </c>
      <c r="V90" s="33">
        <f t="shared" si="5"/>
        <v>50.9</v>
      </c>
      <c r="W90" s="63">
        <f t="shared" si="5"/>
        <v>415.40000000000003</v>
      </c>
    </row>
    <row r="91" spans="1:23" s="15" customFormat="1" ht="13.5">
      <c r="A91" s="25"/>
      <c r="B91" s="122"/>
      <c r="C91" s="123"/>
      <c r="D91" s="6"/>
      <c r="E91" s="6"/>
      <c r="F91" s="34"/>
      <c r="G91" s="54"/>
      <c r="H91" s="84"/>
      <c r="I91" s="34"/>
      <c r="J91" s="64"/>
      <c r="K91" s="84"/>
      <c r="L91" s="34"/>
      <c r="M91" s="64"/>
      <c r="N91" s="90"/>
      <c r="O91" s="84"/>
      <c r="P91" s="34"/>
      <c r="Q91" s="64"/>
      <c r="R91" s="84"/>
      <c r="S91" s="34"/>
      <c r="T91" s="64"/>
      <c r="U91" s="84"/>
      <c r="V91" s="34"/>
      <c r="W91" s="64"/>
    </row>
    <row r="92" spans="1:23" s="15" customFormat="1" ht="13.5">
      <c r="A92" s="25"/>
      <c r="B92" s="122" t="s">
        <v>86</v>
      </c>
      <c r="C92" s="123"/>
      <c r="D92" s="6"/>
      <c r="E92" s="6"/>
      <c r="F92" s="34"/>
      <c r="G92" s="57"/>
      <c r="H92" s="85">
        <f>H90/$G$90</f>
        <v>0.9387755102040817</v>
      </c>
      <c r="I92" s="50">
        <f aca="true" t="shared" si="6" ref="I92:W92">I90/$G$90</f>
        <v>0</v>
      </c>
      <c r="J92" s="65">
        <f t="shared" si="6"/>
        <v>0.06122448979591835</v>
      </c>
      <c r="K92" s="85">
        <f t="shared" si="6"/>
        <v>0.8626799557032115</v>
      </c>
      <c r="L92" s="50">
        <f t="shared" si="6"/>
        <v>0.030722986869166264</v>
      </c>
      <c r="M92" s="65">
        <f t="shared" si="6"/>
        <v>0.10659705742762221</v>
      </c>
      <c r="N92" s="91"/>
      <c r="O92" s="85">
        <f t="shared" si="6"/>
        <v>0.8434741338395823</v>
      </c>
      <c r="P92" s="50">
        <f t="shared" si="6"/>
        <v>0.04872646733111849</v>
      </c>
      <c r="Q92" s="65">
        <f t="shared" si="6"/>
        <v>0.10779939882929916</v>
      </c>
      <c r="R92" s="85">
        <f t="shared" si="6"/>
        <v>0.8043663977218795</v>
      </c>
      <c r="S92" s="50">
        <f t="shared" si="6"/>
        <v>0.07948109476348679</v>
      </c>
      <c r="T92" s="65">
        <f t="shared" si="6"/>
        <v>0.11615250751463375</v>
      </c>
      <c r="U92" s="85">
        <f t="shared" si="6"/>
        <v>0.8524600537889575</v>
      </c>
      <c r="V92" s="50">
        <f t="shared" si="6"/>
        <v>0.01610504666983072</v>
      </c>
      <c r="W92" s="65">
        <f t="shared" si="6"/>
        <v>0.13143489954121182</v>
      </c>
    </row>
    <row r="93" spans="1:23" s="16" customFormat="1" ht="12.75">
      <c r="A93" s="14"/>
      <c r="B93" s="122"/>
      <c r="C93" s="123"/>
      <c r="D93" s="14"/>
      <c r="E93" s="14"/>
      <c r="F93" s="31"/>
      <c r="G93" s="55"/>
      <c r="H93" s="86" t="s">
        <v>1</v>
      </c>
      <c r="I93" s="14" t="s">
        <v>2</v>
      </c>
      <c r="J93" s="66" t="s">
        <v>12</v>
      </c>
      <c r="K93" s="86" t="s">
        <v>1</v>
      </c>
      <c r="L93" s="14" t="s">
        <v>2</v>
      </c>
      <c r="M93" s="66" t="s">
        <v>12</v>
      </c>
      <c r="N93" s="92"/>
      <c r="O93" s="86" t="s">
        <v>1</v>
      </c>
      <c r="P93" s="14" t="s">
        <v>2</v>
      </c>
      <c r="Q93" s="66" t="s">
        <v>12</v>
      </c>
      <c r="R93" s="86" t="s">
        <v>1</v>
      </c>
      <c r="S93" s="14" t="s">
        <v>2</v>
      </c>
      <c r="T93" s="66" t="s">
        <v>12</v>
      </c>
      <c r="U93" s="86" t="s">
        <v>1</v>
      </c>
      <c r="V93" s="14" t="s">
        <v>2</v>
      </c>
      <c r="W93" s="66" t="s">
        <v>12</v>
      </c>
    </row>
    <row r="94" spans="1:23" s="2" customFormat="1" ht="12.75" customHeight="1" thickBot="1">
      <c r="A94" s="4"/>
      <c r="B94" s="124"/>
      <c r="C94" s="125"/>
      <c r="D94" s="30"/>
      <c r="E94" s="30"/>
      <c r="F94" s="30"/>
      <c r="G94" s="77"/>
      <c r="H94" s="119" t="s">
        <v>7</v>
      </c>
      <c r="I94" s="120"/>
      <c r="J94" s="121"/>
      <c r="K94" s="119" t="s">
        <v>8</v>
      </c>
      <c r="L94" s="120"/>
      <c r="M94" s="121"/>
      <c r="N94" s="87"/>
      <c r="O94" s="119" t="s">
        <v>9</v>
      </c>
      <c r="P94" s="120"/>
      <c r="Q94" s="121"/>
      <c r="R94" s="119" t="s">
        <v>10</v>
      </c>
      <c r="S94" s="120"/>
      <c r="T94" s="121"/>
      <c r="U94" s="119" t="s">
        <v>11</v>
      </c>
      <c r="V94" s="120"/>
      <c r="W94" s="121"/>
    </row>
    <row r="95" spans="1:9" ht="12.75">
      <c r="A95" s="98"/>
      <c r="B95" s="13"/>
      <c r="C95" s="17"/>
      <c r="D95" s="17"/>
      <c r="E95" s="17"/>
      <c r="F95" s="42"/>
      <c r="G95" s="13"/>
      <c r="H95" s="13"/>
      <c r="I95" s="12"/>
    </row>
    <row r="96" spans="1:9" ht="12.75">
      <c r="A96" s="98"/>
      <c r="B96" s="122" t="s">
        <v>89</v>
      </c>
      <c r="C96" s="123"/>
      <c r="D96" s="14"/>
      <c r="E96" s="14"/>
      <c r="F96" s="31">
        <f>SUM(F4:F88)</f>
        <v>4896.400000000001</v>
      </c>
      <c r="I96" s="103"/>
    </row>
    <row r="97" spans="1:6" ht="13.5">
      <c r="A97" s="98"/>
      <c r="B97" s="122" t="s">
        <v>87</v>
      </c>
      <c r="C97" s="123"/>
      <c r="D97" s="6"/>
      <c r="E97" s="6"/>
      <c r="F97" s="32">
        <f>COUNT(G4:G88)</f>
        <v>56</v>
      </c>
    </row>
    <row r="98" spans="1:6" ht="13.5">
      <c r="A98" s="98"/>
      <c r="B98" s="122" t="s">
        <v>88</v>
      </c>
      <c r="C98" s="123"/>
      <c r="D98" s="25"/>
      <c r="E98" s="25"/>
      <c r="F98" s="33">
        <f>SUMIF(G$4:G$88,1,$F$4:$F$88)</f>
        <v>3160.5000000000005</v>
      </c>
    </row>
    <row r="99" spans="1:6" ht="13.5">
      <c r="A99" s="98"/>
      <c r="B99" s="122" t="s">
        <v>90</v>
      </c>
      <c r="C99" s="123"/>
      <c r="D99" s="6"/>
      <c r="E99" s="6"/>
      <c r="F99" s="34">
        <f>F98/$F$96</f>
        <v>0.6454742259619313</v>
      </c>
    </row>
    <row r="105" spans="3:11" ht="17.25">
      <c r="C105" s="105" t="s">
        <v>114</v>
      </c>
      <c r="D105" s="106"/>
      <c r="E105" s="106"/>
      <c r="F105" s="107"/>
      <c r="G105" s="108"/>
      <c r="H105" s="108"/>
      <c r="I105" s="109"/>
      <c r="J105" s="126" t="s">
        <v>115</v>
      </c>
      <c r="K105" s="126"/>
    </row>
    <row r="106" spans="3:11" ht="17.25">
      <c r="C106" s="106"/>
      <c r="D106" s="106"/>
      <c r="E106" s="106"/>
      <c r="F106" s="107"/>
      <c r="G106" s="108"/>
      <c r="H106" s="108"/>
      <c r="I106" s="109"/>
      <c r="J106" s="110"/>
      <c r="K106" s="109"/>
    </row>
    <row r="107" spans="3:11" ht="17.25">
      <c r="C107" s="106"/>
      <c r="D107" s="106"/>
      <c r="E107" s="106"/>
      <c r="F107" s="107"/>
      <c r="G107" s="108"/>
      <c r="H107" s="108"/>
      <c r="I107" s="109"/>
      <c r="J107" s="110"/>
      <c r="K107" s="109"/>
    </row>
    <row r="108" spans="3:11" ht="17.25">
      <c r="C108" s="106" t="s">
        <v>113</v>
      </c>
      <c r="D108" s="106"/>
      <c r="E108" s="106"/>
      <c r="F108" s="107"/>
      <c r="G108" s="108"/>
      <c r="H108" s="108"/>
      <c r="I108" s="109"/>
      <c r="J108" s="111" t="s">
        <v>112</v>
      </c>
      <c r="K108" s="109"/>
    </row>
    <row r="109" spans="3:11" ht="17.25">
      <c r="C109" s="106"/>
      <c r="D109" s="106"/>
      <c r="E109" s="106"/>
      <c r="F109" s="107"/>
      <c r="G109" s="108"/>
      <c r="H109" s="108"/>
      <c r="I109" s="109"/>
      <c r="J109" s="110"/>
      <c r="K109" s="109"/>
    </row>
  </sheetData>
  <sheetProtection/>
  <mergeCells count="23">
    <mergeCell ref="J105:K105"/>
    <mergeCell ref="B89:C89"/>
    <mergeCell ref="B96:C96"/>
    <mergeCell ref="B97:C97"/>
    <mergeCell ref="B98:C98"/>
    <mergeCell ref="B99:C99"/>
    <mergeCell ref="R94:T94"/>
    <mergeCell ref="U94:W94"/>
    <mergeCell ref="B90:C90"/>
    <mergeCell ref="B91:C91"/>
    <mergeCell ref="B92:C92"/>
    <mergeCell ref="B93:C93"/>
    <mergeCell ref="B94:C94"/>
    <mergeCell ref="H94:J94"/>
    <mergeCell ref="K94:M94"/>
    <mergeCell ref="O94:Q94"/>
    <mergeCell ref="B1:W1"/>
    <mergeCell ref="U2:W2"/>
    <mergeCell ref="H2:J2"/>
    <mergeCell ref="B2:G2"/>
    <mergeCell ref="R2:T2"/>
    <mergeCell ref="O2:Q2"/>
    <mergeCell ref="K2:M2"/>
  </mergeCells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60" zoomScaleNormal="60" zoomScalePageLayoutView="0" workbookViewId="0" topLeftCell="D1">
      <selection activeCell="U9" sqref="U9"/>
    </sheetView>
  </sheetViews>
  <sheetFormatPr defaultColWidth="8.625" defaultRowHeight="21.75" customHeight="1"/>
  <cols>
    <col min="1" max="1" width="5.375" style="0" customWidth="1"/>
    <col min="2" max="2" width="8.625" style="0" customWidth="1"/>
    <col min="3" max="3" width="41.375" style="0" customWidth="1"/>
    <col min="4" max="5" width="15.00390625" style="0" customWidth="1"/>
    <col min="6" max="6" width="11.125" style="0" customWidth="1"/>
  </cols>
  <sheetData>
    <row r="1" spans="1:20" ht="54.75" customHeight="1" thickBot="1">
      <c r="A1" s="135" t="s">
        <v>106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21.75" customHeight="1">
      <c r="A2" s="56"/>
      <c r="B2" s="127"/>
      <c r="C2" s="128"/>
      <c r="D2" s="128"/>
      <c r="E2" s="128"/>
      <c r="F2" s="129" t="s">
        <v>7</v>
      </c>
      <c r="G2" s="130"/>
      <c r="H2" s="130"/>
      <c r="I2" s="129" t="s">
        <v>8</v>
      </c>
      <c r="J2" s="130"/>
      <c r="K2" s="130"/>
      <c r="L2" s="129" t="s">
        <v>9</v>
      </c>
      <c r="M2" s="130"/>
      <c r="N2" s="130"/>
      <c r="O2" s="129" t="s">
        <v>10</v>
      </c>
      <c r="P2" s="130"/>
      <c r="Q2" s="130"/>
      <c r="R2" s="129" t="s">
        <v>11</v>
      </c>
      <c r="S2" s="130"/>
      <c r="T2" s="131"/>
    </row>
    <row r="3" spans="1:22" ht="21.75" customHeight="1">
      <c r="A3" s="58" t="s">
        <v>107</v>
      </c>
      <c r="B3" s="3" t="s">
        <v>0</v>
      </c>
      <c r="C3" s="4" t="s">
        <v>3</v>
      </c>
      <c r="D3" s="29" t="s">
        <v>4</v>
      </c>
      <c r="E3" s="4" t="s">
        <v>68</v>
      </c>
      <c r="F3" s="26" t="s">
        <v>1</v>
      </c>
      <c r="G3" s="27" t="s">
        <v>2</v>
      </c>
      <c r="H3" s="28" t="s">
        <v>12</v>
      </c>
      <c r="I3" s="26" t="s">
        <v>1</v>
      </c>
      <c r="J3" s="27" t="s">
        <v>2</v>
      </c>
      <c r="K3" s="28" t="s">
        <v>12</v>
      </c>
      <c r="L3" s="26" t="s">
        <v>1</v>
      </c>
      <c r="M3" s="27" t="s">
        <v>2</v>
      </c>
      <c r="N3" s="28" t="s">
        <v>12</v>
      </c>
      <c r="O3" s="26" t="s">
        <v>1</v>
      </c>
      <c r="P3" s="27" t="s">
        <v>2</v>
      </c>
      <c r="Q3" s="28" t="s">
        <v>12</v>
      </c>
      <c r="R3" s="26" t="s">
        <v>1</v>
      </c>
      <c r="S3" s="27" t="s">
        <v>2</v>
      </c>
      <c r="T3" s="59" t="s">
        <v>12</v>
      </c>
      <c r="V3">
        <v>87.2</v>
      </c>
    </row>
    <row r="4" spans="1:22" ht="21.75" customHeight="1">
      <c r="A4" s="67">
        <v>1</v>
      </c>
      <c r="B4" s="68">
        <v>1</v>
      </c>
      <c r="C4" s="69" t="s">
        <v>15</v>
      </c>
      <c r="D4" s="70">
        <v>87.2</v>
      </c>
      <c r="E4" s="24">
        <v>1</v>
      </c>
      <c r="F4" s="46"/>
      <c r="G4" s="47"/>
      <c r="H4" s="48"/>
      <c r="I4" s="24">
        <v>1</v>
      </c>
      <c r="J4" s="47"/>
      <c r="K4" s="48"/>
      <c r="L4" s="24">
        <v>1</v>
      </c>
      <c r="M4" s="47"/>
      <c r="N4" s="48"/>
      <c r="O4" s="24">
        <v>1</v>
      </c>
      <c r="P4" s="47"/>
      <c r="Q4" s="48"/>
      <c r="R4" s="24">
        <v>1</v>
      </c>
      <c r="S4" s="47"/>
      <c r="T4" s="60"/>
      <c r="V4">
        <v>51.5</v>
      </c>
    </row>
    <row r="5" spans="1:22" ht="21.75" customHeight="1">
      <c r="A5" s="67">
        <f>A4+1</f>
        <v>2</v>
      </c>
      <c r="B5" s="68">
        <v>3</v>
      </c>
      <c r="C5" s="71" t="s">
        <v>71</v>
      </c>
      <c r="D5" s="70">
        <v>51.5</v>
      </c>
      <c r="E5" s="24"/>
      <c r="F5" s="46"/>
      <c r="G5" s="47"/>
      <c r="H5" s="48"/>
      <c r="I5" s="24"/>
      <c r="J5" s="47"/>
      <c r="K5" s="48"/>
      <c r="L5" s="24"/>
      <c r="M5" s="47"/>
      <c r="N5" s="48"/>
      <c r="O5" s="24"/>
      <c r="P5" s="47"/>
      <c r="Q5" s="48"/>
      <c r="R5" s="24"/>
      <c r="S5" s="47"/>
      <c r="T5" s="60"/>
      <c r="V5">
        <v>50.1</v>
      </c>
    </row>
    <row r="6" spans="1:22" ht="21.75" customHeight="1">
      <c r="A6" s="67">
        <f aca="true" t="shared" si="0" ref="A6:A69">A5+1</f>
        <v>3</v>
      </c>
      <c r="B6" s="68">
        <v>5</v>
      </c>
      <c r="C6" s="71" t="s">
        <v>72</v>
      </c>
      <c r="D6" s="70">
        <v>50.1</v>
      </c>
      <c r="E6" s="24">
        <v>1</v>
      </c>
      <c r="F6" s="46"/>
      <c r="G6" s="47"/>
      <c r="H6" s="48"/>
      <c r="I6" s="24">
        <v>1</v>
      </c>
      <c r="J6" s="47"/>
      <c r="K6" s="48"/>
      <c r="L6" s="24">
        <v>1</v>
      </c>
      <c r="M6" s="47"/>
      <c r="N6" s="48"/>
      <c r="O6" s="24">
        <v>1</v>
      </c>
      <c r="P6" s="47"/>
      <c r="Q6" s="48"/>
      <c r="R6" s="24">
        <v>1</v>
      </c>
      <c r="S6" s="47"/>
      <c r="T6" s="60"/>
      <c r="V6">
        <v>98.2</v>
      </c>
    </row>
    <row r="7" spans="1:22" ht="21.75" customHeight="1">
      <c r="A7" s="67">
        <f t="shared" si="0"/>
        <v>4</v>
      </c>
      <c r="B7" s="68">
        <v>6</v>
      </c>
      <c r="C7" s="71" t="s">
        <v>16</v>
      </c>
      <c r="D7" s="70">
        <v>98.2</v>
      </c>
      <c r="E7" s="24"/>
      <c r="F7" s="46">
        <v>1</v>
      </c>
      <c r="G7" s="47"/>
      <c r="H7" s="48"/>
      <c r="I7" s="24"/>
      <c r="J7" s="47"/>
      <c r="K7" s="48"/>
      <c r="L7" s="24"/>
      <c r="M7" s="47"/>
      <c r="N7" s="48"/>
      <c r="O7" s="24"/>
      <c r="P7" s="47"/>
      <c r="Q7" s="48"/>
      <c r="R7" s="24"/>
      <c r="S7" s="47"/>
      <c r="T7" s="60"/>
      <c r="V7" t="s">
        <v>93</v>
      </c>
    </row>
    <row r="8" spans="1:22" ht="21.75" customHeight="1">
      <c r="A8" s="67">
        <f t="shared" si="0"/>
        <v>5</v>
      </c>
      <c r="B8" s="68">
        <v>8</v>
      </c>
      <c r="C8" s="71" t="s">
        <v>92</v>
      </c>
      <c r="D8" s="70" t="s">
        <v>93</v>
      </c>
      <c r="E8" s="24">
        <v>1</v>
      </c>
      <c r="F8" s="46"/>
      <c r="G8" s="47"/>
      <c r="H8" s="48"/>
      <c r="I8" s="24">
        <v>1</v>
      </c>
      <c r="J8" s="47"/>
      <c r="K8" s="48"/>
      <c r="L8" s="24">
        <v>1</v>
      </c>
      <c r="M8" s="47"/>
      <c r="N8" s="48"/>
      <c r="O8" s="24">
        <v>1</v>
      </c>
      <c r="P8" s="47"/>
      <c r="Q8" s="48"/>
      <c r="R8" s="24">
        <v>1</v>
      </c>
      <c r="S8" s="47"/>
      <c r="T8" s="60"/>
      <c r="V8">
        <v>50.5</v>
      </c>
    </row>
    <row r="9" spans="1:22" ht="21.75" customHeight="1">
      <c r="A9" s="67">
        <f t="shared" si="0"/>
        <v>6</v>
      </c>
      <c r="B9" s="68">
        <v>9</v>
      </c>
      <c r="C9" s="71" t="s">
        <v>94</v>
      </c>
      <c r="D9" s="70">
        <v>50.5</v>
      </c>
      <c r="E9" s="24"/>
      <c r="F9" s="46"/>
      <c r="G9" s="47"/>
      <c r="H9" s="48"/>
      <c r="I9" s="24"/>
      <c r="J9" s="47"/>
      <c r="K9" s="48"/>
      <c r="L9" s="24"/>
      <c r="M9" s="47"/>
      <c r="N9" s="48"/>
      <c r="O9" s="24"/>
      <c r="P9" s="47"/>
      <c r="Q9" s="48"/>
      <c r="R9" s="24"/>
      <c r="S9" s="47"/>
      <c r="T9" s="60"/>
      <c r="V9" t="s">
        <v>105</v>
      </c>
    </row>
    <row r="10" spans="1:22" ht="21.75" customHeight="1">
      <c r="A10" s="67">
        <f t="shared" si="0"/>
        <v>7</v>
      </c>
      <c r="B10" s="68">
        <v>10</v>
      </c>
      <c r="C10" s="71" t="s">
        <v>100</v>
      </c>
      <c r="D10" s="70" t="s">
        <v>105</v>
      </c>
      <c r="E10" s="24">
        <v>1</v>
      </c>
      <c r="F10" s="46"/>
      <c r="G10" s="47"/>
      <c r="H10" s="48"/>
      <c r="I10" s="24">
        <v>1</v>
      </c>
      <c r="J10" s="47"/>
      <c r="K10" s="48"/>
      <c r="L10" s="24">
        <v>1</v>
      </c>
      <c r="M10" s="47"/>
      <c r="N10" s="48"/>
      <c r="O10" s="24">
        <v>1</v>
      </c>
      <c r="P10" s="47"/>
      <c r="Q10" s="48"/>
      <c r="R10" s="24">
        <v>1</v>
      </c>
      <c r="S10" s="47"/>
      <c r="T10" s="60"/>
      <c r="V10">
        <v>50.4</v>
      </c>
    </row>
    <row r="11" spans="1:22" ht="28.5" customHeight="1">
      <c r="A11" s="67">
        <f t="shared" si="0"/>
        <v>8</v>
      </c>
      <c r="B11" s="68">
        <v>11</v>
      </c>
      <c r="C11" s="71" t="s">
        <v>73</v>
      </c>
      <c r="D11" s="70">
        <v>50.4</v>
      </c>
      <c r="E11" s="24">
        <v>1</v>
      </c>
      <c r="F11" s="46"/>
      <c r="G11" s="47"/>
      <c r="H11" s="48"/>
      <c r="I11" s="24">
        <v>1</v>
      </c>
      <c r="J11" s="47"/>
      <c r="K11" s="48"/>
      <c r="L11" s="24">
        <v>1</v>
      </c>
      <c r="M11" s="47"/>
      <c r="N11" s="48"/>
      <c r="O11" s="24">
        <v>1</v>
      </c>
      <c r="P11" s="47"/>
      <c r="Q11" s="48"/>
      <c r="R11" s="24">
        <v>1</v>
      </c>
      <c r="S11" s="47"/>
      <c r="T11" s="60"/>
      <c r="V11">
        <v>76.1</v>
      </c>
    </row>
    <row r="12" spans="1:22" ht="21.75" customHeight="1">
      <c r="A12" s="67">
        <f t="shared" si="0"/>
        <v>9</v>
      </c>
      <c r="B12" s="68">
        <v>14</v>
      </c>
      <c r="C12" s="71" t="s">
        <v>17</v>
      </c>
      <c r="D12" s="70">
        <v>76.1</v>
      </c>
      <c r="E12" s="24"/>
      <c r="F12" s="46"/>
      <c r="G12" s="47"/>
      <c r="H12" s="48"/>
      <c r="I12" s="24"/>
      <c r="J12" s="47"/>
      <c r="K12" s="48"/>
      <c r="L12" s="24"/>
      <c r="M12" s="47"/>
      <c r="N12" s="48"/>
      <c r="O12" s="24"/>
      <c r="P12" s="47"/>
      <c r="Q12" s="48"/>
      <c r="R12" s="24"/>
      <c r="S12" s="47"/>
      <c r="T12" s="60"/>
      <c r="V12">
        <v>50.6</v>
      </c>
    </row>
    <row r="13" spans="1:22" ht="21.75" customHeight="1">
      <c r="A13" s="67">
        <f t="shared" si="0"/>
        <v>10</v>
      </c>
      <c r="B13" s="68">
        <v>16</v>
      </c>
      <c r="C13" s="71" t="s">
        <v>18</v>
      </c>
      <c r="D13" s="70">
        <v>50.6</v>
      </c>
      <c r="E13" s="24">
        <v>1</v>
      </c>
      <c r="F13" s="46"/>
      <c r="G13" s="47"/>
      <c r="H13" s="48"/>
      <c r="I13" s="24">
        <v>1</v>
      </c>
      <c r="J13" s="47"/>
      <c r="K13" s="48"/>
      <c r="L13" s="24">
        <v>1</v>
      </c>
      <c r="M13" s="47"/>
      <c r="N13" s="48"/>
      <c r="O13" s="24">
        <v>1</v>
      </c>
      <c r="P13" s="47"/>
      <c r="Q13" s="48"/>
      <c r="R13" s="24">
        <v>1</v>
      </c>
      <c r="S13" s="47"/>
      <c r="T13" s="60"/>
      <c r="V13">
        <v>48.7</v>
      </c>
    </row>
    <row r="14" spans="1:22" ht="21.75" customHeight="1">
      <c r="A14" s="67">
        <f t="shared" si="0"/>
        <v>11</v>
      </c>
      <c r="B14" s="68">
        <v>17</v>
      </c>
      <c r="C14" s="71" t="s">
        <v>69</v>
      </c>
      <c r="D14" s="70">
        <v>48.7</v>
      </c>
      <c r="E14" s="24"/>
      <c r="F14" s="46">
        <v>1</v>
      </c>
      <c r="G14" s="47"/>
      <c r="H14" s="48"/>
      <c r="I14" s="24"/>
      <c r="J14" s="47"/>
      <c r="K14" s="48"/>
      <c r="L14" s="24"/>
      <c r="M14" s="47"/>
      <c r="N14" s="48">
        <v>1</v>
      </c>
      <c r="O14" s="24"/>
      <c r="P14" s="47"/>
      <c r="Q14" s="48"/>
      <c r="R14" s="24"/>
      <c r="S14" s="47"/>
      <c r="T14" s="60"/>
      <c r="V14">
        <v>46.1</v>
      </c>
    </row>
    <row r="15" spans="1:22" ht="21.75" customHeight="1">
      <c r="A15" s="67">
        <f t="shared" si="0"/>
        <v>12</v>
      </c>
      <c r="B15" s="68">
        <v>19</v>
      </c>
      <c r="C15" s="71" t="s">
        <v>74</v>
      </c>
      <c r="D15" s="70">
        <v>46.1</v>
      </c>
      <c r="E15" s="24"/>
      <c r="F15" s="46"/>
      <c r="G15" s="47"/>
      <c r="H15" s="48"/>
      <c r="I15" s="24"/>
      <c r="J15" s="47"/>
      <c r="K15" s="48"/>
      <c r="L15" s="24"/>
      <c r="M15" s="47"/>
      <c r="N15" s="48"/>
      <c r="O15" s="24"/>
      <c r="P15" s="47"/>
      <c r="Q15" s="48"/>
      <c r="R15" s="24"/>
      <c r="S15" s="47"/>
      <c r="T15" s="60"/>
      <c r="V15">
        <v>75.9</v>
      </c>
    </row>
    <row r="16" spans="1:22" ht="21.75" customHeight="1">
      <c r="A16" s="67">
        <f t="shared" si="0"/>
        <v>13</v>
      </c>
      <c r="B16" s="68">
        <v>21</v>
      </c>
      <c r="C16" s="71" t="s">
        <v>19</v>
      </c>
      <c r="D16" s="70">
        <v>75.9</v>
      </c>
      <c r="E16" s="24">
        <v>1</v>
      </c>
      <c r="F16" s="46">
        <v>1</v>
      </c>
      <c r="G16" s="47"/>
      <c r="H16" s="48"/>
      <c r="I16" s="24">
        <v>1</v>
      </c>
      <c r="J16" s="47"/>
      <c r="K16" s="48"/>
      <c r="L16" s="24">
        <v>1</v>
      </c>
      <c r="M16" s="47">
        <v>1</v>
      </c>
      <c r="N16" s="48"/>
      <c r="O16" s="24">
        <v>1</v>
      </c>
      <c r="P16" s="47">
        <v>1</v>
      </c>
      <c r="Q16" s="48"/>
      <c r="R16" s="24">
        <v>1</v>
      </c>
      <c r="S16" s="47">
        <v>1</v>
      </c>
      <c r="T16" s="60"/>
      <c r="V16">
        <v>50.4</v>
      </c>
    </row>
    <row r="17" spans="1:22" ht="29.25" customHeight="1">
      <c r="A17" s="67">
        <f t="shared" si="0"/>
        <v>14</v>
      </c>
      <c r="B17" s="68">
        <v>23</v>
      </c>
      <c r="C17" s="71" t="s">
        <v>20</v>
      </c>
      <c r="D17" s="70">
        <v>50.4</v>
      </c>
      <c r="E17" s="24">
        <v>1</v>
      </c>
      <c r="F17" s="46">
        <v>1</v>
      </c>
      <c r="G17" s="47"/>
      <c r="H17" s="48"/>
      <c r="I17" s="24">
        <v>1</v>
      </c>
      <c r="J17" s="47"/>
      <c r="K17" s="48"/>
      <c r="L17" s="24">
        <v>1</v>
      </c>
      <c r="M17" s="47"/>
      <c r="N17" s="48"/>
      <c r="O17" s="24">
        <v>1</v>
      </c>
      <c r="P17" s="47"/>
      <c r="Q17" s="48"/>
      <c r="R17" s="24">
        <v>1</v>
      </c>
      <c r="S17" s="47"/>
      <c r="T17" s="60">
        <v>1</v>
      </c>
      <c r="V17">
        <v>48.4</v>
      </c>
    </row>
    <row r="18" spans="1:22" ht="21.75" customHeight="1">
      <c r="A18" s="67">
        <f t="shared" si="0"/>
        <v>15</v>
      </c>
      <c r="B18" s="68">
        <v>24</v>
      </c>
      <c r="C18" s="71" t="s">
        <v>21</v>
      </c>
      <c r="D18" s="70">
        <v>48.4</v>
      </c>
      <c r="E18" s="24">
        <v>1</v>
      </c>
      <c r="F18" s="46">
        <v>1</v>
      </c>
      <c r="G18" s="47"/>
      <c r="H18" s="48"/>
      <c r="I18" s="24">
        <v>1</v>
      </c>
      <c r="J18" s="47"/>
      <c r="K18" s="48"/>
      <c r="L18" s="24">
        <v>1</v>
      </c>
      <c r="M18" s="47"/>
      <c r="N18" s="48"/>
      <c r="O18" s="24">
        <v>1</v>
      </c>
      <c r="P18" s="47">
        <v>1</v>
      </c>
      <c r="Q18" s="48"/>
      <c r="R18" s="24">
        <v>1</v>
      </c>
      <c r="S18" s="47">
        <v>1</v>
      </c>
      <c r="T18" s="60"/>
      <c r="V18">
        <v>50.3</v>
      </c>
    </row>
    <row r="19" spans="1:22" ht="21.75" customHeight="1">
      <c r="A19" s="67">
        <f t="shared" si="0"/>
        <v>16</v>
      </c>
      <c r="B19" s="68">
        <v>25</v>
      </c>
      <c r="C19" s="71" t="s">
        <v>91</v>
      </c>
      <c r="D19" s="70">
        <v>50.3</v>
      </c>
      <c r="E19" s="24"/>
      <c r="F19" s="46"/>
      <c r="G19" s="47"/>
      <c r="H19" s="48">
        <v>1</v>
      </c>
      <c r="I19" s="24"/>
      <c r="J19" s="47"/>
      <c r="K19" s="48">
        <v>1</v>
      </c>
      <c r="L19" s="24"/>
      <c r="M19" s="47"/>
      <c r="N19" s="48"/>
      <c r="O19" s="24"/>
      <c r="P19" s="47"/>
      <c r="Q19" s="48"/>
      <c r="R19" s="24"/>
      <c r="S19" s="47"/>
      <c r="T19" s="60"/>
      <c r="V19">
        <v>46.5</v>
      </c>
    </row>
    <row r="20" spans="1:22" ht="21.75" customHeight="1">
      <c r="A20" s="67">
        <f t="shared" si="0"/>
        <v>17</v>
      </c>
      <c r="B20" s="68">
        <v>26</v>
      </c>
      <c r="C20" s="71" t="s">
        <v>95</v>
      </c>
      <c r="D20" s="70">
        <f>46.5</f>
        <v>46.5</v>
      </c>
      <c r="E20" s="24">
        <v>1</v>
      </c>
      <c r="F20" s="46"/>
      <c r="G20" s="47"/>
      <c r="H20" s="48"/>
      <c r="I20" s="24">
        <v>1</v>
      </c>
      <c r="J20" s="47"/>
      <c r="K20" s="48"/>
      <c r="L20" s="24">
        <v>1</v>
      </c>
      <c r="M20" s="47"/>
      <c r="N20" s="48"/>
      <c r="O20" s="24">
        <v>1</v>
      </c>
      <c r="P20" s="47"/>
      <c r="Q20" s="48"/>
      <c r="R20" s="24">
        <v>1</v>
      </c>
      <c r="S20" s="47"/>
      <c r="T20" s="60"/>
      <c r="V20">
        <v>76.6</v>
      </c>
    </row>
    <row r="21" spans="1:22" ht="21.75" customHeight="1">
      <c r="A21" s="67">
        <f t="shared" si="0"/>
        <v>18</v>
      </c>
      <c r="B21" s="68">
        <v>27</v>
      </c>
      <c r="C21" s="71" t="s">
        <v>22</v>
      </c>
      <c r="D21" s="70">
        <v>76.6</v>
      </c>
      <c r="E21" s="24">
        <v>1</v>
      </c>
      <c r="F21" s="46">
        <v>1</v>
      </c>
      <c r="G21" s="47"/>
      <c r="H21" s="48"/>
      <c r="I21" s="24">
        <v>1</v>
      </c>
      <c r="J21" s="47"/>
      <c r="K21" s="48"/>
      <c r="L21" s="24">
        <v>1</v>
      </c>
      <c r="M21" s="47"/>
      <c r="N21" s="48"/>
      <c r="O21" s="24">
        <v>1</v>
      </c>
      <c r="P21" s="47"/>
      <c r="Q21" s="48"/>
      <c r="R21" s="24">
        <v>1</v>
      </c>
      <c r="S21" s="47">
        <v>1</v>
      </c>
      <c r="T21" s="60"/>
      <c r="V21">
        <v>76.2</v>
      </c>
    </row>
    <row r="22" spans="1:22" ht="27.75" customHeight="1">
      <c r="A22" s="67">
        <f t="shared" si="0"/>
        <v>19</v>
      </c>
      <c r="B22" s="68">
        <v>28</v>
      </c>
      <c r="C22" s="71" t="s">
        <v>23</v>
      </c>
      <c r="D22" s="70">
        <v>76.2</v>
      </c>
      <c r="E22" s="24">
        <v>1</v>
      </c>
      <c r="F22" s="46">
        <v>1</v>
      </c>
      <c r="G22" s="47"/>
      <c r="H22" s="48"/>
      <c r="I22" s="24">
        <v>1</v>
      </c>
      <c r="J22" s="47"/>
      <c r="K22" s="48"/>
      <c r="L22" s="24">
        <v>1</v>
      </c>
      <c r="M22" s="47"/>
      <c r="N22" s="48"/>
      <c r="O22" s="24">
        <v>1</v>
      </c>
      <c r="P22" s="47">
        <v>1</v>
      </c>
      <c r="Q22" s="48"/>
      <c r="R22" s="24">
        <v>1</v>
      </c>
      <c r="S22" s="47"/>
      <c r="T22" s="60"/>
      <c r="V22">
        <v>50.8</v>
      </c>
    </row>
    <row r="23" spans="1:22" ht="21.75" customHeight="1">
      <c r="A23" s="67">
        <f t="shared" si="0"/>
        <v>20</v>
      </c>
      <c r="B23" s="68">
        <v>30</v>
      </c>
      <c r="C23" s="71" t="s">
        <v>96</v>
      </c>
      <c r="D23" s="70">
        <v>50.8</v>
      </c>
      <c r="E23" s="51">
        <v>1</v>
      </c>
      <c r="F23" s="46"/>
      <c r="G23" s="47"/>
      <c r="H23" s="48"/>
      <c r="I23" s="51">
        <v>1</v>
      </c>
      <c r="J23" s="47"/>
      <c r="K23" s="48"/>
      <c r="L23" s="51">
        <v>1</v>
      </c>
      <c r="M23" s="47"/>
      <c r="N23" s="48"/>
      <c r="O23" s="51">
        <v>1</v>
      </c>
      <c r="P23" s="47"/>
      <c r="Q23" s="48"/>
      <c r="R23" s="51">
        <v>1</v>
      </c>
      <c r="S23" s="47"/>
      <c r="T23" s="60"/>
      <c r="V23">
        <v>48</v>
      </c>
    </row>
    <row r="24" spans="1:22" ht="21.75" customHeight="1">
      <c r="A24" s="67">
        <f t="shared" si="0"/>
        <v>21</v>
      </c>
      <c r="B24" s="68">
        <v>31</v>
      </c>
      <c r="C24" s="71" t="s">
        <v>24</v>
      </c>
      <c r="D24" s="70">
        <v>48</v>
      </c>
      <c r="E24" s="24">
        <v>1</v>
      </c>
      <c r="F24" s="46"/>
      <c r="G24" s="47"/>
      <c r="H24" s="48">
        <v>1</v>
      </c>
      <c r="I24" s="24">
        <v>1</v>
      </c>
      <c r="J24" s="47"/>
      <c r="K24" s="48"/>
      <c r="L24" s="24">
        <v>1</v>
      </c>
      <c r="M24" s="47"/>
      <c r="N24" s="48"/>
      <c r="O24" s="24">
        <v>1</v>
      </c>
      <c r="P24" s="47"/>
      <c r="Q24" s="48">
        <v>1</v>
      </c>
      <c r="R24" s="24">
        <v>1</v>
      </c>
      <c r="S24" s="47"/>
      <c r="T24" s="60"/>
      <c r="V24">
        <v>50.5</v>
      </c>
    </row>
    <row r="25" spans="1:22" ht="21.75" customHeight="1">
      <c r="A25" s="67">
        <f t="shared" si="0"/>
        <v>22</v>
      </c>
      <c r="B25" s="68">
        <v>32</v>
      </c>
      <c r="C25" s="71" t="s">
        <v>25</v>
      </c>
      <c r="D25" s="70">
        <v>50.5</v>
      </c>
      <c r="E25" s="24">
        <v>1</v>
      </c>
      <c r="F25" s="46">
        <v>1</v>
      </c>
      <c r="G25" s="47"/>
      <c r="H25" s="48"/>
      <c r="I25" s="24">
        <v>1</v>
      </c>
      <c r="J25" s="47">
        <v>1</v>
      </c>
      <c r="K25" s="48"/>
      <c r="L25" s="24">
        <v>1</v>
      </c>
      <c r="M25" s="47"/>
      <c r="N25" s="48"/>
      <c r="O25" s="24">
        <v>1</v>
      </c>
      <c r="P25" s="47">
        <v>1</v>
      </c>
      <c r="Q25" s="48"/>
      <c r="R25" s="24">
        <v>1</v>
      </c>
      <c r="S25" s="47">
        <v>1</v>
      </c>
      <c r="T25" s="60"/>
      <c r="V25">
        <v>46.6</v>
      </c>
    </row>
    <row r="26" spans="1:22" ht="21.75" customHeight="1">
      <c r="A26" s="67">
        <f t="shared" si="0"/>
        <v>23</v>
      </c>
      <c r="B26" s="68">
        <v>33</v>
      </c>
      <c r="C26" s="71" t="s">
        <v>75</v>
      </c>
      <c r="D26" s="70">
        <v>46.6</v>
      </c>
      <c r="E26" s="24">
        <v>1</v>
      </c>
      <c r="F26" s="46"/>
      <c r="G26" s="47"/>
      <c r="H26" s="48"/>
      <c r="I26" s="24">
        <v>1</v>
      </c>
      <c r="J26" s="47"/>
      <c r="K26" s="48"/>
      <c r="L26" s="24">
        <v>1</v>
      </c>
      <c r="M26" s="47"/>
      <c r="N26" s="48"/>
      <c r="O26" s="24">
        <v>1</v>
      </c>
      <c r="P26" s="47"/>
      <c r="Q26" s="48"/>
      <c r="R26" s="24">
        <v>1</v>
      </c>
      <c r="S26" s="47"/>
      <c r="T26" s="60"/>
      <c r="V26">
        <v>76.9</v>
      </c>
    </row>
    <row r="27" spans="1:22" ht="21.75" customHeight="1">
      <c r="A27" s="67">
        <f t="shared" si="0"/>
        <v>24</v>
      </c>
      <c r="B27" s="68">
        <v>34</v>
      </c>
      <c r="C27" s="71" t="s">
        <v>64</v>
      </c>
      <c r="D27" s="70">
        <v>76.9</v>
      </c>
      <c r="E27" s="24"/>
      <c r="F27" s="46">
        <v>1</v>
      </c>
      <c r="G27" s="47"/>
      <c r="H27" s="48"/>
      <c r="I27" s="24"/>
      <c r="J27" s="47"/>
      <c r="K27" s="48"/>
      <c r="L27" s="24"/>
      <c r="M27" s="47"/>
      <c r="N27" s="48"/>
      <c r="O27" s="24"/>
      <c r="P27" s="47"/>
      <c r="Q27" s="48"/>
      <c r="R27" s="24"/>
      <c r="S27" s="47">
        <v>1</v>
      </c>
      <c r="T27" s="60"/>
      <c r="V27">
        <v>76.5</v>
      </c>
    </row>
    <row r="28" spans="1:22" ht="21.75" customHeight="1">
      <c r="A28" s="67">
        <f t="shared" si="0"/>
        <v>25</v>
      </c>
      <c r="B28" s="68">
        <v>35</v>
      </c>
      <c r="C28" s="71" t="s">
        <v>26</v>
      </c>
      <c r="D28" s="70">
        <v>76.5</v>
      </c>
      <c r="E28" s="24"/>
      <c r="F28" s="46">
        <v>1</v>
      </c>
      <c r="G28" s="47"/>
      <c r="H28" s="48"/>
      <c r="I28" s="24"/>
      <c r="J28" s="47"/>
      <c r="K28" s="48"/>
      <c r="L28" s="24"/>
      <c r="M28" s="47"/>
      <c r="N28" s="48"/>
      <c r="O28" s="24"/>
      <c r="P28" s="47"/>
      <c r="Q28" s="48"/>
      <c r="R28" s="24"/>
      <c r="S28" s="47"/>
      <c r="T28" s="60"/>
      <c r="V28">
        <v>50.6</v>
      </c>
    </row>
    <row r="29" spans="1:22" ht="21.75" customHeight="1">
      <c r="A29" s="67">
        <f t="shared" si="0"/>
        <v>26</v>
      </c>
      <c r="B29" s="68">
        <v>36</v>
      </c>
      <c r="C29" s="71" t="s">
        <v>97</v>
      </c>
      <c r="D29" s="70" t="s">
        <v>98</v>
      </c>
      <c r="E29" s="24">
        <v>1</v>
      </c>
      <c r="F29" s="46"/>
      <c r="G29" s="47"/>
      <c r="H29" s="48"/>
      <c r="I29" s="24">
        <v>1</v>
      </c>
      <c r="J29" s="47"/>
      <c r="K29" s="48"/>
      <c r="L29" s="24">
        <v>1</v>
      </c>
      <c r="M29" s="47"/>
      <c r="N29" s="48"/>
      <c r="O29" s="24">
        <v>1</v>
      </c>
      <c r="P29" s="47"/>
      <c r="Q29" s="48"/>
      <c r="R29" s="24">
        <v>1</v>
      </c>
      <c r="S29" s="47"/>
      <c r="T29" s="60"/>
      <c r="V29">
        <v>48</v>
      </c>
    </row>
    <row r="30" spans="1:22" ht="21.75" customHeight="1">
      <c r="A30" s="67">
        <f t="shared" si="0"/>
        <v>27</v>
      </c>
      <c r="B30" s="68">
        <v>37</v>
      </c>
      <c r="C30" s="71" t="s">
        <v>76</v>
      </c>
      <c r="D30" s="70">
        <v>50.6</v>
      </c>
      <c r="E30" s="24">
        <v>1</v>
      </c>
      <c r="F30" s="46">
        <v>1</v>
      </c>
      <c r="G30" s="47"/>
      <c r="H30" s="48"/>
      <c r="I30" s="24">
        <v>1</v>
      </c>
      <c r="J30" s="47"/>
      <c r="K30" s="48"/>
      <c r="L30" s="24">
        <v>1</v>
      </c>
      <c r="M30" s="47"/>
      <c r="N30" s="48"/>
      <c r="O30" s="24">
        <v>1</v>
      </c>
      <c r="P30" s="47"/>
      <c r="Q30" s="48"/>
      <c r="R30" s="24">
        <v>1</v>
      </c>
      <c r="S30" s="47">
        <v>1</v>
      </c>
      <c r="T30" s="60"/>
      <c r="V30">
        <v>77.1</v>
      </c>
    </row>
    <row r="31" spans="1:22" ht="21.75" customHeight="1">
      <c r="A31" s="67">
        <f t="shared" si="0"/>
        <v>28</v>
      </c>
      <c r="B31" s="68">
        <v>38</v>
      </c>
      <c r="C31" s="71" t="s">
        <v>27</v>
      </c>
      <c r="D31" s="70">
        <v>48</v>
      </c>
      <c r="E31" s="24"/>
      <c r="F31" s="46"/>
      <c r="G31" s="47"/>
      <c r="H31" s="48">
        <v>1</v>
      </c>
      <c r="I31" s="24"/>
      <c r="J31" s="47"/>
      <c r="K31" s="48"/>
      <c r="L31" s="24"/>
      <c r="M31" s="47"/>
      <c r="N31" s="48"/>
      <c r="O31" s="24"/>
      <c r="P31" s="47"/>
      <c r="Q31" s="48"/>
      <c r="R31" s="24"/>
      <c r="S31" s="47"/>
      <c r="T31" s="60">
        <v>1</v>
      </c>
      <c r="V31">
        <v>76.5</v>
      </c>
    </row>
    <row r="32" spans="1:22" ht="21.75" customHeight="1">
      <c r="A32" s="67">
        <f t="shared" si="0"/>
        <v>29</v>
      </c>
      <c r="B32" s="68">
        <v>41</v>
      </c>
      <c r="C32" s="71" t="s">
        <v>28</v>
      </c>
      <c r="D32" s="70">
        <v>77.1</v>
      </c>
      <c r="E32" s="24"/>
      <c r="F32" s="46">
        <v>1</v>
      </c>
      <c r="G32" s="47"/>
      <c r="H32" s="48"/>
      <c r="I32" s="24"/>
      <c r="J32" s="47"/>
      <c r="K32" s="48"/>
      <c r="L32" s="24"/>
      <c r="M32" s="47"/>
      <c r="N32" s="48">
        <v>1</v>
      </c>
      <c r="O32" s="24"/>
      <c r="P32" s="47"/>
      <c r="Q32" s="48"/>
      <c r="R32" s="24"/>
      <c r="S32" s="47">
        <v>1</v>
      </c>
      <c r="T32" s="60"/>
      <c r="V32">
        <v>46.9</v>
      </c>
    </row>
    <row r="33" spans="1:22" ht="21.75" customHeight="1">
      <c r="A33" s="67">
        <f t="shared" si="0"/>
        <v>30</v>
      </c>
      <c r="B33" s="68">
        <v>42</v>
      </c>
      <c r="C33" s="71" t="s">
        <v>29</v>
      </c>
      <c r="D33" s="70">
        <v>76.5</v>
      </c>
      <c r="E33" s="24"/>
      <c r="F33" s="46"/>
      <c r="G33" s="47"/>
      <c r="H33" s="48"/>
      <c r="I33" s="24"/>
      <c r="J33" s="47"/>
      <c r="K33" s="48"/>
      <c r="L33" s="24"/>
      <c r="M33" s="47"/>
      <c r="N33" s="48"/>
      <c r="O33" s="24"/>
      <c r="P33" s="47"/>
      <c r="Q33" s="48"/>
      <c r="R33" s="24"/>
      <c r="S33" s="47"/>
      <c r="T33" s="60"/>
      <c r="V33">
        <v>48.5</v>
      </c>
    </row>
    <row r="34" spans="1:22" ht="21.75" customHeight="1">
      <c r="A34" s="67">
        <f t="shared" si="0"/>
        <v>31</v>
      </c>
      <c r="B34" s="68">
        <v>43</v>
      </c>
      <c r="C34" s="71" t="s">
        <v>77</v>
      </c>
      <c r="D34" s="70">
        <v>46.9</v>
      </c>
      <c r="E34" s="24"/>
      <c r="F34" s="46">
        <v>1</v>
      </c>
      <c r="G34" s="47"/>
      <c r="H34" s="48"/>
      <c r="I34" s="24"/>
      <c r="J34" s="47"/>
      <c r="K34" s="48"/>
      <c r="L34" s="24"/>
      <c r="M34" s="47"/>
      <c r="N34" s="48"/>
      <c r="O34" s="24"/>
      <c r="P34" s="47">
        <v>1</v>
      </c>
      <c r="Q34" s="48"/>
      <c r="R34" s="24"/>
      <c r="S34" s="47">
        <v>1</v>
      </c>
      <c r="T34" s="60"/>
      <c r="V34">
        <v>46.8</v>
      </c>
    </row>
    <row r="35" spans="1:22" ht="21.75" customHeight="1">
      <c r="A35" s="67">
        <f t="shared" si="0"/>
        <v>32</v>
      </c>
      <c r="B35" s="68">
        <v>45</v>
      </c>
      <c r="C35" s="71" t="s">
        <v>30</v>
      </c>
      <c r="D35" s="70">
        <v>48.5</v>
      </c>
      <c r="E35" s="24"/>
      <c r="F35" s="46"/>
      <c r="G35" s="47"/>
      <c r="H35" s="48"/>
      <c r="I35" s="24"/>
      <c r="J35" s="47"/>
      <c r="K35" s="48"/>
      <c r="L35" s="24"/>
      <c r="M35" s="47"/>
      <c r="N35" s="48"/>
      <c r="O35" s="24"/>
      <c r="P35" s="47"/>
      <c r="Q35" s="48"/>
      <c r="R35" s="24"/>
      <c r="S35" s="47"/>
      <c r="T35" s="60"/>
      <c r="V35">
        <v>77.1</v>
      </c>
    </row>
    <row r="36" spans="1:22" ht="21.75" customHeight="1">
      <c r="A36" s="67">
        <f t="shared" si="0"/>
        <v>33</v>
      </c>
      <c r="B36" s="68">
        <v>47</v>
      </c>
      <c r="C36" s="71" t="s">
        <v>99</v>
      </c>
      <c r="D36" s="70">
        <v>46.8</v>
      </c>
      <c r="E36" s="24">
        <v>1</v>
      </c>
      <c r="F36" s="46"/>
      <c r="G36" s="47">
        <v>1</v>
      </c>
      <c r="H36" s="48"/>
      <c r="I36" s="24">
        <v>1</v>
      </c>
      <c r="J36" s="47">
        <v>1</v>
      </c>
      <c r="K36" s="48"/>
      <c r="L36" s="24">
        <v>1</v>
      </c>
      <c r="M36" s="47">
        <v>1</v>
      </c>
      <c r="N36" s="48"/>
      <c r="O36" s="24">
        <v>1</v>
      </c>
      <c r="P36" s="47">
        <v>1</v>
      </c>
      <c r="Q36" s="48"/>
      <c r="R36" s="24">
        <v>1</v>
      </c>
      <c r="S36" s="47">
        <v>1</v>
      </c>
      <c r="T36" s="60"/>
      <c r="V36">
        <v>46.7</v>
      </c>
    </row>
    <row r="37" spans="1:22" ht="30" customHeight="1">
      <c r="A37" s="67">
        <f t="shared" si="0"/>
        <v>34</v>
      </c>
      <c r="B37" s="68">
        <v>49</v>
      </c>
      <c r="C37" s="71" t="s">
        <v>31</v>
      </c>
      <c r="D37" s="70">
        <v>77.1</v>
      </c>
      <c r="E37" s="24"/>
      <c r="F37" s="46"/>
      <c r="G37" s="47"/>
      <c r="H37" s="48"/>
      <c r="I37" s="24"/>
      <c r="J37" s="47"/>
      <c r="K37" s="48"/>
      <c r="L37" s="24"/>
      <c r="M37" s="47"/>
      <c r="N37" s="48"/>
      <c r="O37" s="24"/>
      <c r="P37" s="47"/>
      <c r="Q37" s="48"/>
      <c r="R37" s="24"/>
      <c r="S37" s="47"/>
      <c r="T37" s="60"/>
      <c r="V37">
        <v>50.5</v>
      </c>
    </row>
    <row r="38" spans="1:22" ht="21.75" customHeight="1">
      <c r="A38" s="67">
        <f t="shared" si="0"/>
        <v>35</v>
      </c>
      <c r="B38" s="68">
        <v>50</v>
      </c>
      <c r="C38" s="71" t="s">
        <v>32</v>
      </c>
      <c r="D38" s="70">
        <v>46.7</v>
      </c>
      <c r="E38" s="24"/>
      <c r="F38" s="46"/>
      <c r="G38" s="47"/>
      <c r="H38" s="48"/>
      <c r="I38" s="24"/>
      <c r="J38" s="47"/>
      <c r="K38" s="48"/>
      <c r="L38" s="24"/>
      <c r="M38" s="47"/>
      <c r="N38" s="48"/>
      <c r="O38" s="24"/>
      <c r="P38" s="47"/>
      <c r="Q38" s="48"/>
      <c r="R38" s="24"/>
      <c r="S38" s="47"/>
      <c r="T38" s="60"/>
      <c r="V38">
        <v>50.6</v>
      </c>
    </row>
    <row r="39" spans="1:22" ht="21.75" customHeight="1">
      <c r="A39" s="67">
        <f t="shared" si="0"/>
        <v>36</v>
      </c>
      <c r="B39" s="68">
        <v>51</v>
      </c>
      <c r="C39" s="71" t="s">
        <v>33</v>
      </c>
      <c r="D39" s="70">
        <v>50.5</v>
      </c>
      <c r="E39" s="24">
        <v>1</v>
      </c>
      <c r="F39" s="46"/>
      <c r="G39" s="47"/>
      <c r="H39" s="48">
        <v>1</v>
      </c>
      <c r="I39" s="24">
        <v>1</v>
      </c>
      <c r="J39" s="47">
        <v>1</v>
      </c>
      <c r="K39" s="48"/>
      <c r="L39" s="24">
        <v>1</v>
      </c>
      <c r="M39" s="47">
        <v>1</v>
      </c>
      <c r="N39" s="48"/>
      <c r="O39" s="24">
        <v>1</v>
      </c>
      <c r="P39" s="47">
        <v>1</v>
      </c>
      <c r="Q39" s="48"/>
      <c r="R39" s="24">
        <v>1</v>
      </c>
      <c r="S39" s="47">
        <v>1</v>
      </c>
      <c r="T39" s="60"/>
      <c r="V39">
        <v>46.3</v>
      </c>
    </row>
    <row r="40" spans="1:22" ht="21.75" customHeight="1">
      <c r="A40" s="67">
        <f t="shared" si="0"/>
        <v>37</v>
      </c>
      <c r="B40" s="68">
        <v>53</v>
      </c>
      <c r="C40" s="71" t="s">
        <v>34</v>
      </c>
      <c r="D40" s="70">
        <v>50.6</v>
      </c>
      <c r="E40" s="24"/>
      <c r="F40" s="46"/>
      <c r="G40" s="47"/>
      <c r="H40" s="48"/>
      <c r="I40" s="24"/>
      <c r="J40" s="47"/>
      <c r="K40" s="48"/>
      <c r="L40" s="24"/>
      <c r="M40" s="47"/>
      <c r="N40" s="48"/>
      <c r="O40" s="24"/>
      <c r="P40" s="47"/>
      <c r="Q40" s="48"/>
      <c r="R40" s="24"/>
      <c r="S40" s="47"/>
      <c r="T40" s="60"/>
      <c r="V40">
        <v>76.9</v>
      </c>
    </row>
    <row r="41" spans="1:22" ht="21.75" customHeight="1">
      <c r="A41" s="67">
        <f t="shared" si="0"/>
        <v>38</v>
      </c>
      <c r="B41" s="68">
        <v>54</v>
      </c>
      <c r="C41" s="71" t="s">
        <v>35</v>
      </c>
      <c r="D41" s="70">
        <v>46.3</v>
      </c>
      <c r="E41" s="24">
        <v>1</v>
      </c>
      <c r="F41" s="46"/>
      <c r="G41" s="47"/>
      <c r="H41" s="48">
        <v>1</v>
      </c>
      <c r="I41" s="24">
        <v>1</v>
      </c>
      <c r="J41" s="47"/>
      <c r="K41" s="48"/>
      <c r="L41" s="24">
        <v>1</v>
      </c>
      <c r="M41" s="47"/>
      <c r="N41" s="48"/>
      <c r="O41" s="24">
        <v>1</v>
      </c>
      <c r="P41" s="47"/>
      <c r="Q41" s="48"/>
      <c r="R41" s="24">
        <v>1</v>
      </c>
      <c r="S41" s="47"/>
      <c r="T41" s="60"/>
      <c r="V41">
        <v>77.2</v>
      </c>
    </row>
    <row r="42" spans="1:22" ht="36" customHeight="1">
      <c r="A42" s="67">
        <f t="shared" si="0"/>
        <v>39</v>
      </c>
      <c r="B42" s="68">
        <v>55</v>
      </c>
      <c r="C42" s="71" t="s">
        <v>78</v>
      </c>
      <c r="D42" s="70">
        <v>76.9</v>
      </c>
      <c r="E42" s="24"/>
      <c r="F42" s="46"/>
      <c r="G42" s="47"/>
      <c r="H42" s="48"/>
      <c r="I42" s="24"/>
      <c r="J42" s="47"/>
      <c r="K42" s="48"/>
      <c r="L42" s="24"/>
      <c r="M42" s="47"/>
      <c r="N42" s="48"/>
      <c r="O42" s="24"/>
      <c r="P42" s="47"/>
      <c r="Q42" s="48"/>
      <c r="R42" s="24"/>
      <c r="S42" s="47"/>
      <c r="T42" s="60"/>
      <c r="V42">
        <v>46.5</v>
      </c>
    </row>
    <row r="43" spans="1:22" ht="33.75" customHeight="1">
      <c r="A43" s="67">
        <f t="shared" si="0"/>
        <v>40</v>
      </c>
      <c r="B43" s="68">
        <v>56</v>
      </c>
      <c r="C43" s="71" t="s">
        <v>36</v>
      </c>
      <c r="D43" s="70">
        <v>77.2</v>
      </c>
      <c r="E43" s="24">
        <v>1</v>
      </c>
      <c r="F43" s="46">
        <v>1</v>
      </c>
      <c r="G43" s="47"/>
      <c r="H43" s="48"/>
      <c r="I43" s="24">
        <v>1</v>
      </c>
      <c r="J43" s="47"/>
      <c r="K43" s="48"/>
      <c r="L43" s="24">
        <v>1</v>
      </c>
      <c r="M43" s="47"/>
      <c r="N43" s="48"/>
      <c r="O43" s="24">
        <v>1</v>
      </c>
      <c r="P43" s="47"/>
      <c r="Q43" s="48"/>
      <c r="R43" s="24">
        <v>1</v>
      </c>
      <c r="S43" s="47">
        <v>1</v>
      </c>
      <c r="T43" s="60"/>
      <c r="V43">
        <v>50.6</v>
      </c>
    </row>
    <row r="44" spans="1:22" ht="21.75" customHeight="1">
      <c r="A44" s="67">
        <f t="shared" si="0"/>
        <v>41</v>
      </c>
      <c r="B44" s="68">
        <v>57</v>
      </c>
      <c r="C44" s="71" t="s">
        <v>34</v>
      </c>
      <c r="D44" s="70">
        <v>46.5</v>
      </c>
      <c r="E44" s="24"/>
      <c r="F44" s="46"/>
      <c r="G44" s="47"/>
      <c r="H44" s="48"/>
      <c r="I44" s="24"/>
      <c r="J44" s="47"/>
      <c r="K44" s="48"/>
      <c r="L44" s="24"/>
      <c r="M44" s="47"/>
      <c r="N44" s="48"/>
      <c r="O44" s="24"/>
      <c r="P44" s="47"/>
      <c r="Q44" s="48"/>
      <c r="R44" s="24"/>
      <c r="S44" s="47"/>
      <c r="T44" s="60"/>
      <c r="V44">
        <v>48</v>
      </c>
    </row>
    <row r="45" spans="1:22" ht="21.75" customHeight="1">
      <c r="A45" s="67">
        <f t="shared" si="0"/>
        <v>42</v>
      </c>
      <c r="B45" s="68">
        <v>58</v>
      </c>
      <c r="C45" s="71" t="s">
        <v>37</v>
      </c>
      <c r="D45" s="70">
        <v>50.6</v>
      </c>
      <c r="E45" s="24">
        <v>1</v>
      </c>
      <c r="F45" s="46"/>
      <c r="G45" s="47"/>
      <c r="H45" s="48">
        <v>1</v>
      </c>
      <c r="I45" s="24">
        <v>1</v>
      </c>
      <c r="J45" s="47"/>
      <c r="K45" s="48"/>
      <c r="L45" s="24">
        <v>1</v>
      </c>
      <c r="M45" s="47">
        <v>1</v>
      </c>
      <c r="N45" s="48"/>
      <c r="O45" s="24">
        <v>1</v>
      </c>
      <c r="P45" s="47"/>
      <c r="Q45" s="48"/>
      <c r="R45" s="24">
        <v>1</v>
      </c>
      <c r="S45" s="47"/>
      <c r="T45" s="60">
        <v>1</v>
      </c>
      <c r="V45">
        <v>50.4</v>
      </c>
    </row>
    <row r="46" spans="1:22" ht="21.75" customHeight="1">
      <c r="A46" s="67">
        <f t="shared" si="0"/>
        <v>43</v>
      </c>
      <c r="B46" s="68">
        <v>59</v>
      </c>
      <c r="C46" s="71" t="s">
        <v>100</v>
      </c>
      <c r="D46" s="70">
        <v>48</v>
      </c>
      <c r="E46" s="24">
        <v>1</v>
      </c>
      <c r="F46" s="46"/>
      <c r="G46" s="47"/>
      <c r="H46" s="48"/>
      <c r="I46" s="24">
        <v>1</v>
      </c>
      <c r="J46" s="47"/>
      <c r="K46" s="48"/>
      <c r="L46" s="24">
        <v>1</v>
      </c>
      <c r="M46" s="47"/>
      <c r="N46" s="48"/>
      <c r="O46" s="24">
        <v>1</v>
      </c>
      <c r="P46" s="47"/>
      <c r="Q46" s="48"/>
      <c r="R46" s="24">
        <v>1</v>
      </c>
      <c r="S46" s="47"/>
      <c r="T46" s="60"/>
      <c r="V46">
        <v>46.2</v>
      </c>
    </row>
    <row r="47" spans="1:22" ht="21.75" customHeight="1">
      <c r="A47" s="67">
        <f t="shared" si="0"/>
        <v>44</v>
      </c>
      <c r="B47" s="68">
        <v>60</v>
      </c>
      <c r="C47" s="71" t="s">
        <v>38</v>
      </c>
      <c r="D47" s="70">
        <v>50.4</v>
      </c>
      <c r="E47" s="24"/>
      <c r="F47" s="46">
        <v>1</v>
      </c>
      <c r="G47" s="47"/>
      <c r="H47" s="48"/>
      <c r="I47" s="24"/>
      <c r="J47" s="47"/>
      <c r="K47" s="48"/>
      <c r="L47" s="24"/>
      <c r="M47" s="47"/>
      <c r="N47" s="48"/>
      <c r="O47" s="24"/>
      <c r="P47" s="47"/>
      <c r="Q47" s="48"/>
      <c r="R47" s="24"/>
      <c r="S47" s="47">
        <v>1</v>
      </c>
      <c r="T47" s="60"/>
      <c r="V47">
        <v>77.1</v>
      </c>
    </row>
    <row r="48" spans="1:22" ht="21.75" customHeight="1">
      <c r="A48" s="67">
        <f t="shared" si="0"/>
        <v>45</v>
      </c>
      <c r="B48" s="68">
        <v>61</v>
      </c>
      <c r="C48" s="71" t="s">
        <v>39</v>
      </c>
      <c r="D48" s="70">
        <v>46.2</v>
      </c>
      <c r="E48" s="24"/>
      <c r="F48" s="46"/>
      <c r="G48" s="47"/>
      <c r="H48" s="48"/>
      <c r="I48" s="24"/>
      <c r="J48" s="47"/>
      <c r="K48" s="48"/>
      <c r="L48" s="24"/>
      <c r="M48" s="47"/>
      <c r="N48" s="48"/>
      <c r="O48" s="24"/>
      <c r="P48" s="47"/>
      <c r="Q48" s="48"/>
      <c r="R48" s="24"/>
      <c r="S48" s="47"/>
      <c r="T48" s="60"/>
      <c r="V48">
        <v>46.4</v>
      </c>
    </row>
    <row r="49" spans="1:22" ht="21.75" customHeight="1">
      <c r="A49" s="67">
        <f t="shared" si="0"/>
        <v>46</v>
      </c>
      <c r="B49" s="68">
        <v>62</v>
      </c>
      <c r="C49" s="71" t="s">
        <v>40</v>
      </c>
      <c r="D49" s="70">
        <v>77.1</v>
      </c>
      <c r="E49" s="24">
        <v>1</v>
      </c>
      <c r="F49" s="46">
        <v>1</v>
      </c>
      <c r="G49" s="47"/>
      <c r="H49" s="48"/>
      <c r="I49" s="24">
        <v>1</v>
      </c>
      <c r="J49" s="47"/>
      <c r="K49" s="48"/>
      <c r="L49" s="24">
        <v>1</v>
      </c>
      <c r="M49" s="47"/>
      <c r="N49" s="48"/>
      <c r="O49" s="24">
        <v>1</v>
      </c>
      <c r="P49" s="47"/>
      <c r="Q49" s="48">
        <v>1</v>
      </c>
      <c r="R49" s="24">
        <v>1</v>
      </c>
      <c r="S49" s="47">
        <v>1</v>
      </c>
      <c r="T49" s="60"/>
      <c r="V49">
        <v>50.6</v>
      </c>
    </row>
    <row r="50" spans="1:22" ht="21.75" customHeight="1">
      <c r="A50" s="67">
        <f t="shared" si="0"/>
        <v>47</v>
      </c>
      <c r="B50" s="68">
        <v>64</v>
      </c>
      <c r="C50" s="71" t="s">
        <v>41</v>
      </c>
      <c r="D50" s="70">
        <v>46.4</v>
      </c>
      <c r="E50" s="8"/>
      <c r="F50" s="46"/>
      <c r="G50" s="47"/>
      <c r="H50" s="48"/>
      <c r="I50" s="8"/>
      <c r="J50" s="47"/>
      <c r="K50" s="48"/>
      <c r="L50" s="8"/>
      <c r="M50" s="47"/>
      <c r="N50" s="48"/>
      <c r="O50" s="8"/>
      <c r="P50" s="47"/>
      <c r="Q50" s="48"/>
      <c r="R50" s="8"/>
      <c r="S50" s="47"/>
      <c r="T50" s="60"/>
      <c r="V50">
        <v>47.7</v>
      </c>
    </row>
    <row r="51" spans="1:22" ht="21.75" customHeight="1">
      <c r="A51" s="67">
        <f t="shared" si="0"/>
        <v>48</v>
      </c>
      <c r="B51" s="68">
        <v>65</v>
      </c>
      <c r="C51" s="71" t="s">
        <v>79</v>
      </c>
      <c r="D51" s="70">
        <v>50.6</v>
      </c>
      <c r="E51" s="8"/>
      <c r="F51" s="46"/>
      <c r="G51" s="47"/>
      <c r="H51" s="48"/>
      <c r="I51" s="8"/>
      <c r="J51" s="47"/>
      <c r="K51" s="48"/>
      <c r="L51" s="8"/>
      <c r="M51" s="47"/>
      <c r="N51" s="48"/>
      <c r="O51" s="8"/>
      <c r="P51" s="47"/>
      <c r="Q51" s="48"/>
      <c r="R51" s="8"/>
      <c r="S51" s="47"/>
      <c r="T51" s="60"/>
      <c r="V51">
        <v>46.5</v>
      </c>
    </row>
    <row r="52" spans="1:22" ht="21.75" customHeight="1">
      <c r="A52" s="67">
        <f t="shared" si="0"/>
        <v>49</v>
      </c>
      <c r="B52" s="68">
        <v>66</v>
      </c>
      <c r="C52" s="71" t="s">
        <v>70</v>
      </c>
      <c r="D52" s="70">
        <v>47.7</v>
      </c>
      <c r="E52" s="24"/>
      <c r="F52" s="46"/>
      <c r="G52" s="47"/>
      <c r="H52" s="48">
        <v>1</v>
      </c>
      <c r="I52" s="24"/>
      <c r="J52" s="47"/>
      <c r="K52" s="48"/>
      <c r="L52" s="24"/>
      <c r="M52" s="47"/>
      <c r="N52" s="48"/>
      <c r="O52" s="24"/>
      <c r="P52" s="47"/>
      <c r="Q52" s="48">
        <v>1</v>
      </c>
      <c r="R52" s="24"/>
      <c r="S52" s="47"/>
      <c r="T52" s="60">
        <v>1</v>
      </c>
      <c r="V52">
        <v>76.3</v>
      </c>
    </row>
    <row r="53" spans="1:22" ht="21.75" customHeight="1">
      <c r="A53" s="67">
        <f t="shared" si="0"/>
        <v>50</v>
      </c>
      <c r="B53" s="68">
        <v>68</v>
      </c>
      <c r="C53" s="71" t="s">
        <v>101</v>
      </c>
      <c r="D53" s="70">
        <v>46.5</v>
      </c>
      <c r="E53" s="24">
        <v>1</v>
      </c>
      <c r="F53" s="46"/>
      <c r="G53" s="47"/>
      <c r="H53" s="48"/>
      <c r="I53" s="24">
        <v>1</v>
      </c>
      <c r="J53" s="47"/>
      <c r="K53" s="48"/>
      <c r="L53" s="24">
        <v>1</v>
      </c>
      <c r="M53" s="47"/>
      <c r="N53" s="48"/>
      <c r="O53" s="24">
        <v>1</v>
      </c>
      <c r="P53" s="47"/>
      <c r="Q53" s="48"/>
      <c r="R53" s="24">
        <v>1</v>
      </c>
      <c r="S53" s="47"/>
      <c r="T53" s="60"/>
      <c r="V53">
        <v>46.8</v>
      </c>
    </row>
    <row r="54" spans="1:22" ht="21.75" customHeight="1">
      <c r="A54" s="67">
        <f t="shared" si="0"/>
        <v>51</v>
      </c>
      <c r="B54" s="68">
        <v>69</v>
      </c>
      <c r="C54" s="71" t="s">
        <v>42</v>
      </c>
      <c r="D54" s="70">
        <v>76.3</v>
      </c>
      <c r="E54" s="24"/>
      <c r="F54" s="46">
        <v>1</v>
      </c>
      <c r="G54" s="47"/>
      <c r="H54" s="48"/>
      <c r="I54" s="24"/>
      <c r="J54" s="47"/>
      <c r="K54" s="48"/>
      <c r="L54" s="24"/>
      <c r="M54" s="47">
        <v>1</v>
      </c>
      <c r="N54" s="48"/>
      <c r="O54" s="24"/>
      <c r="P54" s="47"/>
      <c r="Q54" s="48"/>
      <c r="R54" s="24"/>
      <c r="S54" s="47"/>
      <c r="T54" s="60"/>
      <c r="V54">
        <v>47.9</v>
      </c>
    </row>
    <row r="55" spans="1:22" ht="21.75" customHeight="1">
      <c r="A55" s="67">
        <f t="shared" si="0"/>
        <v>52</v>
      </c>
      <c r="B55" s="68">
        <v>71</v>
      </c>
      <c r="C55" s="71" t="s">
        <v>43</v>
      </c>
      <c r="D55" s="70">
        <v>46.8</v>
      </c>
      <c r="E55" s="24">
        <v>1</v>
      </c>
      <c r="F55" s="46"/>
      <c r="G55" s="47"/>
      <c r="H55" s="48">
        <v>1</v>
      </c>
      <c r="I55" s="24">
        <v>1</v>
      </c>
      <c r="J55" s="47">
        <v>1</v>
      </c>
      <c r="K55" s="48"/>
      <c r="L55" s="24">
        <v>1</v>
      </c>
      <c r="M55" s="47"/>
      <c r="N55" s="48"/>
      <c r="O55" s="24">
        <v>1</v>
      </c>
      <c r="P55" s="47"/>
      <c r="Q55" s="48"/>
      <c r="R55" s="24">
        <v>1</v>
      </c>
      <c r="S55" s="47">
        <v>1</v>
      </c>
      <c r="T55" s="60"/>
      <c r="V55">
        <v>51</v>
      </c>
    </row>
    <row r="56" spans="1:22" ht="30" customHeight="1">
      <c r="A56" s="67">
        <f t="shared" si="0"/>
        <v>53</v>
      </c>
      <c r="B56" s="68">
        <v>73</v>
      </c>
      <c r="C56" s="71" t="s">
        <v>44</v>
      </c>
      <c r="D56" s="70">
        <v>47.9</v>
      </c>
      <c r="E56" s="24"/>
      <c r="F56" s="46">
        <v>1</v>
      </c>
      <c r="G56" s="47"/>
      <c r="H56" s="48"/>
      <c r="I56" s="24"/>
      <c r="J56" s="47"/>
      <c r="K56" s="48"/>
      <c r="L56" s="24"/>
      <c r="M56" s="47"/>
      <c r="N56" s="48"/>
      <c r="O56" s="24"/>
      <c r="P56" s="47"/>
      <c r="Q56" s="48"/>
      <c r="R56" s="24"/>
      <c r="S56" s="47"/>
      <c r="T56" s="60"/>
      <c r="V56">
        <v>46.5</v>
      </c>
    </row>
    <row r="57" spans="1:22" ht="21.75" customHeight="1">
      <c r="A57" s="67">
        <f t="shared" si="0"/>
        <v>54</v>
      </c>
      <c r="B57" s="68">
        <v>74</v>
      </c>
      <c r="C57" s="71" t="s">
        <v>102</v>
      </c>
      <c r="D57" s="70">
        <v>51</v>
      </c>
      <c r="E57" s="24">
        <v>1</v>
      </c>
      <c r="F57" s="46"/>
      <c r="G57" s="47"/>
      <c r="H57" s="48"/>
      <c r="I57" s="24">
        <v>1</v>
      </c>
      <c r="J57" s="47"/>
      <c r="K57" s="48"/>
      <c r="L57" s="24">
        <v>1</v>
      </c>
      <c r="M57" s="47"/>
      <c r="N57" s="48"/>
      <c r="O57" s="24">
        <v>1</v>
      </c>
      <c r="P57" s="47"/>
      <c r="Q57" s="48"/>
      <c r="R57" s="24">
        <v>1</v>
      </c>
      <c r="S57" s="47"/>
      <c r="T57" s="60"/>
      <c r="V57">
        <v>76.7</v>
      </c>
    </row>
    <row r="58" spans="1:22" ht="21.75" customHeight="1">
      <c r="A58" s="67">
        <f t="shared" si="0"/>
        <v>55</v>
      </c>
      <c r="B58" s="68">
        <v>75</v>
      </c>
      <c r="C58" s="71" t="s">
        <v>45</v>
      </c>
      <c r="D58" s="70">
        <v>46.5</v>
      </c>
      <c r="E58" s="24"/>
      <c r="F58" s="46"/>
      <c r="G58" s="47"/>
      <c r="H58" s="48"/>
      <c r="I58" s="24"/>
      <c r="J58" s="47"/>
      <c r="K58" s="48"/>
      <c r="L58" s="24"/>
      <c r="M58" s="47"/>
      <c r="N58" s="48"/>
      <c r="O58" s="24"/>
      <c r="P58" s="47"/>
      <c r="Q58" s="48"/>
      <c r="R58" s="24"/>
      <c r="S58" s="47"/>
      <c r="T58" s="60"/>
      <c r="V58">
        <v>76.9</v>
      </c>
    </row>
    <row r="59" spans="1:22" ht="21.75" customHeight="1">
      <c r="A59" s="67">
        <f t="shared" si="0"/>
        <v>56</v>
      </c>
      <c r="B59" s="68">
        <v>76</v>
      </c>
      <c r="C59" s="71" t="s">
        <v>46</v>
      </c>
      <c r="D59" s="70">
        <v>76.7</v>
      </c>
      <c r="E59" s="24">
        <v>1</v>
      </c>
      <c r="F59" s="46">
        <v>1</v>
      </c>
      <c r="G59" s="47"/>
      <c r="H59" s="48"/>
      <c r="I59" s="24">
        <v>1</v>
      </c>
      <c r="J59" s="47"/>
      <c r="K59" s="48"/>
      <c r="L59" s="24">
        <v>1</v>
      </c>
      <c r="M59" s="47">
        <v>1</v>
      </c>
      <c r="N59" s="48"/>
      <c r="O59" s="24">
        <v>1</v>
      </c>
      <c r="P59" s="47"/>
      <c r="Q59" s="48"/>
      <c r="R59" s="24">
        <v>1</v>
      </c>
      <c r="S59" s="47">
        <v>1</v>
      </c>
      <c r="T59" s="60"/>
      <c r="V59">
        <v>50.6</v>
      </c>
    </row>
    <row r="60" spans="1:22" ht="21.75" customHeight="1">
      <c r="A60" s="67">
        <f t="shared" si="0"/>
        <v>57</v>
      </c>
      <c r="B60" s="68">
        <v>79</v>
      </c>
      <c r="C60" s="71" t="s">
        <v>47</v>
      </c>
      <c r="D60" s="70">
        <v>50.6</v>
      </c>
      <c r="E60" s="24"/>
      <c r="F60" s="46">
        <v>1</v>
      </c>
      <c r="G60" s="47"/>
      <c r="H60" s="49"/>
      <c r="I60" s="24"/>
      <c r="J60" s="47"/>
      <c r="K60" s="49"/>
      <c r="L60" s="24"/>
      <c r="M60" s="47"/>
      <c r="N60" s="49"/>
      <c r="O60" s="24"/>
      <c r="P60" s="47"/>
      <c r="Q60" s="48"/>
      <c r="R60" s="24"/>
      <c r="S60" s="47">
        <v>1</v>
      </c>
      <c r="T60" s="61"/>
      <c r="V60">
        <v>48.4</v>
      </c>
    </row>
    <row r="61" spans="1:22" ht="21.75" customHeight="1">
      <c r="A61" s="67">
        <f t="shared" si="0"/>
        <v>58</v>
      </c>
      <c r="B61" s="68">
        <v>80</v>
      </c>
      <c r="C61" s="71" t="s">
        <v>48</v>
      </c>
      <c r="D61" s="70">
        <v>48.4</v>
      </c>
      <c r="E61" s="24"/>
      <c r="F61" s="46">
        <v>1</v>
      </c>
      <c r="G61" s="47"/>
      <c r="H61" s="49"/>
      <c r="I61" s="24"/>
      <c r="J61" s="47"/>
      <c r="K61" s="49"/>
      <c r="L61" s="24"/>
      <c r="M61" s="47"/>
      <c r="N61" s="49"/>
      <c r="O61" s="24"/>
      <c r="P61" s="47">
        <v>1</v>
      </c>
      <c r="Q61" s="49"/>
      <c r="R61" s="24"/>
      <c r="S61" s="47">
        <v>1</v>
      </c>
      <c r="T61" s="61"/>
      <c r="V61">
        <v>50.7</v>
      </c>
    </row>
    <row r="62" spans="1:22" ht="21.75" customHeight="1">
      <c r="A62" s="67">
        <f t="shared" si="0"/>
        <v>59</v>
      </c>
      <c r="B62" s="68">
        <v>81</v>
      </c>
      <c r="C62" s="71" t="s">
        <v>49</v>
      </c>
      <c r="D62" s="70">
        <v>50.7</v>
      </c>
      <c r="E62" s="24">
        <v>1</v>
      </c>
      <c r="F62" s="46">
        <v>1</v>
      </c>
      <c r="G62" s="47"/>
      <c r="H62" s="49"/>
      <c r="I62" s="24">
        <v>1</v>
      </c>
      <c r="J62" s="47"/>
      <c r="K62" s="48"/>
      <c r="L62" s="24">
        <v>1</v>
      </c>
      <c r="M62" s="47"/>
      <c r="N62" s="49"/>
      <c r="O62" s="24">
        <v>1</v>
      </c>
      <c r="P62" s="47"/>
      <c r="Q62" s="49"/>
      <c r="R62" s="24">
        <v>1</v>
      </c>
      <c r="S62" s="47">
        <v>1</v>
      </c>
      <c r="T62" s="61"/>
      <c r="V62">
        <v>46.4</v>
      </c>
    </row>
    <row r="63" spans="1:22" ht="21.75" customHeight="1">
      <c r="A63" s="67">
        <f t="shared" si="0"/>
        <v>60</v>
      </c>
      <c r="B63" s="68">
        <v>82</v>
      </c>
      <c r="C63" s="71" t="s">
        <v>50</v>
      </c>
      <c r="D63" s="70">
        <v>46.4</v>
      </c>
      <c r="E63" s="24"/>
      <c r="F63" s="46">
        <v>1</v>
      </c>
      <c r="G63" s="47"/>
      <c r="H63" s="48"/>
      <c r="I63" s="24"/>
      <c r="J63" s="47"/>
      <c r="K63" s="48"/>
      <c r="L63" s="24"/>
      <c r="M63" s="47"/>
      <c r="N63" s="48"/>
      <c r="O63" s="24"/>
      <c r="P63" s="47"/>
      <c r="Q63" s="48"/>
      <c r="R63" s="24"/>
      <c r="S63" s="47">
        <v>1</v>
      </c>
      <c r="T63" s="60"/>
      <c r="V63">
        <v>77.1</v>
      </c>
    </row>
    <row r="64" spans="1:22" ht="21.75" customHeight="1">
      <c r="A64" s="67">
        <f t="shared" si="0"/>
        <v>61</v>
      </c>
      <c r="B64" s="68">
        <v>83</v>
      </c>
      <c r="C64" s="71" t="s">
        <v>80</v>
      </c>
      <c r="D64" s="70">
        <v>77.1</v>
      </c>
      <c r="E64" s="24">
        <v>1</v>
      </c>
      <c r="F64" s="46"/>
      <c r="G64" s="47"/>
      <c r="H64" s="48"/>
      <c r="I64" s="24">
        <v>1</v>
      </c>
      <c r="J64" s="47"/>
      <c r="K64" s="48"/>
      <c r="L64" s="24">
        <v>1</v>
      </c>
      <c r="M64" s="47"/>
      <c r="N64" s="48"/>
      <c r="O64" s="24">
        <v>1</v>
      </c>
      <c r="P64" s="47"/>
      <c r="Q64" s="48"/>
      <c r="R64" s="24">
        <v>1</v>
      </c>
      <c r="S64" s="47"/>
      <c r="T64" s="60"/>
      <c r="V64">
        <v>76.4</v>
      </c>
    </row>
    <row r="65" spans="1:22" ht="21.75" customHeight="1">
      <c r="A65" s="67">
        <f t="shared" si="0"/>
        <v>62</v>
      </c>
      <c r="B65" s="68">
        <v>84</v>
      </c>
      <c r="C65" s="71" t="s">
        <v>51</v>
      </c>
      <c r="D65" s="70">
        <v>76.4</v>
      </c>
      <c r="E65" s="24">
        <v>1</v>
      </c>
      <c r="F65" s="46">
        <v>1</v>
      </c>
      <c r="G65" s="47"/>
      <c r="H65" s="49"/>
      <c r="I65" s="24">
        <v>1</v>
      </c>
      <c r="J65" s="47"/>
      <c r="K65" s="48"/>
      <c r="L65" s="24">
        <v>1</v>
      </c>
      <c r="M65" s="47"/>
      <c r="N65" s="49"/>
      <c r="O65" s="24">
        <v>1</v>
      </c>
      <c r="P65" s="47"/>
      <c r="Q65" s="49"/>
      <c r="R65" s="24">
        <v>1</v>
      </c>
      <c r="S65" s="47">
        <v>1</v>
      </c>
      <c r="T65" s="61"/>
      <c r="V65">
        <v>46.4</v>
      </c>
    </row>
    <row r="66" spans="1:22" ht="34.5" customHeight="1">
      <c r="A66" s="67">
        <f t="shared" si="0"/>
        <v>63</v>
      </c>
      <c r="B66" s="68">
        <v>85</v>
      </c>
      <c r="C66" s="71" t="s">
        <v>52</v>
      </c>
      <c r="D66" s="70">
        <v>46.4</v>
      </c>
      <c r="E66" s="24">
        <v>1</v>
      </c>
      <c r="F66" s="46">
        <v>1</v>
      </c>
      <c r="G66" s="47"/>
      <c r="H66" s="48"/>
      <c r="I66" s="24">
        <v>1</v>
      </c>
      <c r="J66" s="47"/>
      <c r="K66" s="49"/>
      <c r="L66" s="24">
        <v>1</v>
      </c>
      <c r="M66" s="47">
        <v>1</v>
      </c>
      <c r="N66" s="48"/>
      <c r="O66" s="24">
        <v>1</v>
      </c>
      <c r="P66" s="47"/>
      <c r="Q66" s="48"/>
      <c r="R66" s="24">
        <v>1</v>
      </c>
      <c r="S66" s="47">
        <v>1</v>
      </c>
      <c r="T66" s="61"/>
      <c r="V66">
        <v>50.7</v>
      </c>
    </row>
    <row r="67" spans="1:22" ht="21.75" customHeight="1">
      <c r="A67" s="67">
        <f t="shared" si="0"/>
        <v>64</v>
      </c>
      <c r="B67" s="68">
        <v>86</v>
      </c>
      <c r="C67" s="71" t="s">
        <v>65</v>
      </c>
      <c r="D67" s="70">
        <v>50.7</v>
      </c>
      <c r="E67" s="24">
        <v>1</v>
      </c>
      <c r="F67" s="46">
        <v>1</v>
      </c>
      <c r="G67" s="47"/>
      <c r="H67" s="48"/>
      <c r="I67" s="24">
        <v>1</v>
      </c>
      <c r="J67" s="47"/>
      <c r="K67" s="49"/>
      <c r="L67" s="24">
        <v>1</v>
      </c>
      <c r="M67" s="47">
        <v>1</v>
      </c>
      <c r="N67" s="48"/>
      <c r="O67" s="24">
        <v>1</v>
      </c>
      <c r="P67" s="47">
        <v>1</v>
      </c>
      <c r="Q67" s="48"/>
      <c r="R67" s="24">
        <v>1</v>
      </c>
      <c r="S67" s="47">
        <v>1</v>
      </c>
      <c r="T67" s="61"/>
      <c r="V67">
        <v>48.1</v>
      </c>
    </row>
    <row r="68" spans="1:22" ht="21.75" customHeight="1">
      <c r="A68" s="67">
        <f t="shared" si="0"/>
        <v>65</v>
      </c>
      <c r="B68" s="68">
        <v>87</v>
      </c>
      <c r="C68" s="71" t="s">
        <v>53</v>
      </c>
      <c r="D68" s="70">
        <v>48.1</v>
      </c>
      <c r="E68" s="24">
        <v>1</v>
      </c>
      <c r="F68" s="46"/>
      <c r="G68" s="47"/>
      <c r="H68" s="49"/>
      <c r="I68" s="24">
        <v>1</v>
      </c>
      <c r="J68" s="47"/>
      <c r="K68" s="49"/>
      <c r="L68" s="24">
        <v>1</v>
      </c>
      <c r="M68" s="47"/>
      <c r="N68" s="49"/>
      <c r="O68" s="24">
        <v>1</v>
      </c>
      <c r="P68" s="47"/>
      <c r="Q68" s="49"/>
      <c r="R68" s="24">
        <v>1</v>
      </c>
      <c r="S68" s="47"/>
      <c r="T68" s="61"/>
      <c r="V68">
        <v>50.9</v>
      </c>
    </row>
    <row r="69" spans="1:22" ht="21.75" customHeight="1">
      <c r="A69" s="67">
        <f t="shared" si="0"/>
        <v>66</v>
      </c>
      <c r="B69" s="68">
        <v>88</v>
      </c>
      <c r="C69" s="71" t="s">
        <v>54</v>
      </c>
      <c r="D69" s="70">
        <v>50.9</v>
      </c>
      <c r="E69" s="24">
        <v>1</v>
      </c>
      <c r="F69" s="46">
        <v>1</v>
      </c>
      <c r="G69" s="47"/>
      <c r="H69" s="49"/>
      <c r="I69" s="24">
        <v>1</v>
      </c>
      <c r="J69" s="47"/>
      <c r="K69" s="49"/>
      <c r="L69" s="24">
        <v>1</v>
      </c>
      <c r="M69" s="47"/>
      <c r="N69" s="49"/>
      <c r="O69" s="24">
        <v>1</v>
      </c>
      <c r="P69" s="47"/>
      <c r="Q69" s="49"/>
      <c r="R69" s="24">
        <v>1</v>
      </c>
      <c r="S69" s="47"/>
      <c r="T69" s="61"/>
      <c r="V69">
        <v>77.2</v>
      </c>
    </row>
    <row r="70" spans="1:22" ht="21.75" customHeight="1">
      <c r="A70" s="67">
        <f aca="true" t="shared" si="1" ref="A70:A88">A69+1</f>
        <v>67</v>
      </c>
      <c r="B70" s="68">
        <v>90</v>
      </c>
      <c r="C70" s="71" t="s">
        <v>55</v>
      </c>
      <c r="D70" s="70">
        <v>77.2</v>
      </c>
      <c r="E70" s="24"/>
      <c r="F70" s="46"/>
      <c r="G70" s="47"/>
      <c r="H70" s="49"/>
      <c r="I70" s="24"/>
      <c r="J70" s="47"/>
      <c r="K70" s="48"/>
      <c r="L70" s="24"/>
      <c r="M70" s="47"/>
      <c r="N70" s="49"/>
      <c r="O70" s="24"/>
      <c r="P70" s="47"/>
      <c r="Q70" s="48"/>
      <c r="R70" s="24"/>
      <c r="S70" s="47"/>
      <c r="T70" s="60"/>
      <c r="V70">
        <v>132.8</v>
      </c>
    </row>
    <row r="71" spans="1:22" ht="21.75" customHeight="1">
      <c r="A71" s="67">
        <f t="shared" si="1"/>
        <v>68</v>
      </c>
      <c r="B71" s="68" t="s">
        <v>13</v>
      </c>
      <c r="C71" s="71" t="s">
        <v>56</v>
      </c>
      <c r="D71" s="70">
        <v>132.8</v>
      </c>
      <c r="E71" s="24">
        <v>1</v>
      </c>
      <c r="F71" s="46"/>
      <c r="G71" s="47">
        <v>1</v>
      </c>
      <c r="H71" s="49"/>
      <c r="I71" s="24">
        <v>1</v>
      </c>
      <c r="J71" s="47">
        <v>1</v>
      </c>
      <c r="K71" s="49"/>
      <c r="L71" s="24">
        <v>1</v>
      </c>
      <c r="M71" s="47"/>
      <c r="N71" s="49"/>
      <c r="O71" s="24">
        <v>1</v>
      </c>
      <c r="P71" s="47"/>
      <c r="Q71" s="49"/>
      <c r="R71" s="24">
        <v>1</v>
      </c>
      <c r="S71" s="47">
        <v>1</v>
      </c>
      <c r="T71" s="61"/>
      <c r="V71">
        <v>50.3</v>
      </c>
    </row>
    <row r="72" spans="1:22" ht="28.5" customHeight="1">
      <c r="A72" s="67">
        <f t="shared" si="1"/>
        <v>69</v>
      </c>
      <c r="B72" s="68">
        <v>93</v>
      </c>
      <c r="C72" s="71" t="s">
        <v>57</v>
      </c>
      <c r="D72" s="70">
        <v>50.3</v>
      </c>
      <c r="E72" s="24">
        <v>1</v>
      </c>
      <c r="F72" s="46"/>
      <c r="G72" s="47">
        <v>1</v>
      </c>
      <c r="H72" s="49"/>
      <c r="I72" s="24">
        <v>1</v>
      </c>
      <c r="J72" s="47">
        <v>1</v>
      </c>
      <c r="K72" s="49"/>
      <c r="L72" s="24">
        <v>1</v>
      </c>
      <c r="M72" s="47"/>
      <c r="N72" s="49"/>
      <c r="O72" s="24">
        <v>1</v>
      </c>
      <c r="P72" s="47"/>
      <c r="Q72" s="49"/>
      <c r="R72" s="24">
        <v>1</v>
      </c>
      <c r="S72" s="47">
        <v>1</v>
      </c>
      <c r="T72" s="61"/>
      <c r="V72">
        <v>48</v>
      </c>
    </row>
    <row r="73" spans="1:22" ht="21.75" customHeight="1">
      <c r="A73" s="67">
        <f t="shared" si="1"/>
        <v>70</v>
      </c>
      <c r="B73" s="68">
        <v>94</v>
      </c>
      <c r="C73" s="71" t="s">
        <v>66</v>
      </c>
      <c r="D73" s="70">
        <v>48</v>
      </c>
      <c r="E73" s="24">
        <v>1</v>
      </c>
      <c r="F73" s="46">
        <v>1</v>
      </c>
      <c r="G73" s="47"/>
      <c r="H73" s="49"/>
      <c r="I73" s="24">
        <v>1</v>
      </c>
      <c r="J73" s="47"/>
      <c r="K73" s="49"/>
      <c r="L73" s="24">
        <v>1</v>
      </c>
      <c r="M73" s="47">
        <v>1</v>
      </c>
      <c r="N73" s="48"/>
      <c r="O73" s="24">
        <v>1</v>
      </c>
      <c r="P73" s="47"/>
      <c r="Q73" s="48"/>
      <c r="R73" s="24">
        <v>1</v>
      </c>
      <c r="S73" s="47">
        <v>1</v>
      </c>
      <c r="T73" s="61"/>
      <c r="V73">
        <v>50.8</v>
      </c>
    </row>
    <row r="74" spans="1:22" ht="36.75" customHeight="1">
      <c r="A74" s="67">
        <f t="shared" si="1"/>
        <v>71</v>
      </c>
      <c r="B74" s="68">
        <v>95</v>
      </c>
      <c r="C74" s="71" t="s">
        <v>85</v>
      </c>
      <c r="D74" s="70">
        <v>50.8</v>
      </c>
      <c r="E74" s="24"/>
      <c r="F74" s="46"/>
      <c r="G74" s="47"/>
      <c r="H74" s="49"/>
      <c r="I74" s="24"/>
      <c r="J74" s="47"/>
      <c r="K74" s="49"/>
      <c r="L74" s="24"/>
      <c r="M74" s="47"/>
      <c r="N74" s="48"/>
      <c r="O74" s="24"/>
      <c r="P74" s="47"/>
      <c r="Q74" s="48"/>
      <c r="R74" s="24"/>
      <c r="S74" s="47"/>
      <c r="T74" s="61"/>
      <c r="V74">
        <v>46.6</v>
      </c>
    </row>
    <row r="75" spans="1:22" ht="21.75" customHeight="1">
      <c r="A75" s="67">
        <f t="shared" si="1"/>
        <v>72</v>
      </c>
      <c r="B75" s="68">
        <v>96</v>
      </c>
      <c r="C75" s="71" t="s">
        <v>58</v>
      </c>
      <c r="D75" s="70">
        <v>46.6</v>
      </c>
      <c r="E75" s="24"/>
      <c r="F75" s="46"/>
      <c r="G75" s="47"/>
      <c r="H75" s="49"/>
      <c r="I75" s="24"/>
      <c r="J75" s="47"/>
      <c r="K75" s="49"/>
      <c r="L75" s="24"/>
      <c r="M75" s="47"/>
      <c r="N75" s="48"/>
      <c r="O75" s="24"/>
      <c r="P75" s="47"/>
      <c r="Q75" s="48"/>
      <c r="R75" s="24"/>
      <c r="S75" s="47"/>
      <c r="T75" s="61"/>
      <c r="V75">
        <v>46.6</v>
      </c>
    </row>
    <row r="76" spans="1:22" ht="21.75" customHeight="1">
      <c r="A76" s="67">
        <f t="shared" si="1"/>
        <v>73</v>
      </c>
      <c r="B76" s="68">
        <v>99</v>
      </c>
      <c r="C76" s="71" t="s">
        <v>67</v>
      </c>
      <c r="D76" s="70">
        <v>46.6</v>
      </c>
      <c r="E76" s="24">
        <v>1</v>
      </c>
      <c r="F76" s="46">
        <v>1</v>
      </c>
      <c r="G76" s="47"/>
      <c r="H76" s="49"/>
      <c r="I76" s="24">
        <v>1</v>
      </c>
      <c r="J76" s="47"/>
      <c r="K76" s="49"/>
      <c r="L76" s="24">
        <v>1</v>
      </c>
      <c r="M76" s="47"/>
      <c r="N76" s="49"/>
      <c r="O76" s="24">
        <v>1</v>
      </c>
      <c r="P76" s="47"/>
      <c r="Q76" s="49"/>
      <c r="R76" s="24">
        <v>1</v>
      </c>
      <c r="S76" s="47">
        <v>1</v>
      </c>
      <c r="T76" s="61"/>
      <c r="V76">
        <v>50.5</v>
      </c>
    </row>
    <row r="77" spans="1:22" ht="21.75" customHeight="1">
      <c r="A77" s="67">
        <f t="shared" si="1"/>
        <v>74</v>
      </c>
      <c r="B77" s="68">
        <v>100</v>
      </c>
      <c r="C77" s="71" t="s">
        <v>81</v>
      </c>
      <c r="D77" s="70">
        <v>50.5</v>
      </c>
      <c r="E77" s="24"/>
      <c r="F77" s="46"/>
      <c r="G77" s="47"/>
      <c r="H77" s="49"/>
      <c r="I77" s="24"/>
      <c r="J77" s="47"/>
      <c r="K77" s="49"/>
      <c r="L77" s="24"/>
      <c r="M77" s="47"/>
      <c r="N77" s="49"/>
      <c r="O77" s="24"/>
      <c r="P77" s="47"/>
      <c r="Q77" s="49"/>
      <c r="R77" s="24"/>
      <c r="S77" s="47"/>
      <c r="T77" s="61"/>
      <c r="V77">
        <v>48.1</v>
      </c>
    </row>
    <row r="78" spans="1:22" ht="21.75" customHeight="1">
      <c r="A78" s="67">
        <f t="shared" si="1"/>
        <v>75</v>
      </c>
      <c r="B78" s="68">
        <v>101</v>
      </c>
      <c r="C78" s="71" t="s">
        <v>59</v>
      </c>
      <c r="D78" s="70">
        <v>48.1</v>
      </c>
      <c r="E78" s="24"/>
      <c r="F78" s="46">
        <v>1</v>
      </c>
      <c r="G78" s="47"/>
      <c r="H78" s="49"/>
      <c r="I78" s="24"/>
      <c r="J78" s="47"/>
      <c r="K78" s="49"/>
      <c r="L78" s="24"/>
      <c r="M78" s="47">
        <v>1</v>
      </c>
      <c r="N78" s="49"/>
      <c r="O78" s="24"/>
      <c r="P78" s="47">
        <v>1</v>
      </c>
      <c r="Q78" s="49"/>
      <c r="R78" s="24"/>
      <c r="S78" s="47"/>
      <c r="T78" s="61"/>
      <c r="V78">
        <v>50.7</v>
      </c>
    </row>
    <row r="79" spans="1:22" ht="21.75" customHeight="1">
      <c r="A79" s="67">
        <f t="shared" si="1"/>
        <v>76</v>
      </c>
      <c r="B79" s="68">
        <v>102</v>
      </c>
      <c r="C79" s="71" t="s">
        <v>82</v>
      </c>
      <c r="D79" s="70">
        <v>50.7</v>
      </c>
      <c r="E79" s="24"/>
      <c r="F79" s="46"/>
      <c r="G79" s="47"/>
      <c r="H79" s="49"/>
      <c r="I79" s="24"/>
      <c r="J79" s="47"/>
      <c r="K79" s="49"/>
      <c r="L79" s="24"/>
      <c r="M79" s="47"/>
      <c r="N79" s="49"/>
      <c r="O79" s="24"/>
      <c r="P79" s="47"/>
      <c r="Q79" s="49"/>
      <c r="R79" s="24"/>
      <c r="S79" s="47"/>
      <c r="T79" s="61"/>
      <c r="V79">
        <v>46.6</v>
      </c>
    </row>
    <row r="80" spans="1:22" ht="21.75" customHeight="1">
      <c r="A80" s="67">
        <f t="shared" si="1"/>
        <v>77</v>
      </c>
      <c r="B80" s="68">
        <v>103</v>
      </c>
      <c r="C80" s="71" t="s">
        <v>83</v>
      </c>
      <c r="D80" s="70">
        <v>46.6</v>
      </c>
      <c r="E80" s="24"/>
      <c r="F80" s="46"/>
      <c r="G80" s="47"/>
      <c r="H80" s="49"/>
      <c r="I80" s="24"/>
      <c r="J80" s="47"/>
      <c r="K80" s="49"/>
      <c r="L80" s="24"/>
      <c r="M80" s="47"/>
      <c r="N80" s="49"/>
      <c r="O80" s="24"/>
      <c r="P80" s="47"/>
      <c r="Q80" s="49"/>
      <c r="R80" s="24"/>
      <c r="S80" s="47"/>
      <c r="T80" s="61"/>
      <c r="V80">
        <v>77.1</v>
      </c>
    </row>
    <row r="81" spans="1:22" ht="21.75" customHeight="1">
      <c r="A81" s="67">
        <f t="shared" si="1"/>
        <v>78</v>
      </c>
      <c r="B81" s="68">
        <v>104</v>
      </c>
      <c r="C81" s="71" t="s">
        <v>60</v>
      </c>
      <c r="D81" s="70">
        <v>77.1</v>
      </c>
      <c r="E81" s="24">
        <v>1</v>
      </c>
      <c r="F81" s="46">
        <v>1</v>
      </c>
      <c r="G81" s="47"/>
      <c r="H81" s="49"/>
      <c r="I81" s="24">
        <v>1</v>
      </c>
      <c r="J81" s="47"/>
      <c r="K81" s="49"/>
      <c r="L81" s="24">
        <v>1</v>
      </c>
      <c r="M81" s="47"/>
      <c r="N81" s="49">
        <v>1</v>
      </c>
      <c r="O81" s="24">
        <v>1</v>
      </c>
      <c r="P81" s="47"/>
      <c r="Q81" s="49"/>
      <c r="R81" s="24">
        <v>1</v>
      </c>
      <c r="S81" s="47">
        <v>1</v>
      </c>
      <c r="T81" s="60"/>
      <c r="V81">
        <v>77</v>
      </c>
    </row>
    <row r="82" spans="1:22" ht="21.75" customHeight="1">
      <c r="A82" s="67">
        <f t="shared" si="1"/>
        <v>79</v>
      </c>
      <c r="B82" s="68">
        <v>105</v>
      </c>
      <c r="C82" s="71" t="s">
        <v>61</v>
      </c>
      <c r="D82" s="70">
        <v>77</v>
      </c>
      <c r="E82" s="24">
        <v>1</v>
      </c>
      <c r="F82" s="46">
        <v>1</v>
      </c>
      <c r="G82" s="47"/>
      <c r="H82" s="49"/>
      <c r="I82" s="24">
        <v>1</v>
      </c>
      <c r="J82" s="47"/>
      <c r="K82" s="49"/>
      <c r="L82" s="24">
        <v>1</v>
      </c>
      <c r="M82" s="47"/>
      <c r="N82" s="49">
        <v>1</v>
      </c>
      <c r="O82" s="24">
        <v>1</v>
      </c>
      <c r="P82" s="47"/>
      <c r="Q82" s="49"/>
      <c r="R82" s="24">
        <v>1</v>
      </c>
      <c r="S82" s="47"/>
      <c r="T82" s="61">
        <v>1</v>
      </c>
      <c r="V82">
        <v>46.4</v>
      </c>
    </row>
    <row r="83" spans="1:22" ht="21.75" customHeight="1">
      <c r="A83" s="67">
        <f t="shared" si="1"/>
        <v>80</v>
      </c>
      <c r="B83" s="68">
        <v>106</v>
      </c>
      <c r="C83" s="71" t="s">
        <v>84</v>
      </c>
      <c r="D83" s="70">
        <v>46.4</v>
      </c>
      <c r="E83" s="24"/>
      <c r="F83" s="46"/>
      <c r="G83" s="47"/>
      <c r="H83" s="49"/>
      <c r="I83" s="24"/>
      <c r="J83" s="47"/>
      <c r="K83" s="49"/>
      <c r="L83" s="24"/>
      <c r="M83" s="47"/>
      <c r="N83" s="49"/>
      <c r="O83" s="24"/>
      <c r="P83" s="47"/>
      <c r="Q83" s="49"/>
      <c r="R83" s="24"/>
      <c r="S83" s="47"/>
      <c r="T83" s="61"/>
      <c r="V83">
        <v>50.5</v>
      </c>
    </row>
    <row r="84" spans="1:22" ht="21.75" customHeight="1">
      <c r="A84" s="67">
        <f t="shared" si="1"/>
        <v>81</v>
      </c>
      <c r="B84" s="68">
        <v>107</v>
      </c>
      <c r="C84" s="71" t="s">
        <v>14</v>
      </c>
      <c r="D84" s="70">
        <v>50.5</v>
      </c>
      <c r="E84" s="24">
        <v>1</v>
      </c>
      <c r="F84" s="46"/>
      <c r="G84" s="47"/>
      <c r="H84" s="49">
        <v>1</v>
      </c>
      <c r="I84" s="24">
        <v>1</v>
      </c>
      <c r="J84" s="47"/>
      <c r="K84" s="49"/>
      <c r="L84" s="24">
        <v>1</v>
      </c>
      <c r="M84" s="47">
        <v>1</v>
      </c>
      <c r="N84" s="49"/>
      <c r="O84" s="24">
        <v>1</v>
      </c>
      <c r="P84" s="47"/>
      <c r="Q84" s="49"/>
      <c r="R84" s="24">
        <v>1</v>
      </c>
      <c r="S84" s="47"/>
      <c r="T84" s="61"/>
      <c r="V84">
        <v>48.4</v>
      </c>
    </row>
    <row r="85" spans="1:22" ht="21.75" customHeight="1">
      <c r="A85" s="67">
        <f t="shared" si="1"/>
        <v>82</v>
      </c>
      <c r="B85" s="68">
        <v>108</v>
      </c>
      <c r="C85" s="71" t="s">
        <v>62</v>
      </c>
      <c r="D85" s="70">
        <v>48.4</v>
      </c>
      <c r="E85" s="24"/>
      <c r="F85" s="46"/>
      <c r="G85" s="47"/>
      <c r="H85" s="48"/>
      <c r="I85" s="24"/>
      <c r="J85" s="47"/>
      <c r="K85" s="49"/>
      <c r="L85" s="24"/>
      <c r="M85" s="47"/>
      <c r="N85" s="49"/>
      <c r="O85" s="24"/>
      <c r="P85" s="47"/>
      <c r="Q85" s="49"/>
      <c r="R85" s="24"/>
      <c r="S85" s="47"/>
      <c r="T85" s="61"/>
      <c r="V85">
        <v>50.6</v>
      </c>
    </row>
    <row r="86" spans="1:22" ht="21.75" customHeight="1">
      <c r="A86" s="67">
        <f t="shared" si="1"/>
        <v>83</v>
      </c>
      <c r="B86" s="68">
        <v>109</v>
      </c>
      <c r="C86" s="71" t="s">
        <v>63</v>
      </c>
      <c r="D86" s="70">
        <v>50.6</v>
      </c>
      <c r="E86" s="24">
        <v>1</v>
      </c>
      <c r="F86" s="46">
        <v>1</v>
      </c>
      <c r="G86" s="47"/>
      <c r="H86" s="49"/>
      <c r="I86" s="24">
        <v>1</v>
      </c>
      <c r="J86" s="47"/>
      <c r="K86" s="49"/>
      <c r="L86" s="24">
        <v>1</v>
      </c>
      <c r="M86" s="47"/>
      <c r="N86" s="49"/>
      <c r="O86" s="24">
        <v>1</v>
      </c>
      <c r="P86" s="47"/>
      <c r="Q86" s="49"/>
      <c r="R86" s="24">
        <v>1</v>
      </c>
      <c r="S86" s="47"/>
      <c r="T86" s="61"/>
      <c r="V86" t="s">
        <v>93</v>
      </c>
    </row>
    <row r="87" spans="1:22" ht="21.75" customHeight="1">
      <c r="A87" s="67">
        <f t="shared" si="1"/>
        <v>84</v>
      </c>
      <c r="B87" s="68">
        <v>110</v>
      </c>
      <c r="C87" s="71" t="s">
        <v>103</v>
      </c>
      <c r="D87" s="70" t="s">
        <v>93</v>
      </c>
      <c r="E87" s="24">
        <v>1</v>
      </c>
      <c r="F87" s="46"/>
      <c r="G87" s="47"/>
      <c r="H87" s="49"/>
      <c r="I87" s="24">
        <v>1</v>
      </c>
      <c r="J87" s="47"/>
      <c r="K87" s="49"/>
      <c r="L87" s="24">
        <v>1</v>
      </c>
      <c r="M87" s="47"/>
      <c r="N87" s="49"/>
      <c r="O87" s="24">
        <v>1</v>
      </c>
      <c r="P87" s="47"/>
      <c r="Q87" s="49"/>
      <c r="R87" s="24">
        <v>1</v>
      </c>
      <c r="S87" s="47"/>
      <c r="T87" s="61"/>
      <c r="V87">
        <v>76.8</v>
      </c>
    </row>
    <row r="88" spans="1:20" ht="21.75" customHeight="1">
      <c r="A88" s="67">
        <f t="shared" si="1"/>
        <v>85</v>
      </c>
      <c r="B88" s="68">
        <v>111</v>
      </c>
      <c r="C88" s="71" t="s">
        <v>104</v>
      </c>
      <c r="D88" s="70">
        <v>76.8</v>
      </c>
      <c r="E88" s="24">
        <v>1</v>
      </c>
      <c r="F88" s="46"/>
      <c r="G88" s="47"/>
      <c r="H88" s="49"/>
      <c r="I88" s="24">
        <v>1</v>
      </c>
      <c r="J88" s="47"/>
      <c r="K88" s="49"/>
      <c r="L88" s="24"/>
      <c r="M88" s="47">
        <v>1</v>
      </c>
      <c r="N88" s="49"/>
      <c r="O88" s="24">
        <v>1</v>
      </c>
      <c r="P88" s="47"/>
      <c r="Q88" s="49">
        <v>1</v>
      </c>
      <c r="R88" s="24">
        <v>1</v>
      </c>
      <c r="S88" s="47"/>
      <c r="T88" s="61">
        <v>1</v>
      </c>
    </row>
    <row r="89" spans="1:20" ht="21.75" customHeight="1">
      <c r="A89" s="67"/>
      <c r="B89" s="122" t="s">
        <v>87</v>
      </c>
      <c r="C89" s="123"/>
      <c r="D89" s="32"/>
      <c r="E89" s="32">
        <f>COUNT(E4:E88)</f>
        <v>46</v>
      </c>
      <c r="F89" s="32">
        <f>COUNT(F4:F86)</f>
        <v>33</v>
      </c>
      <c r="G89" s="32">
        <f>COUNT(G4:G86)</f>
        <v>3</v>
      </c>
      <c r="H89" s="32">
        <f>COUNT(H4:H86)</f>
        <v>9</v>
      </c>
      <c r="I89" s="32">
        <f>COUNT(I4:I88)</f>
        <v>46</v>
      </c>
      <c r="J89" s="32">
        <f>COUNT(J4:J86)</f>
        <v>6</v>
      </c>
      <c r="K89" s="32">
        <f>COUNT(K4:K86)</f>
        <v>1</v>
      </c>
      <c r="L89" s="32">
        <f>COUNT(L4:L88)</f>
        <v>45</v>
      </c>
      <c r="M89" s="32">
        <f>COUNT(M4:M86)</f>
        <v>11</v>
      </c>
      <c r="N89" s="32">
        <f>COUNT(N4:N86)</f>
        <v>4</v>
      </c>
      <c r="O89" s="32">
        <f>COUNT(O4:O88)</f>
        <v>46</v>
      </c>
      <c r="P89" s="32">
        <f>COUNT(P4:P86)</f>
        <v>10</v>
      </c>
      <c r="Q89" s="32">
        <f>COUNT(Q4:Q86)</f>
        <v>3</v>
      </c>
      <c r="R89" s="32">
        <f>COUNT(R4:R88)</f>
        <v>46</v>
      </c>
      <c r="S89" s="32">
        <f>COUNT(S4:S86)</f>
        <v>27</v>
      </c>
      <c r="T89" s="62">
        <f>COUNT(T4:T86)</f>
        <v>5</v>
      </c>
    </row>
    <row r="90" spans="1:20" ht="21.75" customHeight="1">
      <c r="A90" s="67"/>
      <c r="B90" s="122" t="s">
        <v>88</v>
      </c>
      <c r="C90" s="123"/>
      <c r="D90" s="33">
        <f>SUM(D4:D89)</f>
        <v>4678.6</v>
      </c>
      <c r="E90" s="33" t="e">
        <f>D4+D6+D8+D10+D11+D13+D16+D17+D18+D20+D21+D22+D23+D24+D25+D26+D29+D36+D39+D41+D43+D45+D49+D46+D53+D55+D57+D59+D62+D64+D65+D66+D67+D68+D69+D71+D72+D73+D76+D81+D82+D84+D86+D87+D88+D30</f>
        <v>#VALUE!</v>
      </c>
      <c r="F90" s="33">
        <f aca="true" t="shared" si="2" ref="F90:K90">SUMIF(F$5:F$87,1,$D$5:$D$87)</f>
        <v>2026.4</v>
      </c>
      <c r="G90" s="33">
        <f t="shared" si="2"/>
        <v>229.90000000000003</v>
      </c>
      <c r="H90" s="33">
        <f t="shared" si="2"/>
        <v>438.70000000000005</v>
      </c>
      <c r="I90" s="33">
        <f t="shared" si="2"/>
        <v>2322.2999999999997</v>
      </c>
      <c r="J90" s="33">
        <f t="shared" si="2"/>
        <v>377.70000000000005</v>
      </c>
      <c r="K90" s="33">
        <f t="shared" si="2"/>
        <v>50.3</v>
      </c>
      <c r="L90" s="33">
        <f aca="true" t="shared" si="3" ref="L90:T90">SUMIF(L$5:L$87,1,$D$5:$D$87)</f>
        <v>2322.2999999999997</v>
      </c>
      <c r="M90" s="33">
        <f t="shared" si="3"/>
        <v>620.4999999999999</v>
      </c>
      <c r="N90" s="33">
        <f t="shared" si="3"/>
        <v>279.9</v>
      </c>
      <c r="O90" s="33">
        <f t="shared" si="3"/>
        <v>2322.2999999999997</v>
      </c>
      <c r="P90" s="33">
        <f t="shared" si="3"/>
        <v>542.4</v>
      </c>
      <c r="Q90" s="33">
        <f t="shared" si="3"/>
        <v>172.8</v>
      </c>
      <c r="R90" s="33">
        <f t="shared" si="3"/>
        <v>2322.2999999999997</v>
      </c>
      <c r="S90" s="33">
        <f t="shared" si="3"/>
        <v>1652.8000000000002</v>
      </c>
      <c r="T90" s="63">
        <f t="shared" si="3"/>
        <v>273.7</v>
      </c>
    </row>
    <row r="91" spans="1:20" ht="21.75" customHeight="1">
      <c r="A91" s="67"/>
      <c r="B91" s="122"/>
      <c r="C91" s="12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64"/>
    </row>
    <row r="92" spans="1:20" ht="21.75" customHeight="1">
      <c r="A92" s="67"/>
      <c r="B92" s="122" t="s">
        <v>86</v>
      </c>
      <c r="C92" s="123"/>
      <c r="D92" s="34"/>
      <c r="E92" s="35"/>
      <c r="F92" s="50" t="e">
        <f>E90/D90*100</f>
        <v>#VALUE!</v>
      </c>
      <c r="G92" s="50" t="e">
        <f aca="true" t="shared" si="4" ref="G92:T92">G90/$E$91</f>
        <v>#DIV/0!</v>
      </c>
      <c r="H92" s="50" t="e">
        <f t="shared" si="4"/>
        <v>#DIV/0!</v>
      </c>
      <c r="I92" s="50" t="e">
        <f t="shared" si="4"/>
        <v>#DIV/0!</v>
      </c>
      <c r="J92" s="50" t="e">
        <f t="shared" si="4"/>
        <v>#DIV/0!</v>
      </c>
      <c r="K92" s="50" t="e">
        <f t="shared" si="4"/>
        <v>#DIV/0!</v>
      </c>
      <c r="L92" s="50" t="e">
        <f t="shared" si="4"/>
        <v>#DIV/0!</v>
      </c>
      <c r="M92" s="50" t="e">
        <f t="shared" si="4"/>
        <v>#DIV/0!</v>
      </c>
      <c r="N92" s="50" t="e">
        <f t="shared" si="4"/>
        <v>#DIV/0!</v>
      </c>
      <c r="O92" s="50" t="e">
        <f t="shared" si="4"/>
        <v>#DIV/0!</v>
      </c>
      <c r="P92" s="50" t="e">
        <f t="shared" si="4"/>
        <v>#DIV/0!</v>
      </c>
      <c r="Q92" s="50" t="e">
        <f t="shared" si="4"/>
        <v>#DIV/0!</v>
      </c>
      <c r="R92" s="50" t="e">
        <f t="shared" si="4"/>
        <v>#DIV/0!</v>
      </c>
      <c r="S92" s="50" t="e">
        <f t="shared" si="4"/>
        <v>#DIV/0!</v>
      </c>
      <c r="T92" s="65" t="e">
        <f t="shared" si="4"/>
        <v>#DIV/0!</v>
      </c>
    </row>
    <row r="93" spans="1:20" ht="21.75" customHeight="1">
      <c r="A93" s="67"/>
      <c r="B93" s="122"/>
      <c r="C93" s="123"/>
      <c r="D93" s="31"/>
      <c r="E93" s="14"/>
      <c r="F93" s="14" t="s">
        <v>1</v>
      </c>
      <c r="G93" s="14" t="s">
        <v>2</v>
      </c>
      <c r="H93" s="14" t="s">
        <v>12</v>
      </c>
      <c r="I93" s="14" t="s">
        <v>1</v>
      </c>
      <c r="J93" s="14" t="s">
        <v>2</v>
      </c>
      <c r="K93" s="14" t="s">
        <v>12</v>
      </c>
      <c r="L93" s="14" t="s">
        <v>1</v>
      </c>
      <c r="M93" s="14" t="s">
        <v>2</v>
      </c>
      <c r="N93" s="14" t="s">
        <v>12</v>
      </c>
      <c r="O93" s="14" t="s">
        <v>1</v>
      </c>
      <c r="P93" s="14" t="s">
        <v>2</v>
      </c>
      <c r="Q93" s="14" t="s">
        <v>12</v>
      </c>
      <c r="R93" s="14" t="s">
        <v>1</v>
      </c>
      <c r="S93" s="14" t="s">
        <v>2</v>
      </c>
      <c r="T93" s="66" t="s">
        <v>12</v>
      </c>
    </row>
    <row r="94" spans="1:20" ht="21.75" customHeight="1" thickBot="1">
      <c r="A94" s="67"/>
      <c r="B94" s="132"/>
      <c r="C94" s="133"/>
      <c r="D94" s="72"/>
      <c r="E94" s="72"/>
      <c r="F94" s="134" t="s">
        <v>7</v>
      </c>
      <c r="G94" s="120"/>
      <c r="H94" s="120"/>
      <c r="I94" s="134" t="s">
        <v>8</v>
      </c>
      <c r="J94" s="120"/>
      <c r="K94" s="120"/>
      <c r="L94" s="134" t="s">
        <v>9</v>
      </c>
      <c r="M94" s="120"/>
      <c r="N94" s="120"/>
      <c r="O94" s="134" t="s">
        <v>10</v>
      </c>
      <c r="P94" s="120"/>
      <c r="Q94" s="120"/>
      <c r="R94" s="134" t="s">
        <v>11</v>
      </c>
      <c r="S94" s="120"/>
      <c r="T94" s="121"/>
    </row>
    <row r="95" spans="1:20" ht="21.75" customHeight="1">
      <c r="A95" s="67"/>
      <c r="B95" s="13"/>
      <c r="C95" s="17"/>
      <c r="D95" s="42"/>
      <c r="E95" s="13"/>
      <c r="F95" s="13"/>
      <c r="G95" s="12"/>
      <c r="H95" s="1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21.75" customHeight="1">
      <c r="A96" s="67"/>
      <c r="B96" s="122" t="s">
        <v>89</v>
      </c>
      <c r="C96" s="123"/>
      <c r="D96" s="31">
        <f>SUM(D4:D88)</f>
        <v>4678.6</v>
      </c>
      <c r="E96" s="19"/>
      <c r="F96" s="19"/>
      <c r="G96" s="18"/>
      <c r="H96" s="1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21.75" customHeight="1">
      <c r="A97" s="67"/>
      <c r="B97" s="122" t="s">
        <v>87</v>
      </c>
      <c r="C97" s="123"/>
      <c r="D97" s="32">
        <f>COUNT(E4:E86)</f>
        <v>44</v>
      </c>
      <c r="E97" s="19"/>
      <c r="F97" s="19"/>
      <c r="G97" s="18"/>
      <c r="H97" s="1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21.75" customHeight="1">
      <c r="A98" s="67"/>
      <c r="B98" s="122" t="s">
        <v>88</v>
      </c>
      <c r="C98" s="123"/>
      <c r="D98" s="33">
        <f>SUMIF(E$5:E$87,1,$D$5:$D$87)</f>
        <v>2322.2999999999997</v>
      </c>
      <c r="E98" s="19"/>
      <c r="F98" s="19"/>
      <c r="G98" s="18"/>
      <c r="H98" s="1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21.75" customHeight="1">
      <c r="A99" s="67"/>
      <c r="B99" s="122" t="s">
        <v>90</v>
      </c>
      <c r="C99" s="123"/>
      <c r="D99" s="34">
        <f>D98/$D$97</f>
        <v>52.77954545454545</v>
      </c>
      <c r="E99" s="19"/>
      <c r="F99" s="19"/>
      <c r="G99" s="18"/>
      <c r="H99" s="1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2:20" ht="21.75" customHeight="1">
      <c r="B100" s="19"/>
      <c r="C100" s="20"/>
      <c r="D100" s="21"/>
      <c r="E100" s="19"/>
      <c r="F100" s="19"/>
      <c r="G100" s="18"/>
      <c r="H100" s="1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2:20" ht="21.75" customHeight="1">
      <c r="B101" s="19"/>
      <c r="C101" s="20"/>
      <c r="D101" s="21"/>
      <c r="E101" s="19"/>
      <c r="F101" s="19"/>
      <c r="G101" s="18"/>
      <c r="H101" s="1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2:20" ht="21.75" customHeight="1">
      <c r="B102" s="19"/>
      <c r="C102" s="20"/>
      <c r="D102" s="21"/>
      <c r="E102" s="19"/>
      <c r="F102" s="19"/>
      <c r="G102" s="18"/>
      <c r="H102" s="1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2:20" ht="21.75" customHeight="1">
      <c r="B103" s="19"/>
      <c r="C103" s="20"/>
      <c r="D103" s="21"/>
      <c r="E103" s="19"/>
      <c r="F103" s="19"/>
      <c r="G103" s="18"/>
      <c r="H103" s="1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</sheetData>
  <sheetProtection/>
  <autoFilter ref="A3:T90"/>
  <mergeCells count="22">
    <mergeCell ref="B99:C99"/>
    <mergeCell ref="A1:T1"/>
    <mergeCell ref="F94:H94"/>
    <mergeCell ref="I94:K94"/>
    <mergeCell ref="L94:N94"/>
    <mergeCell ref="O94:Q94"/>
    <mergeCell ref="B91:C91"/>
    <mergeCell ref="B92:C92"/>
    <mergeCell ref="R94:T94"/>
    <mergeCell ref="B96:C96"/>
    <mergeCell ref="B89:C89"/>
    <mergeCell ref="B90:C90"/>
    <mergeCell ref="B2:E2"/>
    <mergeCell ref="F2:H2"/>
    <mergeCell ref="O2:Q2"/>
    <mergeCell ref="R2:T2"/>
    <mergeCell ref="B97:C97"/>
    <mergeCell ref="B98:C98"/>
    <mergeCell ref="B93:C93"/>
    <mergeCell ref="B94:C94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Пользователь Windows</cp:lastModifiedBy>
  <cp:lastPrinted>2018-04-15T14:18:38Z</cp:lastPrinted>
  <dcterms:created xsi:type="dcterms:W3CDTF">2013-04-28T05:03:22Z</dcterms:created>
  <dcterms:modified xsi:type="dcterms:W3CDTF">2018-05-04T11:23:01Z</dcterms:modified>
  <cp:category/>
  <cp:version/>
  <cp:contentType/>
  <cp:contentStatus/>
</cp:coreProperties>
</file>