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firstSheet="1" activeTab="3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<sst xmlns="http://schemas.openxmlformats.org/spreadsheetml/2006/main" count="198" uniqueCount="123">
  <si>
    <t>Наименование кредитора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</si>
  <si>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</si>
  <si>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</si>
  <si>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</si>
  <si>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</si>
  <si>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</si>
  <si>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</si>
  <si>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</si>
  <si>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</si>
  <si>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</si>
  <si>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</si>
  <si>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</si>
  <si>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</si>
  <si>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</si>
  <si>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</si>
  <si>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</si>
  <si>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</si>
  <si>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</si>
  <si>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</si>
  <si>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</si>
  <si>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</si>
  <si>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</si>
  <si>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</si>
  <si>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</si>
  <si>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</si>
  <si>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</si>
  <si>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</si>
  <si>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</si>
  <si>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</si>
  <si>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</si>
  <si>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</si>
  <si>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</si>
  <si>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</si>
  <si>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</si>
  <si>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</si>
  <si>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</si>
  <si>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</si>
  <si>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</si>
  <si>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</si>
  <si>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</si>
  <si>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</si>
  <si>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Заместитель директора департамента финансов, начальник ОФМХ</t>
  </si>
  <si>
    <t>И. П. Лазарева</t>
  </si>
  <si>
    <t xml:space="preserve">Решение городской Думы Краснодара от  18.12.2014 № 72 п.1 </t>
  </si>
  <si>
    <t>Начальник отдела учёта и отчётности департамента финансов</t>
  </si>
  <si>
    <t>В.Г.Тереник</t>
  </si>
  <si>
    <r>
      <t xml:space="preserve">№ </t>
    </r>
    <r>
      <rPr>
        <sz val="6"/>
        <rFont val="Times New Roman"/>
        <family val="1"/>
      </rPr>
      <t>0318300119415001204_71487</t>
    </r>
    <r>
      <rPr>
        <sz val="7"/>
        <rFont val="Times New Roman"/>
        <family val="1"/>
      </rPr>
      <t xml:space="preserve"> от 12.10.2015</t>
    </r>
  </si>
  <si>
    <t>700 000 000,00                    15.10.2015</t>
  </si>
  <si>
    <t>Московский филиал ПАО "Совкомбанк"</t>
  </si>
  <si>
    <r>
      <t xml:space="preserve">№ </t>
    </r>
    <r>
      <rPr>
        <sz val="6"/>
        <rFont val="Times New Roman"/>
        <family val="1"/>
      </rPr>
      <t>0318300119415001390_71487</t>
    </r>
    <r>
      <rPr>
        <sz val="7"/>
        <rFont val="Times New Roman"/>
        <family val="1"/>
      </rPr>
      <t xml:space="preserve"> от 02.11.2015</t>
    </r>
  </si>
  <si>
    <t>500 000 000,00                    02.11.2015</t>
  </si>
  <si>
    <r>
      <t xml:space="preserve">№ </t>
    </r>
    <r>
      <rPr>
        <sz val="6"/>
        <rFont val="Times New Roman"/>
        <family val="1"/>
      </rPr>
      <t>0318300119415001389_71487</t>
    </r>
    <r>
      <rPr>
        <sz val="7"/>
        <rFont val="Times New Roman"/>
        <family val="1"/>
      </rPr>
      <t xml:space="preserve"> от 02.11.2015</t>
    </r>
  </si>
  <si>
    <t>500 000 000,00                    12.11.2015</t>
  </si>
  <si>
    <r>
      <t xml:space="preserve">№ </t>
    </r>
    <r>
      <rPr>
        <sz val="6"/>
        <rFont val="Times New Roman"/>
        <family val="1"/>
      </rPr>
      <t>0318300119415001391_71487</t>
    </r>
    <r>
      <rPr>
        <sz val="7"/>
        <rFont val="Times New Roman"/>
        <family val="1"/>
      </rPr>
      <t xml:space="preserve"> от 02.11.2015</t>
    </r>
  </si>
  <si>
    <t>700 000 000,00                    17.11.2015</t>
  </si>
  <si>
    <t>ПАО "Сбербанк России"</t>
  </si>
  <si>
    <t xml:space="preserve">Решение городской Думы Краснодара от  17.12.2015 № 7 п.4 </t>
  </si>
  <si>
    <t>0,1 %</t>
  </si>
  <si>
    <t>ДФБК Краснодарского края</t>
  </si>
  <si>
    <t>на покрытие дефицита бюджета</t>
  </si>
  <si>
    <t>Выписка из муниципальной долговой книги муниципального образования город Краснодар</t>
  </si>
  <si>
    <r>
      <t xml:space="preserve">№ </t>
    </r>
    <r>
      <rPr>
        <sz val="6"/>
        <rFont val="Times New Roman"/>
        <family val="1"/>
      </rPr>
      <t>0318300119416001428_71487</t>
    </r>
    <r>
      <rPr>
        <sz val="7"/>
        <rFont val="Times New Roman"/>
        <family val="1"/>
      </rPr>
      <t xml:space="preserve"> от 24.10.2016</t>
    </r>
  </si>
  <si>
    <t>500 000 000,00                    26.10.2016</t>
  </si>
  <si>
    <r>
      <t xml:space="preserve">№ </t>
    </r>
    <r>
      <rPr>
        <sz val="6"/>
        <rFont val="Times New Roman"/>
        <family val="1"/>
      </rPr>
      <t>0318300119416001429_71487</t>
    </r>
    <r>
      <rPr>
        <sz val="7"/>
        <rFont val="Times New Roman"/>
        <family val="1"/>
      </rPr>
      <t xml:space="preserve"> от 24.10.2016</t>
    </r>
  </si>
  <si>
    <t>400 000 000,00                    26.10.2016</t>
  </si>
  <si>
    <t>485 000 000,00                    29.11.2016</t>
  </si>
  <si>
    <r>
      <t xml:space="preserve">№ </t>
    </r>
    <r>
      <rPr>
        <sz val="6"/>
        <rFont val="Times New Roman"/>
        <family val="1"/>
      </rPr>
      <t>0318300119416001620_71487</t>
    </r>
    <r>
      <rPr>
        <sz val="7"/>
        <rFont val="Times New Roman"/>
        <family val="1"/>
      </rPr>
      <t xml:space="preserve"> от 28.11.2016</t>
    </r>
  </si>
  <si>
    <t xml:space="preserve">Решение городской Думы Краснодара от  22.12.2016 № 30 п.4 </t>
  </si>
  <si>
    <r>
      <t xml:space="preserve">№ </t>
    </r>
    <r>
      <rPr>
        <sz val="6"/>
        <rFont val="Times New Roman"/>
        <family val="1"/>
      </rPr>
      <t>0318300119416002066_71487</t>
    </r>
    <r>
      <rPr>
        <sz val="7"/>
        <rFont val="Times New Roman"/>
        <family val="1"/>
      </rPr>
      <t xml:space="preserve"> от 06.02.2017</t>
    </r>
  </si>
  <si>
    <t>500 000 000,00                    08.02.2017</t>
  </si>
  <si>
    <r>
      <t xml:space="preserve">№ </t>
    </r>
    <r>
      <rPr>
        <sz val="6"/>
        <rFont val="Times New Roman"/>
        <family val="1"/>
      </rPr>
      <t>0318300119416002073_71487</t>
    </r>
    <r>
      <rPr>
        <sz val="7"/>
        <rFont val="Times New Roman"/>
        <family val="1"/>
      </rPr>
      <t xml:space="preserve"> от 06.02.2017</t>
    </r>
  </si>
  <si>
    <r>
      <t xml:space="preserve">№ </t>
    </r>
    <r>
      <rPr>
        <sz val="6"/>
        <rFont val="Times New Roman"/>
        <family val="1"/>
      </rPr>
      <t>0318300119417000012_71487</t>
    </r>
    <r>
      <rPr>
        <sz val="7"/>
        <rFont val="Times New Roman"/>
        <family val="1"/>
      </rPr>
      <t xml:space="preserve"> от 11.04.2017</t>
    </r>
  </si>
  <si>
    <t>500 000 000,00                    14.04.2017</t>
  </si>
  <si>
    <r>
      <t xml:space="preserve">№ </t>
    </r>
    <r>
      <rPr>
        <sz val="6"/>
        <rFont val="Times New Roman"/>
        <family val="1"/>
      </rPr>
      <t>0318300119417000013_71487</t>
    </r>
    <r>
      <rPr>
        <sz val="7"/>
        <rFont val="Times New Roman"/>
        <family val="1"/>
      </rPr>
      <t xml:space="preserve"> от 11.04.2017</t>
    </r>
  </si>
  <si>
    <t>№ 31 от 05.05.2017</t>
  </si>
  <si>
    <t>135 000 000,00 05.05.2017</t>
  </si>
  <si>
    <t xml:space="preserve">Решение городской Думы Краснодара от  16.02.2017 № 32 п.3 </t>
  </si>
  <si>
    <t xml:space="preserve">Решение городской Думы Краснодара от  30.05.2017 № 36 п.4 </t>
  </si>
  <si>
    <r>
      <t xml:space="preserve">№ </t>
    </r>
    <r>
      <rPr>
        <sz val="6"/>
        <rFont val="Times New Roman"/>
        <family val="1"/>
      </rPr>
      <t>0318300119417000502_71487</t>
    </r>
    <r>
      <rPr>
        <sz val="7"/>
        <rFont val="Times New Roman"/>
        <family val="1"/>
      </rPr>
      <t xml:space="preserve"> от 27.06.2017</t>
    </r>
  </si>
  <si>
    <t>890 000 000,00                    05.07.2017</t>
  </si>
  <si>
    <t xml:space="preserve">Решение городской Думы Краснодара от  22.06.2017 № 38 п.4 </t>
  </si>
  <si>
    <t>№ 71 от 09.08.2017</t>
  </si>
  <si>
    <t>300 000 000,00 09.08.2017</t>
  </si>
  <si>
    <r>
      <t xml:space="preserve">№ </t>
    </r>
    <r>
      <rPr>
        <sz val="6"/>
        <rFont val="Times New Roman"/>
        <family val="1"/>
      </rPr>
      <t>0318300119417000836_71487</t>
    </r>
    <r>
      <rPr>
        <sz val="7"/>
        <rFont val="Times New Roman"/>
        <family val="1"/>
      </rPr>
      <t xml:space="preserve"> от 21.08.2017</t>
    </r>
  </si>
  <si>
    <t>1 000 000 000,00                    23.08.2017</t>
  </si>
  <si>
    <r>
      <t xml:space="preserve">№ </t>
    </r>
    <r>
      <rPr>
        <sz val="6"/>
        <rFont val="Times New Roman"/>
        <family val="1"/>
      </rPr>
      <t>0318300119417000838_71487</t>
    </r>
    <r>
      <rPr>
        <sz val="7"/>
        <rFont val="Times New Roman"/>
        <family val="1"/>
      </rPr>
      <t xml:space="preserve"> от 21.08.2017</t>
    </r>
  </si>
  <si>
    <t>200 000 000,00                    23.08.2017</t>
  </si>
  <si>
    <r>
      <t xml:space="preserve">№ </t>
    </r>
    <r>
      <rPr>
        <sz val="6"/>
        <rFont val="Times New Roman"/>
        <family val="1"/>
      </rPr>
      <t>0318300119417001419_71487</t>
    </r>
    <r>
      <rPr>
        <sz val="7"/>
        <rFont val="Times New Roman"/>
        <family val="1"/>
      </rPr>
      <t xml:space="preserve"> от 20.11.2017</t>
    </r>
  </si>
  <si>
    <t>1 000 000 000,00                    27.11.2017</t>
  </si>
  <si>
    <t>Остаток на 01.01.2018</t>
  </si>
  <si>
    <t>по состоянию на 01 февраля 2018 года</t>
  </si>
  <si>
    <t>январь, 2018 год</t>
  </si>
  <si>
    <t>Изменение за январь 2018 года</t>
  </si>
  <si>
    <t>Остаток на 01.02.2018</t>
  </si>
  <si>
    <t>на 01 февраля 2018</t>
  </si>
  <si>
    <t xml:space="preserve">Остаток на 01.01.2018 </t>
  </si>
  <si>
    <t>№ 84 от 11.12.2017</t>
  </si>
  <si>
    <t>145 000 000,00 12.12.2017</t>
  </si>
  <si>
    <t>2.17/1              05.05.2017</t>
  </si>
  <si>
    <t>2.17/2              09.08.2017</t>
  </si>
  <si>
    <t>2.17/3              12.12.2017</t>
  </si>
  <si>
    <r>
      <t xml:space="preserve">№ </t>
    </r>
    <r>
      <rPr>
        <sz val="6"/>
        <rFont val="Times New Roman"/>
        <family val="1"/>
      </rPr>
      <t>0318300119417001589_71487</t>
    </r>
    <r>
      <rPr>
        <sz val="7"/>
        <rFont val="Times New Roman"/>
        <family val="1"/>
      </rPr>
      <t xml:space="preserve"> от 18.12.2017</t>
    </r>
  </si>
  <si>
    <t>125 000 000,00                    25.12.2017</t>
  </si>
  <si>
    <t xml:space="preserve">1.15/1         12.10.2015 </t>
  </si>
  <si>
    <t xml:space="preserve">1.15/2         02.11.2015 </t>
  </si>
  <si>
    <t xml:space="preserve">1.15/3         02.11.2015 </t>
  </si>
  <si>
    <t xml:space="preserve">1.15/4         02.11.2015 </t>
  </si>
  <si>
    <t xml:space="preserve">1.16/5         24.10.2016 </t>
  </si>
  <si>
    <t xml:space="preserve">1.16/6         24.10.2016 </t>
  </si>
  <si>
    <t xml:space="preserve">1.16/7         28.11.2016 </t>
  </si>
  <si>
    <t>1.17/8        06.02.2017</t>
  </si>
  <si>
    <t>1.17/9        06.02.2017</t>
  </si>
  <si>
    <t>1.17/10        14.04.2017</t>
  </si>
  <si>
    <t>1.17/11        14.04.2017</t>
  </si>
  <si>
    <t>1.17/12        05.07.2017</t>
  </si>
  <si>
    <t>1.17/13        21.08.2017</t>
  </si>
  <si>
    <t>1.17/14        21.08.2017</t>
  </si>
  <si>
    <t>1.17/15        20.11.2017</t>
  </si>
  <si>
    <t>1.17/16        18.12.2017</t>
  </si>
  <si>
    <t>1.18/17        23.01.2018</t>
  </si>
  <si>
    <t xml:space="preserve">Решение городской Думы Краснодара от  14.12.2017 № 45 п.3 </t>
  </si>
  <si>
    <r>
      <t xml:space="preserve">№ </t>
    </r>
    <r>
      <rPr>
        <sz val="6"/>
        <rFont val="Times New Roman"/>
        <family val="1"/>
      </rPr>
      <t>0318300119417001874_71487</t>
    </r>
    <r>
      <rPr>
        <sz val="7"/>
        <rFont val="Times New Roman"/>
        <family val="1"/>
      </rPr>
      <t xml:space="preserve"> от 23.01.2018</t>
    </r>
  </si>
  <si>
    <t>565 000 000,00                    24.01.2018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</si>
</sst>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;\-;@"/>
    <numFmt numFmtId="173" formatCode="#,##0.00;\-#,##0.00;\-;@"/>
    <numFmt numFmtId="174" formatCode="0.0%"/>
    <numFmt numFmtId="175" formatCode="0.0"/>
    <numFmt numFmtId="176" formatCode="0.000"/>
    <numFmt numFmtId="177" formatCode="0.0000"/>
    <numFmt numFmtId="178" formatCode="0.000%"/>
    <numFmt numFmtId="179" formatCode="[$-FC19]d\ mmmm\ yyyy\ &quot;г.&quot;"/>
    <numFmt numFmtId="180" formatCode="0.0000%"/>
    <numFmt numFmtId="181" formatCode="0.00000%"/>
    <numFmt numFmtId="182" formatCode="0.000000%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3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173" fontId="17" fillId="0" borderId="0" xfId="0" applyNumberFormat="1" applyFont="1" applyFill="1" applyBorder="1" applyAlignment="1">
      <alignment horizontal="center" wrapText="1"/>
    </xf>
    <xf numFmtId="172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72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top" wrapText="1"/>
    </xf>
    <xf numFmtId="10" fontId="10" fillId="0" borderId="11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left" vertical="center" wrapText="1"/>
    </xf>
    <xf numFmtId="172" fontId="10" fillId="0" borderId="11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73" fontId="19" fillId="34" borderId="14" xfId="0" applyNumberFormat="1" applyFont="1" applyFill="1" applyBorder="1" applyAlignment="1">
      <alignment/>
    </xf>
    <xf numFmtId="173" fontId="19" fillId="34" borderId="17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3" customWidth="1"/>
    <col min="29" max="31" width="8.875" style="1" customWidth="1"/>
  </cols>
  <sheetData>
    <row r="1" spans="1:28" s="1" customFormat="1" ht="21" customHeight="1">
      <c r="A1" s="120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5"/>
      <c r="N1" s="15"/>
      <c r="O1" s="15"/>
      <c r="P1" s="16"/>
      <c r="Q1" s="16"/>
      <c r="R1" s="16"/>
      <c r="S1" s="16"/>
      <c r="T1" s="16"/>
      <c r="U1" s="16"/>
      <c r="V1" s="13"/>
      <c r="W1" s="13"/>
      <c r="X1" s="13"/>
      <c r="Y1" s="13"/>
      <c r="Z1" s="13"/>
      <c r="AA1" s="13"/>
      <c r="AB1" s="13"/>
    </row>
    <row r="2" spans="1:28" s="1" customFormat="1" ht="12.75">
      <c r="A2" s="118" t="s">
        <v>91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7"/>
      <c r="N2" s="17"/>
      <c r="O2" s="17"/>
      <c r="P2" s="16"/>
      <c r="Q2" s="16"/>
      <c r="R2" s="16"/>
      <c r="S2" s="16"/>
      <c r="T2" s="16"/>
      <c r="U2" s="16"/>
      <c r="V2" s="13"/>
      <c r="W2" s="13"/>
      <c r="X2" s="13"/>
      <c r="Y2" s="13"/>
      <c r="Z2" s="13"/>
      <c r="AA2" s="13"/>
      <c r="AB2" s="13"/>
    </row>
    <row r="3" spans="1:28" s="1" customFormat="1" ht="12.75">
      <c r="A3" s="74"/>
      <c r="B3" s="17"/>
      <c r="C3" s="17"/>
      <c r="D3" s="17"/>
      <c r="E3" s="17"/>
      <c r="F3" s="17"/>
      <c r="G3" s="17"/>
      <c r="H3" s="17"/>
      <c r="I3" s="17"/>
      <c r="J3" s="17"/>
      <c r="K3" s="17"/>
      <c r="L3" s="81" t="s">
        <v>2</v>
      </c>
      <c r="M3" s="17"/>
      <c r="N3" s="17"/>
      <c r="O3" s="17"/>
      <c r="P3" s="16"/>
      <c r="Q3" s="16"/>
      <c r="R3" s="16"/>
      <c r="S3" s="16"/>
      <c r="T3" s="16"/>
      <c r="U3" s="16"/>
      <c r="V3" s="13"/>
      <c r="W3" s="13"/>
      <c r="X3" s="13"/>
      <c r="Y3" s="13"/>
      <c r="Z3" s="13"/>
      <c r="AA3" s="13"/>
      <c r="AB3" s="13"/>
    </row>
    <row r="4" spans="1:28" s="1" customFormat="1" ht="12.75">
      <c r="A4" s="114" t="s">
        <v>9</v>
      </c>
      <c r="B4" s="114" t="s">
        <v>33</v>
      </c>
      <c r="C4" s="114" t="s">
        <v>34</v>
      </c>
      <c r="D4" s="114" t="s">
        <v>35</v>
      </c>
      <c r="E4" s="114" t="s">
        <v>36</v>
      </c>
      <c r="F4" s="114" t="s">
        <v>37</v>
      </c>
      <c r="G4" s="114" t="s">
        <v>38</v>
      </c>
      <c r="H4" s="114" t="s">
        <v>12</v>
      </c>
      <c r="I4" s="114" t="s">
        <v>39</v>
      </c>
      <c r="J4" s="114"/>
      <c r="K4" s="114"/>
      <c r="L4" s="116" t="s">
        <v>8</v>
      </c>
      <c r="M4" s="17"/>
      <c r="N4" s="17"/>
      <c r="O4" s="17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  <c r="AB4" s="13"/>
    </row>
    <row r="5" spans="1:28" s="4" customFormat="1" ht="112.5" customHeight="1">
      <c r="A5" s="115"/>
      <c r="B5" s="115"/>
      <c r="C5" s="115"/>
      <c r="D5" s="115"/>
      <c r="E5" s="115"/>
      <c r="F5" s="115"/>
      <c r="G5" s="115"/>
      <c r="H5" s="115"/>
      <c r="I5" s="27" t="s">
        <v>95</v>
      </c>
      <c r="J5" s="27" t="s">
        <v>92</v>
      </c>
      <c r="K5" s="27" t="s">
        <v>93</v>
      </c>
      <c r="L5" s="117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1" s="3" customFormat="1" ht="10.5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</row>
    <row r="7" spans="1:31" s="6" customFormat="1" ht="147.75" customHeight="1">
      <c r="A7" s="51"/>
      <c r="B7" s="7"/>
      <c r="C7" s="7"/>
      <c r="D7" s="7"/>
      <c r="E7" s="7"/>
      <c r="F7" s="26"/>
      <c r="G7" s="8"/>
      <c r="H7" s="26"/>
      <c r="I7" s="26"/>
      <c r="J7" s="26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</row>
    <row r="8" spans="1:28" s="25" customFormat="1" ht="24.75" customHeight="1">
      <c r="A8" s="67" t="s">
        <v>3</v>
      </c>
      <c r="B8" s="68"/>
      <c r="C8" s="68"/>
      <c r="D8" s="68"/>
      <c r="E8" s="69"/>
      <c r="F8" s="69">
        <f>SUM(F7:F7)</f>
        <v>0</v>
      </c>
      <c r="G8" s="69"/>
      <c r="H8" s="69"/>
      <c r="I8" s="75">
        <f>SUM(I7:I7)</f>
        <v>0</v>
      </c>
      <c r="J8" s="75">
        <f>SUM(J7:J7)</f>
        <v>0</v>
      </c>
      <c r="K8" s="75">
        <f>SUM(K7:K7)</f>
        <v>0</v>
      </c>
      <c r="L8" s="69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3" customFormat="1" ht="21" customHeight="1">
      <c r="A9" s="121" t="s">
        <v>7</v>
      </c>
      <c r="B9" s="122"/>
      <c r="C9" s="70"/>
      <c r="D9" s="70"/>
      <c r="E9" s="71"/>
      <c r="F9" s="71"/>
      <c r="G9" s="72"/>
      <c r="H9" s="73"/>
      <c r="I9" s="73"/>
      <c r="J9" s="73"/>
      <c r="K9" s="73"/>
      <c r="L9" s="7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7" s="22" customFormat="1" ht="21" customHeight="1">
      <c r="A10" s="82"/>
      <c r="B10" s="83"/>
      <c r="C10" s="83"/>
      <c r="D10" s="83"/>
      <c r="E10" s="84"/>
      <c r="F10" s="85"/>
      <c r="G10" s="86"/>
    </row>
    <row r="11" spans="1:7" s="22" customFormat="1" ht="21" customHeight="1">
      <c r="A11" s="89"/>
      <c r="B11" s="90"/>
      <c r="C11" s="90"/>
      <c r="D11" s="90"/>
      <c r="E11" s="85"/>
      <c r="F11" s="85"/>
      <c r="G11" s="86"/>
    </row>
    <row r="12" spans="1:31" s="91" customFormat="1" ht="35.25" customHeight="1">
      <c r="A12" s="112" t="s">
        <v>41</v>
      </c>
      <c r="B12" s="113"/>
      <c r="C12" s="113"/>
      <c r="D12" s="113"/>
      <c r="E12" s="113"/>
      <c r="F12" s="79"/>
      <c r="J12" s="79" t="s">
        <v>42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0" ht="18" customHeight="1">
      <c r="A13" s="87"/>
      <c r="B13" s="88"/>
      <c r="C13" s="88"/>
      <c r="D13" s="88"/>
      <c r="E13" s="88"/>
      <c r="F13" s="2"/>
      <c r="J13" s="2"/>
    </row>
    <row r="14" spans="1:10" ht="19.5" customHeight="1">
      <c r="A14" s="2" t="s">
        <v>44</v>
      </c>
      <c r="B14" s="2"/>
      <c r="C14" s="2"/>
      <c r="D14" s="2"/>
      <c r="E14" s="2"/>
      <c r="F14" s="2"/>
      <c r="J14" s="2" t="s">
        <v>45</v>
      </c>
    </row>
  </sheetData>
  <sheetProtection/>
  <mergeCells count="14">
    <mergeCell ref="A1:L1"/>
    <mergeCell ref="A9:B9"/>
    <mergeCell ref="I4:K4"/>
    <mergeCell ref="H4:H5"/>
    <mergeCell ref="G4:G5"/>
    <mergeCell ref="F4:F5"/>
    <mergeCell ref="E4:E5"/>
    <mergeCell ref="D4:D5"/>
    <mergeCell ref="A12:E12"/>
    <mergeCell ref="C4:C5"/>
    <mergeCell ref="B4:B5"/>
    <mergeCell ref="A4:A5"/>
    <mergeCell ref="L4:L5"/>
    <mergeCell ref="A2:L2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7.8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31" t="s">
        <v>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" customFormat="1" ht="18" customHeight="1">
      <c r="A2" s="133" t="s">
        <v>94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s="1" customFormat="1" ht="13.5" customHeight="1">
      <c r="A3" s="62"/>
      <c r="B3" s="28"/>
      <c r="C3" s="28"/>
      <c r="D3" s="28"/>
      <c r="E3" s="28"/>
      <c r="F3" s="28"/>
      <c r="G3" s="28"/>
      <c r="H3" s="28"/>
      <c r="I3" s="28"/>
      <c r="J3" s="28"/>
      <c r="K3" s="28"/>
      <c r="L3" s="80" t="s">
        <v>2</v>
      </c>
    </row>
    <row r="4" spans="1:12" s="1" customFormat="1" ht="141" customHeight="1">
      <c r="A4" s="105" t="s">
        <v>9</v>
      </c>
      <c r="B4" s="105" t="s">
        <v>32</v>
      </c>
      <c r="C4" s="106" t="s">
        <v>22</v>
      </c>
      <c r="D4" s="106" t="s">
        <v>23</v>
      </c>
      <c r="E4" s="106" t="s">
        <v>24</v>
      </c>
      <c r="F4" s="106" t="s">
        <v>25</v>
      </c>
      <c r="G4" s="106" t="s">
        <v>26</v>
      </c>
      <c r="H4" s="106" t="s">
        <v>27</v>
      </c>
      <c r="I4" s="106" t="s">
        <v>28</v>
      </c>
      <c r="J4" s="106" t="s">
        <v>29</v>
      </c>
      <c r="K4" s="106" t="s">
        <v>30</v>
      </c>
      <c r="L4" s="106" t="s">
        <v>31</v>
      </c>
    </row>
    <row r="5" spans="1:12" s="10" customFormat="1" ht="11.25">
      <c r="A5" s="92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3">
        <v>8</v>
      </c>
      <c r="I5" s="93">
        <v>9</v>
      </c>
      <c r="J5" s="93">
        <v>10</v>
      </c>
      <c r="K5" s="93">
        <v>11</v>
      </c>
      <c r="L5" s="93">
        <v>12</v>
      </c>
    </row>
    <row r="6" spans="1:12" s="10" customFormat="1" ht="24" customHeight="1">
      <c r="A6" s="138"/>
      <c r="B6" s="123"/>
      <c r="C6" s="123"/>
      <c r="D6" s="123"/>
      <c r="E6" s="130"/>
      <c r="F6" s="130"/>
      <c r="G6" s="94"/>
      <c r="H6" s="123"/>
      <c r="I6" s="123"/>
      <c r="J6" s="136"/>
      <c r="K6" s="130"/>
      <c r="L6" s="135"/>
    </row>
    <row r="7" spans="1:12" s="10" customFormat="1" ht="18.75" customHeight="1">
      <c r="A7" s="139"/>
      <c r="B7" s="124"/>
      <c r="C7" s="124"/>
      <c r="D7" s="124"/>
      <c r="E7" s="140"/>
      <c r="F7" s="125"/>
      <c r="G7" s="98"/>
      <c r="H7" s="127"/>
      <c r="I7" s="124"/>
      <c r="J7" s="137"/>
      <c r="K7" s="140"/>
      <c r="L7" s="124"/>
    </row>
    <row r="8" spans="1:12" s="10" customFormat="1" ht="52.5" customHeight="1">
      <c r="A8" s="125"/>
      <c r="B8" s="125"/>
      <c r="C8" s="125"/>
      <c r="D8" s="125"/>
      <c r="E8" s="125"/>
      <c r="F8" s="125"/>
      <c r="G8" s="128"/>
      <c r="H8" s="125"/>
      <c r="I8" s="125"/>
      <c r="J8" s="102"/>
      <c r="K8" s="125"/>
      <c r="L8" s="100"/>
    </row>
    <row r="9" spans="1:12" s="10" customFormat="1" ht="29.25" customHeight="1">
      <c r="A9" s="125"/>
      <c r="B9" s="125"/>
      <c r="C9" s="125"/>
      <c r="D9" s="125"/>
      <c r="E9" s="125"/>
      <c r="F9" s="125"/>
      <c r="G9" s="128"/>
      <c r="H9" s="125"/>
      <c r="I9" s="125"/>
      <c r="J9" s="101"/>
      <c r="K9" s="125"/>
      <c r="L9" s="100"/>
    </row>
    <row r="10" spans="1:12" s="10" customFormat="1" ht="84" customHeight="1">
      <c r="A10" s="126"/>
      <c r="B10" s="126"/>
      <c r="C10" s="126"/>
      <c r="D10" s="126"/>
      <c r="E10" s="126"/>
      <c r="F10" s="126"/>
      <c r="G10" s="129"/>
      <c r="H10" s="126"/>
      <c r="I10" s="126"/>
      <c r="J10" s="99"/>
      <c r="K10" s="126"/>
      <c r="L10" s="96"/>
    </row>
    <row r="11" spans="1:12" s="1" customFormat="1" ht="15.75">
      <c r="A11" s="63"/>
      <c r="B11" s="64"/>
      <c r="C11" s="64"/>
      <c r="D11" s="64"/>
      <c r="E11" s="64"/>
      <c r="F11" s="64"/>
      <c r="G11" s="64"/>
      <c r="H11" s="64"/>
      <c r="I11" s="65"/>
      <c r="J11" s="66">
        <f>SUM(J8:J10)</f>
        <v>0</v>
      </c>
      <c r="K11" s="66">
        <f>SUM(K6:K10)</f>
        <v>0</v>
      </c>
      <c r="L11" s="66"/>
    </row>
  </sheetData>
  <sheetProtection/>
  <mergeCells count="14">
    <mergeCell ref="E6:E10"/>
    <mergeCell ref="D6:D10"/>
    <mergeCell ref="C6:C10"/>
    <mergeCell ref="B6:B10"/>
    <mergeCell ref="I6:I10"/>
    <mergeCell ref="H6:H10"/>
    <mergeCell ref="G8:G10"/>
    <mergeCell ref="F6:F10"/>
    <mergeCell ref="A1:L1"/>
    <mergeCell ref="A2:L2"/>
    <mergeCell ref="L6:L7"/>
    <mergeCell ref="J6:J7"/>
    <mergeCell ref="A6:A10"/>
    <mergeCell ref="K6:K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2">
      <selection activeCell="F20" sqref="F20"/>
    </sheetView>
  </sheetViews>
  <sheetFormatPr defaultColWidth="8.875" defaultRowHeight="12.75"/>
  <cols>
    <col min="1" max="1" width="9.125" style="49" customWidth="1"/>
    <col min="2" max="2" width="10.75390625" style="49" customWidth="1"/>
    <col min="3" max="3" width="14.75390625" style="49" customWidth="1"/>
    <col min="4" max="4" width="10.625" style="49" customWidth="1"/>
    <col min="5" max="5" width="9.75390625" style="49" customWidth="1"/>
    <col min="6" max="6" width="13.75390625" style="49" customWidth="1"/>
    <col min="7" max="7" width="9.375" style="49" customWidth="1"/>
    <col min="8" max="8" width="9.625" style="49" customWidth="1"/>
    <col min="9" max="9" width="13.00390625" style="49" customWidth="1"/>
    <col min="10" max="10" width="5.375" style="49" customWidth="1"/>
    <col min="11" max="11" width="13.75390625" style="49" customWidth="1"/>
    <col min="12" max="12" width="13.625" style="49" customWidth="1"/>
    <col min="13" max="13" width="13.75390625" style="49" customWidth="1"/>
    <col min="14" max="16384" width="8.875" style="49" customWidth="1"/>
  </cols>
  <sheetData>
    <row r="1" spans="1:13" s="2" customFormat="1" ht="12.75" customHeight="1">
      <c r="A1" s="131" t="s">
        <v>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s="79" customFormat="1" ht="18" customHeight="1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79" customFormat="1" ht="16.5" customHeight="1">
      <c r="A3" s="47"/>
      <c r="B3" s="76"/>
      <c r="C3" s="48"/>
      <c r="D3" s="48"/>
      <c r="E3" s="76"/>
      <c r="F3" s="48"/>
      <c r="G3" s="48"/>
      <c r="H3" s="48"/>
      <c r="I3" s="48"/>
      <c r="J3" s="76"/>
      <c r="K3" s="48"/>
      <c r="L3" s="48"/>
      <c r="M3" s="78" t="s">
        <v>2</v>
      </c>
    </row>
    <row r="4" spans="1:13" ht="12.75" customHeight="1">
      <c r="A4" s="114" t="s">
        <v>9</v>
      </c>
      <c r="B4" s="116" t="s">
        <v>10</v>
      </c>
      <c r="C4" s="114" t="s">
        <v>0</v>
      </c>
      <c r="D4" s="114" t="s">
        <v>16</v>
      </c>
      <c r="E4" s="116" t="s">
        <v>17</v>
      </c>
      <c r="F4" s="114" t="s">
        <v>15</v>
      </c>
      <c r="G4" s="114" t="s">
        <v>18</v>
      </c>
      <c r="H4" s="114" t="s">
        <v>13</v>
      </c>
      <c r="I4" s="114" t="s">
        <v>19</v>
      </c>
      <c r="J4" s="116" t="s">
        <v>4</v>
      </c>
      <c r="K4" s="114" t="s">
        <v>40</v>
      </c>
      <c r="L4" s="114"/>
      <c r="M4" s="114"/>
    </row>
    <row r="5" spans="1:13" ht="133.5" customHeight="1">
      <c r="A5" s="114"/>
      <c r="B5" s="144"/>
      <c r="C5" s="114"/>
      <c r="D5" s="114"/>
      <c r="E5" s="144"/>
      <c r="F5" s="114"/>
      <c r="G5" s="114"/>
      <c r="H5" s="114"/>
      <c r="I5" s="114"/>
      <c r="J5" s="144"/>
      <c r="K5" s="27" t="s">
        <v>89</v>
      </c>
      <c r="L5" s="27" t="s">
        <v>92</v>
      </c>
      <c r="M5" s="27" t="s">
        <v>93</v>
      </c>
    </row>
    <row r="6" spans="1:13" ht="11.25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3" s="50" customFormat="1" ht="39.75" customHeight="1">
      <c r="A7" s="138" t="s">
        <v>98</v>
      </c>
      <c r="B7" s="145" t="s">
        <v>76</v>
      </c>
      <c r="C7" s="147" t="s">
        <v>58</v>
      </c>
      <c r="D7" s="107" t="s">
        <v>74</v>
      </c>
      <c r="E7" s="107" t="s">
        <v>59</v>
      </c>
      <c r="F7" s="109">
        <v>135000000</v>
      </c>
      <c r="G7" s="138" t="s">
        <v>57</v>
      </c>
      <c r="H7" s="150">
        <v>43210</v>
      </c>
      <c r="I7" s="123" t="s">
        <v>75</v>
      </c>
      <c r="J7" s="123" t="s">
        <v>5</v>
      </c>
      <c r="K7" s="130">
        <v>135000000</v>
      </c>
      <c r="L7" s="130">
        <v>0</v>
      </c>
      <c r="M7" s="130">
        <f>SUM(K7+L7)</f>
        <v>135000000</v>
      </c>
    </row>
    <row r="8" spans="1:13" s="50" customFormat="1" ht="37.5" customHeight="1">
      <c r="A8" s="126"/>
      <c r="B8" s="146"/>
      <c r="C8" s="148"/>
      <c r="D8" s="108"/>
      <c r="E8" s="108"/>
      <c r="F8" s="110"/>
      <c r="G8" s="149"/>
      <c r="H8" s="126"/>
      <c r="I8" s="126"/>
      <c r="J8" s="126"/>
      <c r="K8" s="126"/>
      <c r="L8" s="126"/>
      <c r="M8" s="126"/>
    </row>
    <row r="9" spans="1:13" s="50" customFormat="1" ht="37.5" customHeight="1">
      <c r="A9" s="138" t="s">
        <v>99</v>
      </c>
      <c r="B9" s="145" t="s">
        <v>80</v>
      </c>
      <c r="C9" s="147" t="s">
        <v>58</v>
      </c>
      <c r="D9" s="107" t="s">
        <v>81</v>
      </c>
      <c r="E9" s="107" t="s">
        <v>59</v>
      </c>
      <c r="F9" s="109">
        <v>300000000</v>
      </c>
      <c r="G9" s="138" t="s">
        <v>57</v>
      </c>
      <c r="H9" s="150">
        <v>43301</v>
      </c>
      <c r="I9" s="123" t="s">
        <v>82</v>
      </c>
      <c r="J9" s="123" t="s">
        <v>5</v>
      </c>
      <c r="K9" s="130">
        <v>300000000</v>
      </c>
      <c r="L9" s="130">
        <v>0</v>
      </c>
      <c r="M9" s="130">
        <f>SUM(K9+L9)</f>
        <v>300000000</v>
      </c>
    </row>
    <row r="10" spans="1:13" s="50" customFormat="1" ht="37.5" customHeight="1">
      <c r="A10" s="126"/>
      <c r="B10" s="146"/>
      <c r="C10" s="148"/>
      <c r="D10" s="108"/>
      <c r="E10" s="108"/>
      <c r="F10" s="110"/>
      <c r="G10" s="149"/>
      <c r="H10" s="126"/>
      <c r="I10" s="126"/>
      <c r="J10" s="126"/>
      <c r="K10" s="126"/>
      <c r="L10" s="126"/>
      <c r="M10" s="126"/>
    </row>
    <row r="11" spans="1:13" s="50" customFormat="1" ht="37.5" customHeight="1">
      <c r="A11" s="138" t="s">
        <v>100</v>
      </c>
      <c r="B11" s="145" t="s">
        <v>80</v>
      </c>
      <c r="C11" s="147" t="s">
        <v>58</v>
      </c>
      <c r="D11" s="107" t="s">
        <v>96</v>
      </c>
      <c r="E11" s="107" t="s">
        <v>59</v>
      </c>
      <c r="F11" s="109">
        <v>145000000</v>
      </c>
      <c r="G11" s="138" t="s">
        <v>57</v>
      </c>
      <c r="H11" s="150">
        <v>43435</v>
      </c>
      <c r="I11" s="123" t="s">
        <v>97</v>
      </c>
      <c r="J11" s="123" t="s">
        <v>5</v>
      </c>
      <c r="K11" s="130">
        <v>145000000</v>
      </c>
      <c r="L11" s="130">
        <v>0</v>
      </c>
      <c r="M11" s="130">
        <f>SUM(K11+L11)</f>
        <v>145000000</v>
      </c>
    </row>
    <row r="12" spans="1:13" s="50" customFormat="1" ht="37.5" customHeight="1">
      <c r="A12" s="126"/>
      <c r="B12" s="146"/>
      <c r="C12" s="148"/>
      <c r="D12" s="108"/>
      <c r="E12" s="108"/>
      <c r="F12" s="110"/>
      <c r="G12" s="149"/>
      <c r="H12" s="126"/>
      <c r="I12" s="126"/>
      <c r="J12" s="126"/>
      <c r="K12" s="126"/>
      <c r="L12" s="126"/>
      <c r="M12" s="126"/>
    </row>
    <row r="13" spans="1:13" s="9" customFormat="1" ht="11.25">
      <c r="A13" s="52"/>
      <c r="B13" s="53"/>
      <c r="C13" s="53"/>
      <c r="D13" s="53"/>
      <c r="E13" s="53"/>
      <c r="F13" s="54">
        <f>SUM(F7:F12)</f>
        <v>580000000</v>
      </c>
      <c r="G13" s="53"/>
      <c r="H13" s="53"/>
      <c r="I13" s="53"/>
      <c r="J13" s="53"/>
      <c r="K13" s="54">
        <f>SUM(K7:K12)</f>
        <v>580000000</v>
      </c>
      <c r="L13" s="54">
        <f>SUM(L7:L12)</f>
        <v>0</v>
      </c>
      <c r="M13" s="54">
        <f>SUM(M7:M12)</f>
        <v>580000000</v>
      </c>
    </row>
    <row r="14" s="9" customFormat="1" ht="11.25"/>
    <row r="15" s="9" customFormat="1" ht="11.25"/>
    <row r="16" spans="1:13" ht="11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</sheetData>
  <sheetProtection/>
  <mergeCells count="43">
    <mergeCell ref="J11:J12"/>
    <mergeCell ref="K11:K12"/>
    <mergeCell ref="L11:L12"/>
    <mergeCell ref="M11:M12"/>
    <mergeCell ref="A11:A12"/>
    <mergeCell ref="B11:B12"/>
    <mergeCell ref="C11:C12"/>
    <mergeCell ref="G11:G12"/>
    <mergeCell ref="H11:H12"/>
    <mergeCell ref="I11:I12"/>
    <mergeCell ref="J9:J10"/>
    <mergeCell ref="K9:K10"/>
    <mergeCell ref="L9:L10"/>
    <mergeCell ref="M9:M10"/>
    <mergeCell ref="A9:A10"/>
    <mergeCell ref="B9:B10"/>
    <mergeCell ref="C9:C10"/>
    <mergeCell ref="G9:G10"/>
    <mergeCell ref="H9:H10"/>
    <mergeCell ref="I9:I10"/>
    <mergeCell ref="M7:M8"/>
    <mergeCell ref="A7:A8"/>
    <mergeCell ref="B7:B8"/>
    <mergeCell ref="C7:C8"/>
    <mergeCell ref="G7:G8"/>
    <mergeCell ref="H7:H8"/>
    <mergeCell ref="I7:I8"/>
    <mergeCell ref="E4:E5"/>
    <mergeCell ref="I4:I5"/>
    <mergeCell ref="J4:J5"/>
    <mergeCell ref="J7:J8"/>
    <mergeCell ref="K7:K8"/>
    <mergeCell ref="L7:L8"/>
    <mergeCell ref="A1:M1"/>
    <mergeCell ref="A2:M2"/>
    <mergeCell ref="A4:A5"/>
    <mergeCell ref="B4:B5"/>
    <mergeCell ref="D4:D5"/>
    <mergeCell ref="F4:F5"/>
    <mergeCell ref="G4:G5"/>
    <mergeCell ref="H4:H5"/>
    <mergeCell ref="K4:M4"/>
    <mergeCell ref="C4:C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25">
      <selection activeCell="K28" sqref="K28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8.25390625" style="2" customWidth="1"/>
    <col min="10" max="10" width="10.625" style="2" customWidth="1"/>
    <col min="11" max="11" width="11.62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8" customFormat="1" ht="10.5" customHeight="1"/>
    <row r="2" spans="1:12" s="28" customFormat="1" ht="24" customHeight="1">
      <c r="A2" s="151" t="s">
        <v>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28" customFormat="1" ht="15.75">
      <c r="A3" s="151" t="s">
        <v>90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="28" customFormat="1" ht="9" customHeight="1"/>
    <row r="5" spans="1:12" s="28" customFormat="1" ht="12.75">
      <c r="A5" s="131" t="s">
        <v>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s="77" customFormat="1" ht="12.75">
      <c r="A6" s="142" t="s">
        <v>91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s="77" customFormat="1" ht="12.75">
      <c r="A7" s="47"/>
      <c r="B7" s="48"/>
      <c r="C7" s="76"/>
      <c r="D7" s="48"/>
      <c r="E7" s="48"/>
      <c r="F7" s="48"/>
      <c r="G7" s="48"/>
      <c r="H7" s="48"/>
      <c r="I7" s="76"/>
      <c r="J7" s="48"/>
      <c r="K7" s="48"/>
      <c r="L7" s="78" t="s">
        <v>2</v>
      </c>
    </row>
    <row r="8" spans="1:12" s="29" customFormat="1" ht="9.75" customHeight="1">
      <c r="A8" s="114" t="s">
        <v>9</v>
      </c>
      <c r="B8" s="114" t="s">
        <v>0</v>
      </c>
      <c r="C8" s="116" t="s">
        <v>10</v>
      </c>
      <c r="D8" s="114" t="s">
        <v>11</v>
      </c>
      <c r="E8" s="114" t="s">
        <v>15</v>
      </c>
      <c r="F8" s="114" t="s">
        <v>12</v>
      </c>
      <c r="G8" s="114" t="s">
        <v>13</v>
      </c>
      <c r="H8" s="114" t="s">
        <v>14</v>
      </c>
      <c r="I8" s="116" t="s">
        <v>4</v>
      </c>
      <c r="J8" s="114" t="s">
        <v>40</v>
      </c>
      <c r="K8" s="114"/>
      <c r="L8" s="114"/>
    </row>
    <row r="9" spans="1:12" s="29" customFormat="1" ht="96" customHeight="1">
      <c r="A9" s="114"/>
      <c r="B9" s="114"/>
      <c r="C9" s="144"/>
      <c r="D9" s="114"/>
      <c r="E9" s="114"/>
      <c r="F9" s="114"/>
      <c r="G9" s="114"/>
      <c r="H9" s="114"/>
      <c r="I9" s="144"/>
      <c r="J9" s="27" t="s">
        <v>89</v>
      </c>
      <c r="K9" s="27" t="s">
        <v>92</v>
      </c>
      <c r="L9" s="27" t="s">
        <v>93</v>
      </c>
    </row>
    <row r="10" spans="1:12" s="33" customFormat="1" ht="9" customHeight="1">
      <c r="A10" s="30">
        <v>1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36" customFormat="1" ht="60.75" customHeight="1">
      <c r="A11" s="104" t="s">
        <v>103</v>
      </c>
      <c r="B11" s="61" t="s">
        <v>48</v>
      </c>
      <c r="C11" s="95" t="s">
        <v>43</v>
      </c>
      <c r="D11" s="61" t="s">
        <v>46</v>
      </c>
      <c r="E11" s="34">
        <v>700000000</v>
      </c>
      <c r="F11" s="103">
        <v>0.1025</v>
      </c>
      <c r="G11" s="35">
        <v>43384</v>
      </c>
      <c r="H11" s="34" t="s">
        <v>47</v>
      </c>
      <c r="I11" s="34" t="s">
        <v>5</v>
      </c>
      <c r="J11" s="5">
        <v>700000000</v>
      </c>
      <c r="K11" s="5">
        <v>0</v>
      </c>
      <c r="L11" s="5">
        <f>SUM(J11:K11)</f>
        <v>700000000</v>
      </c>
    </row>
    <row r="12" spans="1:12" s="36" customFormat="1" ht="60.75" customHeight="1">
      <c r="A12" s="104" t="s">
        <v>104</v>
      </c>
      <c r="B12" s="61" t="s">
        <v>48</v>
      </c>
      <c r="C12" s="95" t="s">
        <v>43</v>
      </c>
      <c r="D12" s="61" t="s">
        <v>51</v>
      </c>
      <c r="E12" s="34">
        <v>500000000</v>
      </c>
      <c r="F12" s="103">
        <v>0.1025</v>
      </c>
      <c r="G12" s="35">
        <v>43405</v>
      </c>
      <c r="H12" s="34" t="s">
        <v>52</v>
      </c>
      <c r="I12" s="34" t="s">
        <v>5</v>
      </c>
      <c r="J12" s="5">
        <v>500000000</v>
      </c>
      <c r="K12" s="5">
        <v>0</v>
      </c>
      <c r="L12" s="5">
        <f>SUM(J12:K12)</f>
        <v>500000000</v>
      </c>
    </row>
    <row r="13" spans="1:12" s="36" customFormat="1" ht="60.75" customHeight="1">
      <c r="A13" s="104" t="s">
        <v>105</v>
      </c>
      <c r="B13" s="61" t="s">
        <v>48</v>
      </c>
      <c r="C13" s="95" t="s">
        <v>43</v>
      </c>
      <c r="D13" s="61" t="s">
        <v>49</v>
      </c>
      <c r="E13" s="34">
        <v>500000000</v>
      </c>
      <c r="F13" s="103">
        <v>0.1025</v>
      </c>
      <c r="G13" s="35">
        <v>43405</v>
      </c>
      <c r="H13" s="34" t="s">
        <v>50</v>
      </c>
      <c r="I13" s="34" t="s">
        <v>5</v>
      </c>
      <c r="J13" s="5">
        <v>500000000</v>
      </c>
      <c r="K13" s="5">
        <v>0</v>
      </c>
      <c r="L13" s="5">
        <f>SUM(J13:K13)</f>
        <v>500000000</v>
      </c>
    </row>
    <row r="14" spans="1:12" s="36" customFormat="1" ht="60.75" customHeight="1">
      <c r="A14" s="104" t="s">
        <v>106</v>
      </c>
      <c r="B14" s="61" t="s">
        <v>48</v>
      </c>
      <c r="C14" s="95" t="s">
        <v>43</v>
      </c>
      <c r="D14" s="61" t="s">
        <v>53</v>
      </c>
      <c r="E14" s="34">
        <v>700000000</v>
      </c>
      <c r="F14" s="103">
        <v>0.1025</v>
      </c>
      <c r="G14" s="35">
        <v>43405</v>
      </c>
      <c r="H14" s="34" t="s">
        <v>54</v>
      </c>
      <c r="I14" s="34" t="s">
        <v>5</v>
      </c>
      <c r="J14" s="5">
        <v>700000000</v>
      </c>
      <c r="K14" s="5">
        <v>0</v>
      </c>
      <c r="L14" s="5">
        <f>SUM(J14:K14)</f>
        <v>700000000</v>
      </c>
    </row>
    <row r="15" spans="1:12" s="36" customFormat="1" ht="60.75" customHeight="1">
      <c r="A15" s="104" t="s">
        <v>107</v>
      </c>
      <c r="B15" s="61" t="s">
        <v>55</v>
      </c>
      <c r="C15" s="95" t="s">
        <v>56</v>
      </c>
      <c r="D15" s="61" t="s">
        <v>61</v>
      </c>
      <c r="E15" s="34">
        <v>500000000</v>
      </c>
      <c r="F15" s="103">
        <v>0.107325</v>
      </c>
      <c r="G15" s="111">
        <v>43762</v>
      </c>
      <c r="H15" s="34" t="s">
        <v>62</v>
      </c>
      <c r="I15" s="34" t="s">
        <v>5</v>
      </c>
      <c r="J15" s="5">
        <v>500000000</v>
      </c>
      <c r="K15" s="5">
        <v>0</v>
      </c>
      <c r="L15" s="5">
        <f aca="true" t="shared" si="0" ref="L15:L21">SUM(J15:K15)</f>
        <v>500000000</v>
      </c>
    </row>
    <row r="16" spans="1:12" s="36" customFormat="1" ht="60.75" customHeight="1">
      <c r="A16" s="104" t="s">
        <v>108</v>
      </c>
      <c r="B16" s="61" t="s">
        <v>55</v>
      </c>
      <c r="C16" s="95" t="s">
        <v>56</v>
      </c>
      <c r="D16" s="61" t="s">
        <v>63</v>
      </c>
      <c r="E16" s="34">
        <v>400000000</v>
      </c>
      <c r="F16" s="103">
        <v>0.107325</v>
      </c>
      <c r="G16" s="111">
        <v>43762</v>
      </c>
      <c r="H16" s="34" t="s">
        <v>64</v>
      </c>
      <c r="I16" s="34" t="s">
        <v>5</v>
      </c>
      <c r="J16" s="5">
        <v>400000000</v>
      </c>
      <c r="K16" s="5">
        <v>0</v>
      </c>
      <c r="L16" s="5">
        <f t="shared" si="0"/>
        <v>400000000</v>
      </c>
    </row>
    <row r="17" spans="1:12" s="36" customFormat="1" ht="60.75" customHeight="1">
      <c r="A17" s="104" t="s">
        <v>109</v>
      </c>
      <c r="B17" s="61" t="s">
        <v>55</v>
      </c>
      <c r="C17" s="95" t="s">
        <v>56</v>
      </c>
      <c r="D17" s="61" t="s">
        <v>66</v>
      </c>
      <c r="E17" s="34">
        <v>485000000</v>
      </c>
      <c r="F17" s="103">
        <v>0.0995</v>
      </c>
      <c r="G17" s="111">
        <v>43432</v>
      </c>
      <c r="H17" s="34" t="s">
        <v>65</v>
      </c>
      <c r="I17" s="34" t="s">
        <v>5</v>
      </c>
      <c r="J17" s="5">
        <v>485000000</v>
      </c>
      <c r="K17" s="5">
        <v>0</v>
      </c>
      <c r="L17" s="5">
        <f t="shared" si="0"/>
        <v>485000000</v>
      </c>
    </row>
    <row r="18" spans="1:12" s="36" customFormat="1" ht="60.75" customHeight="1">
      <c r="A18" s="104" t="s">
        <v>110</v>
      </c>
      <c r="B18" s="61" t="s">
        <v>55</v>
      </c>
      <c r="C18" s="95" t="s">
        <v>67</v>
      </c>
      <c r="D18" s="61" t="s">
        <v>68</v>
      </c>
      <c r="E18" s="34">
        <v>500000000</v>
      </c>
      <c r="F18" s="97">
        <v>0.09936</v>
      </c>
      <c r="G18" s="35">
        <v>43867</v>
      </c>
      <c r="H18" s="34" t="s">
        <v>69</v>
      </c>
      <c r="I18" s="34" t="s">
        <v>5</v>
      </c>
      <c r="J18" s="5">
        <v>500000000</v>
      </c>
      <c r="K18" s="5">
        <v>0</v>
      </c>
      <c r="L18" s="5">
        <f t="shared" si="0"/>
        <v>500000000</v>
      </c>
    </row>
    <row r="19" spans="1:12" s="36" customFormat="1" ht="60.75" customHeight="1">
      <c r="A19" s="104" t="s">
        <v>111</v>
      </c>
      <c r="B19" s="61" t="s">
        <v>55</v>
      </c>
      <c r="C19" s="95" t="s">
        <v>67</v>
      </c>
      <c r="D19" s="61" t="s">
        <v>70</v>
      </c>
      <c r="E19" s="34">
        <v>500000000</v>
      </c>
      <c r="F19" s="97">
        <v>0.10025</v>
      </c>
      <c r="G19" s="35">
        <v>43867</v>
      </c>
      <c r="H19" s="34" t="s">
        <v>69</v>
      </c>
      <c r="I19" s="34" t="s">
        <v>5</v>
      </c>
      <c r="J19" s="5">
        <v>500000000</v>
      </c>
      <c r="K19" s="5">
        <v>0</v>
      </c>
      <c r="L19" s="5">
        <f t="shared" si="0"/>
        <v>500000000</v>
      </c>
    </row>
    <row r="20" spans="1:12" s="36" customFormat="1" ht="60.75" customHeight="1">
      <c r="A20" s="104" t="s">
        <v>112</v>
      </c>
      <c r="B20" s="61" t="s">
        <v>55</v>
      </c>
      <c r="C20" s="95" t="s">
        <v>67</v>
      </c>
      <c r="D20" s="61" t="s">
        <v>71</v>
      </c>
      <c r="E20" s="34">
        <v>500000000</v>
      </c>
      <c r="F20" s="97">
        <v>0.10335</v>
      </c>
      <c r="G20" s="35">
        <v>43931</v>
      </c>
      <c r="H20" s="34" t="s">
        <v>72</v>
      </c>
      <c r="I20" s="34" t="s">
        <v>5</v>
      </c>
      <c r="J20" s="5">
        <v>500000000</v>
      </c>
      <c r="K20" s="5">
        <v>0</v>
      </c>
      <c r="L20" s="5">
        <f t="shared" si="0"/>
        <v>500000000</v>
      </c>
    </row>
    <row r="21" spans="1:12" s="36" customFormat="1" ht="60.75" customHeight="1">
      <c r="A21" s="104" t="s">
        <v>113</v>
      </c>
      <c r="B21" s="61" t="s">
        <v>55</v>
      </c>
      <c r="C21" s="95" t="s">
        <v>67</v>
      </c>
      <c r="D21" s="61" t="s">
        <v>73</v>
      </c>
      <c r="E21" s="34">
        <v>500000000</v>
      </c>
      <c r="F21" s="97">
        <v>0.10385</v>
      </c>
      <c r="G21" s="35">
        <v>43931</v>
      </c>
      <c r="H21" s="34" t="s">
        <v>72</v>
      </c>
      <c r="I21" s="34" t="s">
        <v>5</v>
      </c>
      <c r="J21" s="5">
        <v>500000000</v>
      </c>
      <c r="K21" s="5">
        <v>0</v>
      </c>
      <c r="L21" s="5">
        <f t="shared" si="0"/>
        <v>500000000</v>
      </c>
    </row>
    <row r="22" spans="1:12" s="36" customFormat="1" ht="60.75" customHeight="1">
      <c r="A22" s="104" t="s">
        <v>114</v>
      </c>
      <c r="B22" s="61" t="s">
        <v>55</v>
      </c>
      <c r="C22" s="95" t="s">
        <v>77</v>
      </c>
      <c r="D22" s="61" t="s">
        <v>78</v>
      </c>
      <c r="E22" s="34">
        <v>890000000</v>
      </c>
      <c r="F22" s="97">
        <v>0.08835</v>
      </c>
      <c r="G22" s="35">
        <v>43642</v>
      </c>
      <c r="H22" s="34" t="s">
        <v>79</v>
      </c>
      <c r="I22" s="34" t="s">
        <v>5</v>
      </c>
      <c r="J22" s="5">
        <v>890000000</v>
      </c>
      <c r="K22" s="5">
        <v>0</v>
      </c>
      <c r="L22" s="5">
        <f aca="true" t="shared" si="1" ref="L22:L27">SUM(J22:K22)</f>
        <v>890000000</v>
      </c>
    </row>
    <row r="23" spans="1:12" s="36" customFormat="1" ht="60.75" customHeight="1">
      <c r="A23" s="104" t="s">
        <v>115</v>
      </c>
      <c r="B23" s="61" t="s">
        <v>55</v>
      </c>
      <c r="C23" s="95" t="s">
        <v>77</v>
      </c>
      <c r="D23" s="61" t="s">
        <v>83</v>
      </c>
      <c r="E23" s="34">
        <v>1000000000</v>
      </c>
      <c r="F23" s="97">
        <v>0.0844</v>
      </c>
      <c r="G23" s="35">
        <v>43697</v>
      </c>
      <c r="H23" s="34" t="s">
        <v>84</v>
      </c>
      <c r="I23" s="34" t="s">
        <v>5</v>
      </c>
      <c r="J23" s="5">
        <v>1000000000</v>
      </c>
      <c r="K23" s="5">
        <v>0</v>
      </c>
      <c r="L23" s="5">
        <f t="shared" si="1"/>
        <v>1000000000</v>
      </c>
    </row>
    <row r="24" spans="1:12" s="36" customFormat="1" ht="60.75" customHeight="1">
      <c r="A24" s="104" t="s">
        <v>116</v>
      </c>
      <c r="B24" s="61" t="s">
        <v>55</v>
      </c>
      <c r="C24" s="95" t="s">
        <v>77</v>
      </c>
      <c r="D24" s="61" t="s">
        <v>85</v>
      </c>
      <c r="E24" s="34">
        <v>200000000</v>
      </c>
      <c r="F24" s="97">
        <v>0.0844</v>
      </c>
      <c r="G24" s="35">
        <v>43697</v>
      </c>
      <c r="H24" s="34" t="s">
        <v>86</v>
      </c>
      <c r="I24" s="34" t="s">
        <v>5</v>
      </c>
      <c r="J24" s="5">
        <v>200000000</v>
      </c>
      <c r="K24" s="5">
        <v>0</v>
      </c>
      <c r="L24" s="5">
        <f t="shared" si="1"/>
        <v>200000000</v>
      </c>
    </row>
    <row r="25" spans="1:12" s="36" customFormat="1" ht="60.75" customHeight="1">
      <c r="A25" s="104" t="s">
        <v>117</v>
      </c>
      <c r="B25" s="61" t="s">
        <v>55</v>
      </c>
      <c r="C25" s="95" t="s">
        <v>77</v>
      </c>
      <c r="D25" s="61" t="s">
        <v>87</v>
      </c>
      <c r="E25" s="34">
        <v>1000000000</v>
      </c>
      <c r="F25" s="97">
        <v>0.082</v>
      </c>
      <c r="G25" s="35">
        <v>44154</v>
      </c>
      <c r="H25" s="34" t="s">
        <v>88</v>
      </c>
      <c r="I25" s="34" t="s">
        <v>5</v>
      </c>
      <c r="J25" s="5">
        <v>1000000000</v>
      </c>
      <c r="K25" s="5">
        <v>0</v>
      </c>
      <c r="L25" s="5">
        <f t="shared" si="1"/>
        <v>1000000000</v>
      </c>
    </row>
    <row r="26" spans="1:12" s="36" customFormat="1" ht="60.75" customHeight="1">
      <c r="A26" s="104" t="s">
        <v>118</v>
      </c>
      <c r="B26" s="61" t="s">
        <v>55</v>
      </c>
      <c r="C26" s="95" t="s">
        <v>77</v>
      </c>
      <c r="D26" s="61" t="s">
        <v>101</v>
      </c>
      <c r="E26" s="34">
        <v>125000000</v>
      </c>
      <c r="F26" s="97">
        <v>0.089525</v>
      </c>
      <c r="G26" s="35">
        <v>43816</v>
      </c>
      <c r="H26" s="34" t="s">
        <v>102</v>
      </c>
      <c r="I26" s="34" t="s">
        <v>5</v>
      </c>
      <c r="J26" s="5">
        <v>125000000</v>
      </c>
      <c r="K26" s="5">
        <v>0</v>
      </c>
      <c r="L26" s="5">
        <f t="shared" si="1"/>
        <v>125000000</v>
      </c>
    </row>
    <row r="27" spans="1:12" s="162" customFormat="1" ht="60.75" customHeight="1">
      <c r="A27" s="104" t="s">
        <v>119</v>
      </c>
      <c r="B27" s="158" t="s">
        <v>55</v>
      </c>
      <c r="C27" s="159" t="s">
        <v>120</v>
      </c>
      <c r="D27" s="158" t="s">
        <v>121</v>
      </c>
      <c r="E27" s="160">
        <v>565000000</v>
      </c>
      <c r="F27" s="103">
        <v>0.077109</v>
      </c>
      <c r="G27" s="111">
        <v>44218</v>
      </c>
      <c r="H27" s="160" t="s">
        <v>122</v>
      </c>
      <c r="I27" s="160" t="s">
        <v>5</v>
      </c>
      <c r="J27" s="161">
        <v>0</v>
      </c>
      <c r="K27" s="161">
        <v>565000000</v>
      </c>
      <c r="L27" s="161">
        <f t="shared" si="1"/>
        <v>565000000</v>
      </c>
    </row>
    <row r="28" spans="1:12" s="60" customFormat="1" ht="18" customHeight="1">
      <c r="A28" s="55"/>
      <c r="B28" s="56"/>
      <c r="C28" s="56"/>
      <c r="D28" s="56"/>
      <c r="E28" s="57">
        <f>SUM(E11:E27)</f>
        <v>9565000000</v>
      </c>
      <c r="F28" s="58"/>
      <c r="G28" s="59"/>
      <c r="H28" s="57"/>
      <c r="I28" s="57"/>
      <c r="J28" s="57">
        <f>SUM(J11:J27)</f>
        <v>9000000000</v>
      </c>
      <c r="K28" s="57">
        <f>SUM(K11:K27)</f>
        <v>565000000</v>
      </c>
      <c r="L28" s="57">
        <f>SUM(L11:L27)</f>
        <v>9565000000</v>
      </c>
    </row>
    <row r="29" spans="2:12" s="37" customFormat="1" ht="11.25">
      <c r="B29" s="38"/>
      <c r="C29" s="38"/>
      <c r="D29" s="38"/>
      <c r="E29" s="39"/>
      <c r="F29" s="40"/>
      <c r="G29" s="41"/>
      <c r="H29" s="39"/>
      <c r="I29" s="39"/>
      <c r="J29" s="39"/>
      <c r="K29" s="39"/>
      <c r="L29" s="39"/>
    </row>
    <row r="30" spans="2:12" s="37" customFormat="1" ht="16.5" customHeight="1">
      <c r="B30" s="38"/>
      <c r="C30" s="38"/>
      <c r="D30" s="38"/>
      <c r="E30" s="39"/>
      <c r="F30" s="40"/>
      <c r="G30" s="41"/>
      <c r="H30" s="39"/>
      <c r="I30" s="39"/>
      <c r="J30" s="39"/>
      <c r="K30" s="39"/>
      <c r="L30" s="39"/>
    </row>
    <row r="31" spans="2:11" ht="13.5" customHeight="1" hidden="1">
      <c r="B31" s="42"/>
      <c r="C31" s="42"/>
      <c r="D31" s="43"/>
      <c r="E31" s="44"/>
      <c r="F31" s="45"/>
      <c r="G31" s="153"/>
      <c r="H31" s="154"/>
      <c r="I31" s="46"/>
      <c r="J31" s="155" t="e">
        <f>(#REF!-#REF!-#REF!)</f>
        <v>#REF!</v>
      </c>
      <c r="K31" s="156"/>
    </row>
  </sheetData>
  <sheetProtection/>
  <mergeCells count="16">
    <mergeCell ref="G31:H31"/>
    <mergeCell ref="J31:K31"/>
    <mergeCell ref="A2:L2"/>
    <mergeCell ref="F8:F9"/>
    <mergeCell ref="I8:I9"/>
    <mergeCell ref="G8:G9"/>
    <mergeCell ref="E8:E9"/>
    <mergeCell ref="B8:B9"/>
    <mergeCell ref="D8:D9"/>
    <mergeCell ref="H8:H9"/>
    <mergeCell ref="J8:L8"/>
    <mergeCell ref="A8:A9"/>
    <mergeCell ref="C8:C9"/>
    <mergeCell ref="A3:L3"/>
    <mergeCell ref="A5:L5"/>
    <mergeCell ref="A6:L6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Трубачева Елена Владимировна</cp:lastModifiedBy>
  <cp:lastPrinted>2018-01-26T11:53:09Z</cp:lastPrinted>
  <dcterms:created xsi:type="dcterms:W3CDTF">2006-07-21T09:16:27Z</dcterms:created>
  <dcterms:modified xsi:type="dcterms:W3CDTF">2018-01-26T11:55:16Z</dcterms:modified>
  <cp:category/>
  <cp:version/>
  <cp:contentType/>
  <cp:contentStatus/>
</cp:coreProperties>
</file>