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6030" activeTab="2"/>
  </bookViews>
  <sheets>
    <sheet name="Раздел 4 Гарантии" sheetId="1" r:id="rId1"/>
    <sheet name="Раздел 3 Цен.бумаги" sheetId="2" r:id="rId2"/>
    <sheet name="раздел 2 кредиты край" sheetId="3" r:id="rId3"/>
    <sheet name="Раздел 1 банки" sheetId="4" r:id="rId4"/>
  </sheets>
  <definedNames/>
  <calcPr fullCalcOnLoad="1"/>
</workbook>
</file>

<file path=xl/sharedStrings.xml><?xml version="1.0" encoding="utf-8"?>
<sst xmlns="http://schemas.openxmlformats.org/spreadsheetml/2006/main" count="309" uniqueCount="177">
  <si>
    <t>Наименование кредитора</t>
  </si>
  <si>
    <t>Раздел 4. Договоры о предоставлении муниципальных гарантий города Краснодара</t>
  </si>
  <si>
    <t>руб.</t>
  </si>
  <si>
    <t>Всего:</t>
  </si>
  <si>
    <t>Формы обеспечения обязательств</t>
  </si>
  <si>
    <t>нет</t>
  </si>
  <si>
    <t>Раздел 1. Кредитные соглашения и договоры</t>
  </si>
  <si>
    <t>в том числе просроченные суммы</t>
  </si>
  <si>
    <t>Информация об исполнении гарантом обязательства получателя гарантии</t>
  </si>
  <si>
    <t>Порядковый номер и дата регистрации долгового обязательства</t>
  </si>
  <si>
    <t>Основание для заключения договора или соглашения</t>
  </si>
  <si>
    <t>Дата и номер кредитного договора или соглашения, дата дополнительного соглашения об изменении условий долгового обязательства</t>
  </si>
  <si>
    <t>Процентная ставка, предусмотренная договором (соглашением) по кредиту</t>
  </si>
  <si>
    <t>Срок погашения кредита</t>
  </si>
  <si>
    <t>Дата и сумма фактически полученного кредита</t>
  </si>
  <si>
    <t>Общий объём долгового обязательства по договору (соглашению)</t>
  </si>
  <si>
    <t>Дата и номер договора о получении бюджетного кредита, дата дополнительного соглашения об изменении условий договора</t>
  </si>
  <si>
    <t>Цель получения бюджетного кредита</t>
  </si>
  <si>
    <t>Процентная ставка, предусмотренная договором по бюджетному кредиту</t>
  </si>
  <si>
    <t>Дата и сумма фактически полученного бюджетного кредита</t>
  </si>
  <si>
    <t>Раздел 2. Договоры и соглашения о получении бюджетных кредитов других уровней бюджетной системы Российской Федерации</t>
  </si>
  <si>
    <t xml:space="preserve">Раздел 3. Информация об обязательствах по ценным бумагам муниципального образования город Краснодар </t>
  </si>
  <si>
    <t>Дата и номер регистрации условий эмиссии, форма, количество, номинал ценной бумаги</t>
  </si>
  <si>
    <t>Основание для осуществления эмиссии ценных бумаг</t>
  </si>
  <si>
    <t>Объявленный объём выпуска (дополнительного выпуска) ценных бумаг, дата начала размещения</t>
  </si>
  <si>
    <t>Даты начала размещения, до размещения и погашения, объём погашения ценных бумаг</t>
  </si>
  <si>
    <t>% ставка купонного дохода, периодичность выплаты купонного дохода</t>
  </si>
  <si>
    <t>Наименование генерального агента (агента) по размещению ценных бумаг</t>
  </si>
  <si>
    <t>Наименование регистратора или депозитория, организатора торговли на рынке ценных бумаг</t>
  </si>
  <si>
    <t>Дата проведения расходов, общая сумма расходов по обслуживанию (выплаченная сумма купонного дохода, сумма дисконта при погашении (выкупе) ценных бумаг) и погашению ценных бумаг</t>
  </si>
  <si>
    <t>Текущий объём долга (по номиналу) по ценным бумагам</t>
  </si>
  <si>
    <t>Иные сведения, раскрывающие условия обращения ценных бумаг</t>
  </si>
  <si>
    <t>Регистрационный номер, наименование, вид и форма выпуска ценных бумаг</t>
  </si>
  <si>
    <t>Основание для предоставления гарантии</t>
  </si>
  <si>
    <t>Полное наименование принципала, бенефициара</t>
  </si>
  <si>
    <t>Дата и номер договора о предоставлении гарантии</t>
  </si>
  <si>
    <t>Способ и объём обеспечения обязательств гаранта</t>
  </si>
  <si>
    <t>Общий объём обязательств по гарантии</t>
  </si>
  <si>
    <t>Фактическая дата возникновения и погашения (прекращения) обязательства, в обеспечение которого выдана гарантия</t>
  </si>
  <si>
    <t>Объём обязательств по гарантии</t>
  </si>
  <si>
    <t>Объём долга по кредиту</t>
  </si>
  <si>
    <t>Заместитель директора департамента финансов, начальник ОФМХ</t>
  </si>
  <si>
    <t>И. П. Лазарева</t>
  </si>
  <si>
    <r>
      <t xml:space="preserve">№ </t>
    </r>
    <r>
      <rPr>
        <sz val="6"/>
        <rFont val="Times New Roman"/>
        <family val="1"/>
      </rPr>
      <t>0318300119413001926_71487</t>
    </r>
    <r>
      <rPr>
        <sz val="7"/>
        <rFont val="Times New Roman"/>
        <family val="1"/>
      </rPr>
      <t xml:space="preserve"> от 10.02.2014</t>
    </r>
  </si>
  <si>
    <t>100 000 000,00                    17.02.2014</t>
  </si>
  <si>
    <r>
      <t xml:space="preserve">№ </t>
    </r>
    <r>
      <rPr>
        <sz val="6"/>
        <rFont val="Times New Roman"/>
        <family val="1"/>
      </rPr>
      <t>0318300119413001928_71487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</si>
  <si>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0318300119413001929_71487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</si>
  <si>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0318300119413001931_71487</t>
    </r>
    <r>
      <rPr>
        <sz val="7"/>
        <rFont val="Times New Roman"/>
        <family val="1"/>
      </rPr>
      <t xml:space="preserve"> от 10.02.2014</t>
    </r>
  </si>
  <si>
    <t>140 000 000,00                    17.02.2014</t>
  </si>
  <si>
    <t xml:space="preserve">Решение городской Думы Краснодара от  17.12.2013 № 56 п.1 </t>
  </si>
  <si>
    <r>
      <t xml:space="preserve">№ </t>
    </r>
    <r>
      <rPr>
        <sz val="6"/>
        <rFont val="Times New Roman"/>
        <family val="1"/>
      </rPr>
      <t>0318300119413001925_71487</t>
    </r>
    <r>
      <rPr>
        <sz val="7"/>
        <rFont val="Times New Roman"/>
        <family val="1"/>
      </rPr>
      <t xml:space="preserve"> от 10.02.2014</t>
    </r>
  </si>
  <si>
    <t>140 000 000,00                    20.02.2014</t>
  </si>
  <si>
    <r>
      <t xml:space="preserve">№ </t>
    </r>
    <r>
      <rPr>
        <sz val="6"/>
        <rFont val="Times New Roman"/>
        <family val="1"/>
      </rPr>
      <t>0318300119413001927_71487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</si>
  <si>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0318300119413001930_71487</t>
    </r>
    <r>
      <rPr>
        <sz val="7"/>
        <rFont val="Times New Roman"/>
        <family val="1"/>
      </rPr>
      <t xml:space="preserve"> от 10.02.2014</t>
    </r>
  </si>
  <si>
    <t>140 000 000,00                    27.02.2014</t>
  </si>
  <si>
    <r>
      <t xml:space="preserve">№ </t>
    </r>
    <r>
      <rPr>
        <sz val="6"/>
        <rFont val="Times New Roman"/>
        <family val="1"/>
      </rPr>
      <t>0318300119413001932_71487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</si>
  <si>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0318300119414001784_71487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</si>
  <si>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0318300119414001786_71487</t>
    </r>
    <r>
      <rPr>
        <sz val="7"/>
        <rFont val="Times New Roman"/>
        <family val="1"/>
      </rPr>
      <t xml:space="preserve"> от 19.11.2014</t>
    </r>
  </si>
  <si>
    <t>200 000 000,00                    20.11.2014</t>
  </si>
  <si>
    <r>
      <t xml:space="preserve">№ </t>
    </r>
    <r>
      <rPr>
        <sz val="6"/>
        <rFont val="Times New Roman"/>
        <family val="1"/>
      </rPr>
      <t>0318300119414001785_71487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</si>
  <si>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0318300119414001790_71487</t>
    </r>
    <r>
      <rPr>
        <sz val="7"/>
        <rFont val="Times New Roman"/>
        <family val="1"/>
      </rPr>
      <t xml:space="preserve"> от 19.11.2014</t>
    </r>
  </si>
  <si>
    <t>100 000 000,00                    28.11.2014</t>
  </si>
  <si>
    <t>200 000 000,00                    28.11.2014</t>
  </si>
  <si>
    <t xml:space="preserve">Решение городской Думы Краснодара от  18.12.2014 № 72 п.1 </t>
  </si>
  <si>
    <r>
      <t xml:space="preserve">№ </t>
    </r>
    <r>
      <rPr>
        <sz val="6"/>
        <rFont val="Times New Roman"/>
        <family val="1"/>
      </rPr>
      <t>0318300119415000525_71487</t>
    </r>
    <r>
      <rPr>
        <sz val="7"/>
        <rFont val="Times New Roman"/>
        <family val="1"/>
      </rPr>
      <t xml:space="preserve"> от 15.06.2015</t>
    </r>
  </si>
  <si>
    <t>500 000 000,00                    17.06.2015</t>
  </si>
  <si>
    <r>
      <t xml:space="preserve">№ </t>
    </r>
    <r>
      <rPr>
        <sz val="6"/>
        <rFont val="Times New Roman"/>
        <family val="1"/>
      </rPr>
      <t>0318300119415000526_71487</t>
    </r>
    <r>
      <rPr>
        <sz val="7"/>
        <rFont val="Times New Roman"/>
        <family val="1"/>
      </rPr>
      <t xml:space="preserve"> от 15.06.2015</t>
    </r>
  </si>
  <si>
    <t>500 000 000,00                    22.06.2015</t>
  </si>
  <si>
    <t>Начальник отдела учёта и отчётности департамента финансов</t>
  </si>
  <si>
    <t>В.Г.Тереник</t>
  </si>
  <si>
    <r>
      <t xml:space="preserve">№ </t>
    </r>
    <r>
      <rPr>
        <sz val="6"/>
        <rFont val="Times New Roman"/>
        <family val="1"/>
      </rPr>
      <t>0318300119415001204_71487</t>
    </r>
    <r>
      <rPr>
        <sz val="7"/>
        <rFont val="Times New Roman"/>
        <family val="1"/>
      </rPr>
      <t xml:space="preserve"> от 12.10.2015</t>
    </r>
  </si>
  <si>
    <t>700 000 000,00                    15.10.2015</t>
  </si>
  <si>
    <t>Московский филиал ПАО "Совкомбанк"</t>
  </si>
  <si>
    <r>
      <t xml:space="preserve">№ </t>
    </r>
    <r>
      <rPr>
        <sz val="6"/>
        <rFont val="Times New Roman"/>
        <family val="1"/>
      </rPr>
      <t>0318300119415001390_71487</t>
    </r>
    <r>
      <rPr>
        <sz val="7"/>
        <rFont val="Times New Roman"/>
        <family val="1"/>
      </rPr>
      <t xml:space="preserve"> от 02.11.2015</t>
    </r>
  </si>
  <si>
    <t>500 000 000,00                    02.11.2015</t>
  </si>
  <si>
    <r>
      <t xml:space="preserve">№ </t>
    </r>
    <r>
      <rPr>
        <sz val="6"/>
        <rFont val="Times New Roman"/>
        <family val="1"/>
      </rPr>
      <t>0318300119415001389_71487</t>
    </r>
    <r>
      <rPr>
        <sz val="7"/>
        <rFont val="Times New Roman"/>
        <family val="1"/>
      </rPr>
      <t xml:space="preserve"> от 02.11.2015</t>
    </r>
  </si>
  <si>
    <t>500 000 000,00                    12.11.2015</t>
  </si>
  <si>
    <r>
      <t xml:space="preserve">№ </t>
    </r>
    <r>
      <rPr>
        <sz val="6"/>
        <rFont val="Times New Roman"/>
        <family val="1"/>
      </rPr>
      <t>0318300119415001391_71487</t>
    </r>
    <r>
      <rPr>
        <sz val="7"/>
        <rFont val="Times New Roman"/>
        <family val="1"/>
      </rPr>
      <t xml:space="preserve"> от 02.11.2015</t>
    </r>
  </si>
  <si>
    <t>700 000 000,00                    17.11.2015</t>
  </si>
  <si>
    <t>ПАО Банк ВТБ</t>
  </si>
  <si>
    <t>ПАО "Сбербанк России"</t>
  </si>
  <si>
    <t>ПАО "Промсвязьбанк"</t>
  </si>
  <si>
    <t>Краснодарский региональный филиал АО "Россельхозбанк"</t>
  </si>
  <si>
    <t>ПАО "Сбербанк России"П</t>
  </si>
  <si>
    <r>
      <t xml:space="preserve">№ </t>
    </r>
    <r>
      <rPr>
        <sz val="6"/>
        <rFont val="Times New Roman"/>
        <family val="1"/>
      </rPr>
      <t>0318300119416000003_71487</t>
    </r>
    <r>
      <rPr>
        <sz val="7"/>
        <rFont val="Times New Roman"/>
        <family val="1"/>
      </rPr>
      <t xml:space="preserve"> от 09.03.2016</t>
    </r>
  </si>
  <si>
    <t>700 000 000,00                    10.03.2016</t>
  </si>
  <si>
    <t xml:space="preserve">Решение городской Думы Краснодара от  17.12.2015 № 7 п.4 </t>
  </si>
  <si>
    <t>0,1 %</t>
  </si>
  <si>
    <r>
      <t xml:space="preserve">№ </t>
    </r>
    <r>
      <rPr>
        <sz val="6"/>
        <rFont val="Times New Roman"/>
        <family val="1"/>
      </rPr>
      <t>0318300119416000057_71487</t>
    </r>
    <r>
      <rPr>
        <sz val="7"/>
        <rFont val="Times New Roman"/>
        <family val="1"/>
      </rPr>
      <t xml:space="preserve"> от 04.04.2016;             доп.согл. № 1   от 04.04.2016</t>
    </r>
  </si>
  <si>
    <t>525 000 000,00                    07.04.2016</t>
  </si>
  <si>
    <t>ДФБК Краснодарского края</t>
  </si>
  <si>
    <t>на покрытие дефицита бюджета</t>
  </si>
  <si>
    <t>№ 21 от 24.05.2016</t>
  </si>
  <si>
    <t>150 000 000,00 24.05.2016</t>
  </si>
  <si>
    <r>
      <t xml:space="preserve">№ </t>
    </r>
    <r>
      <rPr>
        <sz val="6"/>
        <rFont val="Times New Roman"/>
        <family val="1"/>
      </rPr>
      <t>0318300119416000639_71487</t>
    </r>
    <r>
      <rPr>
        <sz val="7"/>
        <rFont val="Times New Roman"/>
        <family val="1"/>
      </rPr>
      <t xml:space="preserve"> от 20.06.2016</t>
    </r>
  </si>
  <si>
    <t>500 000 000,00                    20.06.2016</t>
  </si>
  <si>
    <r>
      <t xml:space="preserve">№ </t>
    </r>
    <r>
      <rPr>
        <sz val="6"/>
        <rFont val="Times New Roman"/>
        <family val="1"/>
      </rPr>
      <t>0318300119416000643_71487</t>
    </r>
    <r>
      <rPr>
        <sz val="7"/>
        <rFont val="Times New Roman"/>
        <family val="1"/>
      </rPr>
      <t xml:space="preserve"> от 20.06.2016</t>
    </r>
  </si>
  <si>
    <t>290 000 000,00                    20.06.2016</t>
  </si>
  <si>
    <r>
      <t xml:space="preserve">№ </t>
    </r>
    <r>
      <rPr>
        <sz val="6"/>
        <rFont val="Times New Roman"/>
        <family val="1"/>
      </rPr>
      <t>0318300119416000644_71487</t>
    </r>
    <r>
      <rPr>
        <sz val="7"/>
        <rFont val="Times New Roman"/>
        <family val="1"/>
      </rPr>
      <t xml:space="preserve"> от 20.06.2016</t>
    </r>
  </si>
  <si>
    <t>200 000 000,00                    20.06.2016</t>
  </si>
  <si>
    <t>Выписка из муниципальной долговой книги муниципального образования город Краснодар</t>
  </si>
  <si>
    <r>
      <t xml:space="preserve">№ </t>
    </r>
    <r>
      <rPr>
        <sz val="6"/>
        <rFont val="Times New Roman"/>
        <family val="1"/>
      </rPr>
      <t>0318300119416001428_71487</t>
    </r>
    <r>
      <rPr>
        <sz val="7"/>
        <rFont val="Times New Roman"/>
        <family val="1"/>
      </rPr>
      <t xml:space="preserve"> от 24.10.2016</t>
    </r>
  </si>
  <si>
    <t>500 000 000,00                    26.10.2016</t>
  </si>
  <si>
    <r>
      <t xml:space="preserve">№ </t>
    </r>
    <r>
      <rPr>
        <sz val="6"/>
        <rFont val="Times New Roman"/>
        <family val="1"/>
      </rPr>
      <t>0318300119416001429_71487</t>
    </r>
    <r>
      <rPr>
        <sz val="7"/>
        <rFont val="Times New Roman"/>
        <family val="1"/>
      </rPr>
      <t xml:space="preserve"> от 24.10.2016</t>
    </r>
  </si>
  <si>
    <t>400 000 000,00                    26.10.2016</t>
  </si>
  <si>
    <t>485 000 000,00                    29.11.2016</t>
  </si>
  <si>
    <r>
      <t xml:space="preserve">№ </t>
    </r>
    <r>
      <rPr>
        <sz val="6"/>
        <rFont val="Times New Roman"/>
        <family val="1"/>
      </rPr>
      <t>0318300119416001620_71487</t>
    </r>
    <r>
      <rPr>
        <sz val="7"/>
        <rFont val="Times New Roman"/>
        <family val="1"/>
      </rPr>
      <t xml:space="preserve"> от 28.11.2016</t>
    </r>
  </si>
  <si>
    <t xml:space="preserve">1.14/1     10.02.2014       </t>
  </si>
  <si>
    <t xml:space="preserve">1.14/2     10.02.2014       </t>
  </si>
  <si>
    <t xml:space="preserve">1.14/3     10.02.2014       </t>
  </si>
  <si>
    <t xml:space="preserve">1.14/4     10.02.2014       </t>
  </si>
  <si>
    <t xml:space="preserve">1.14/5     10.02.2014       </t>
  </si>
  <si>
    <t xml:space="preserve">1.14/6     10.02.2014       </t>
  </si>
  <si>
    <t xml:space="preserve">1.14/7     10.02.2014       </t>
  </si>
  <si>
    <t xml:space="preserve">1.14/8     10.02.2014       </t>
  </si>
  <si>
    <t xml:space="preserve">1.14/9     19.11.2014       </t>
  </si>
  <si>
    <t xml:space="preserve">1.14/10     19.11.2014       </t>
  </si>
  <si>
    <t xml:space="preserve">1.14/11     19.11.2014       </t>
  </si>
  <si>
    <t xml:space="preserve">1.14/12     19.11.2014       </t>
  </si>
  <si>
    <t xml:space="preserve">1.15/13     15.06.2015       </t>
  </si>
  <si>
    <t xml:space="preserve">1.15/14     15.06.2015       </t>
  </si>
  <si>
    <t xml:space="preserve">1.15/15         12.10.2015 </t>
  </si>
  <si>
    <t xml:space="preserve">1.15/16         02.11.2015 </t>
  </si>
  <si>
    <t xml:space="preserve">1.15/17         02.11.2015 </t>
  </si>
  <si>
    <t xml:space="preserve">1.15/18         02.11.2015 </t>
  </si>
  <si>
    <t xml:space="preserve">1.16/19         09.03.2016 </t>
  </si>
  <si>
    <t xml:space="preserve">1.16/20         04.04.2016 </t>
  </si>
  <si>
    <t xml:space="preserve">1.16/21         20.06.2016 </t>
  </si>
  <si>
    <t xml:space="preserve">1.16/22         20.06.2016 </t>
  </si>
  <si>
    <t xml:space="preserve">1.16/23         20.06.2016 </t>
  </si>
  <si>
    <t xml:space="preserve">1.16/24         24.10.2016 </t>
  </si>
  <si>
    <t xml:space="preserve">1.16/25         24.10.2016 </t>
  </si>
  <si>
    <t xml:space="preserve">1.16/26         28.11.2016 </t>
  </si>
  <si>
    <t>2.16/1              24.05.2016</t>
  </si>
  <si>
    <t xml:space="preserve">Решение городской Думы Краснодара от  22.12.2016 № 30 п.4 </t>
  </si>
  <si>
    <r>
      <t xml:space="preserve">№ </t>
    </r>
    <r>
      <rPr>
        <sz val="6"/>
        <rFont val="Times New Roman"/>
        <family val="1"/>
      </rPr>
      <t>0318300119416002066_71487</t>
    </r>
    <r>
      <rPr>
        <sz val="7"/>
        <rFont val="Times New Roman"/>
        <family val="1"/>
      </rPr>
      <t xml:space="preserve"> от 06.02.2017</t>
    </r>
  </si>
  <si>
    <t>500 000 000,00                    08.02.2017</t>
  </si>
  <si>
    <r>
      <t xml:space="preserve">№ </t>
    </r>
    <r>
      <rPr>
        <sz val="6"/>
        <rFont val="Times New Roman"/>
        <family val="1"/>
      </rPr>
      <t>0318300119416002073_71487</t>
    </r>
    <r>
      <rPr>
        <sz val="7"/>
        <rFont val="Times New Roman"/>
        <family val="1"/>
      </rPr>
      <t xml:space="preserve"> от 06.02.2017</t>
    </r>
  </si>
  <si>
    <t>1.17/27        06.02.2017</t>
  </si>
  <si>
    <t>1.17/28        06.02.2017</t>
  </si>
  <si>
    <t>УФК по Краснодарскому краю</t>
  </si>
  <si>
    <t>на пополнение остатков средств на счёте</t>
  </si>
  <si>
    <t xml:space="preserve">дог. № 18-05-16/3 от 19.01.2017 </t>
  </si>
  <si>
    <t>доп.согл. №1  от 01.03.2017</t>
  </si>
  <si>
    <t>2.17/2              01.03.2017</t>
  </si>
  <si>
    <t>1 000 000 000,00 01.03.2017</t>
  </si>
  <si>
    <t>2.17/3              21.03.2017</t>
  </si>
  <si>
    <t>№ 11 от 21.03.2017</t>
  </si>
  <si>
    <t>на покрытие временного кассового разрыва</t>
  </si>
  <si>
    <t>1 000 000 000,00 21.03.2017</t>
  </si>
  <si>
    <t>1.17/29        14.04.2017</t>
  </si>
  <si>
    <r>
      <t xml:space="preserve">№ </t>
    </r>
    <r>
      <rPr>
        <sz val="6"/>
        <rFont val="Times New Roman"/>
        <family val="1"/>
      </rPr>
      <t>0318300119417000012_71487</t>
    </r>
    <r>
      <rPr>
        <sz val="7"/>
        <rFont val="Times New Roman"/>
        <family val="1"/>
      </rPr>
      <t xml:space="preserve"> от 11.04.2017</t>
    </r>
  </si>
  <si>
    <t>500 000 000,00                    14.04.2017</t>
  </si>
  <si>
    <t>1.17/30        14.04.2017</t>
  </si>
  <si>
    <r>
      <t xml:space="preserve">№ </t>
    </r>
    <r>
      <rPr>
        <sz val="6"/>
        <rFont val="Times New Roman"/>
        <family val="1"/>
      </rPr>
      <t>0318300119417000013_71487</t>
    </r>
    <r>
      <rPr>
        <sz val="7"/>
        <rFont val="Times New Roman"/>
        <family val="1"/>
      </rPr>
      <t xml:space="preserve"> от 11.04.2017</t>
    </r>
  </si>
  <si>
    <t>№ 31 от 05.05.2017</t>
  </si>
  <si>
    <t>135 000 000,00 05.05.2017</t>
  </si>
  <si>
    <t>2.17/4              05.05.2017</t>
  </si>
  <si>
    <t xml:space="preserve">Решение городской Думы Краснодара от  16.02.2017 № 32 п.3 </t>
  </si>
  <si>
    <t>2.17/5              22.05.2017</t>
  </si>
  <si>
    <t>890 000 000,00 22.05.2017</t>
  </si>
  <si>
    <t>доп.согл. №5  от 22.05.2017</t>
  </si>
  <si>
    <t>Остаток на 01.07.2017</t>
  </si>
  <si>
    <t>по состоянию на 01 августа 2017 года</t>
  </si>
  <si>
    <t>июль, 2017 год</t>
  </si>
  <si>
    <t>Изменение за июль 2017 года</t>
  </si>
  <si>
    <t>Остаток на 01.08.2017</t>
  </si>
  <si>
    <t>на 01 августа 2017</t>
  </si>
  <si>
    <t xml:space="preserve">Остаток на 01.07.2017 </t>
  </si>
  <si>
    <t>1.17/31        05.07.2017</t>
  </si>
  <si>
    <t xml:space="preserve">Решение городской Думы Краснодара от  30.05.2017 № 36 п.4 </t>
  </si>
  <si>
    <r>
      <t xml:space="preserve">№ </t>
    </r>
    <r>
      <rPr>
        <sz val="6"/>
        <rFont val="Times New Roman"/>
        <family val="1"/>
      </rPr>
      <t>0318300119417000502_71487</t>
    </r>
    <r>
      <rPr>
        <sz val="7"/>
        <rFont val="Times New Roman"/>
        <family val="1"/>
      </rPr>
      <t xml:space="preserve"> от 27.06.2017</t>
    </r>
  </si>
  <si>
    <t>890 000 000,00                    05.07.2017</t>
  </si>
  <si>
    <t>2.17/6              17.07.2017</t>
  </si>
  <si>
    <t xml:space="preserve">Решение городской Думы Краснодара от  22.06.2017 № 38 п.4 </t>
  </si>
  <si>
    <t>1 185 000 000,00 17.07.2017</t>
  </si>
  <si>
    <t>доп.согл. №8  от 17.07.2017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</si>
</sst>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;\-;@"/>
    <numFmt numFmtId="173" formatCode="#,##0.00;\-#,##0.00;\-;@"/>
    <numFmt numFmtId="174" formatCode="0.0%"/>
    <numFmt numFmtId="175" formatCode="0.0"/>
    <numFmt numFmtId="176" formatCode="0.000"/>
    <numFmt numFmtId="177" formatCode="0.0000"/>
    <numFmt numFmtId="178" formatCode="0.000%"/>
    <numFmt numFmtId="179" formatCode="[$-FC19]d\ mmmm\ yyyy\ &quot;г.&quot;"/>
    <numFmt numFmtId="180" formatCode="0.0000%"/>
    <numFmt numFmtId="181" formatCode="0.00000%"/>
    <numFmt numFmtId="182" formatCode="0.000000%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color indexed="4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73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173" fontId="17" fillId="0" borderId="0" xfId="0" applyNumberFormat="1" applyFont="1" applyFill="1" applyBorder="1" applyAlignment="1">
      <alignment horizontal="center" wrapText="1"/>
    </xf>
    <xf numFmtId="172" fontId="17" fillId="0" borderId="0" xfId="0" applyNumberFormat="1" applyFont="1" applyFill="1" applyBorder="1" applyAlignment="1">
      <alignment horizontal="center" wrapText="1"/>
    </xf>
    <xf numFmtId="14" fontId="17" fillId="0" borderId="0" xfId="0" applyNumberFormat="1" applyFont="1" applyFill="1" applyBorder="1" applyAlignment="1">
      <alignment horizontal="center" wrapText="1"/>
    </xf>
    <xf numFmtId="172" fontId="18" fillId="33" borderId="12" xfId="0" applyNumberFormat="1" applyFont="1" applyFill="1" applyBorder="1" applyAlignment="1">
      <alignment wrapText="1"/>
    </xf>
    <xf numFmtId="14" fontId="18" fillId="33" borderId="10" xfId="0" applyNumberFormat="1" applyFont="1" applyFill="1" applyBorder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4" fontId="18" fillId="33" borderId="13" xfId="0" applyNumberFormat="1" applyFont="1" applyFill="1" applyBorder="1" applyAlignment="1">
      <alignment horizontal="center" wrapText="1"/>
    </xf>
    <xf numFmtId="0" fontId="19" fillId="34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173" fontId="17" fillId="0" borderId="10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0" fillId="0" borderId="15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10" fontId="10" fillId="0" borderId="18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justify" wrapText="1"/>
    </xf>
    <xf numFmtId="4" fontId="10" fillId="0" borderId="19" xfId="0" applyNumberFormat="1" applyFont="1" applyBorder="1" applyAlignment="1">
      <alignment horizontal="center" vertical="justify" wrapText="1"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top" wrapText="1"/>
    </xf>
    <xf numFmtId="10" fontId="10" fillId="0" borderId="11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left" vertical="center" wrapText="1"/>
    </xf>
    <xf numFmtId="172" fontId="10" fillId="0" borderId="11" xfId="0" applyNumberFormat="1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173" fontId="19" fillId="34" borderId="14" xfId="0" applyNumberFormat="1" applyFont="1" applyFill="1" applyBorder="1" applyAlignment="1">
      <alignment/>
    </xf>
    <xf numFmtId="173" fontId="19" fillId="34" borderId="17" xfId="0" applyNumberFormat="1" applyFont="1" applyFill="1" applyBorder="1" applyAlignment="1">
      <alignment/>
    </xf>
    <xf numFmtId="0" fontId="1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8.75390625" style="0" customWidth="1"/>
    <col min="2" max="2" width="13.375" style="0" customWidth="1"/>
    <col min="3" max="3" width="16.00390625" style="0" customWidth="1"/>
    <col min="4" max="4" width="11.00390625" style="0" customWidth="1"/>
    <col min="5" max="5" width="18.75390625" style="0" customWidth="1"/>
    <col min="6" max="6" width="12.125" style="0" customWidth="1"/>
    <col min="7" max="7" width="11.25390625" style="0" customWidth="1"/>
    <col min="8" max="8" width="9.25390625" style="0" customWidth="1"/>
    <col min="9" max="10" width="12.25390625" style="0" customWidth="1"/>
    <col min="11" max="11" width="12.625" style="0" customWidth="1"/>
    <col min="12" max="12" width="9.75390625" style="0" customWidth="1"/>
    <col min="13" max="28" width="8.875" style="13" customWidth="1"/>
    <col min="29" max="31" width="8.875" style="1" customWidth="1"/>
  </cols>
  <sheetData>
    <row r="1" spans="1:28" s="1" customFormat="1" ht="21" customHeight="1">
      <c r="A1" s="113" t="s">
        <v>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5"/>
      <c r="N1" s="15"/>
      <c r="O1" s="15"/>
      <c r="P1" s="16"/>
      <c r="Q1" s="16"/>
      <c r="R1" s="16"/>
      <c r="S1" s="16"/>
      <c r="T1" s="16"/>
      <c r="U1" s="16"/>
      <c r="V1" s="13"/>
      <c r="W1" s="13"/>
      <c r="X1" s="13"/>
      <c r="Y1" s="13"/>
      <c r="Z1" s="13"/>
      <c r="AA1" s="13"/>
      <c r="AB1" s="13"/>
    </row>
    <row r="2" spans="1:28" s="1" customFormat="1" ht="12.75">
      <c r="A2" s="123" t="s">
        <v>164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7"/>
      <c r="N2" s="17"/>
      <c r="O2" s="17"/>
      <c r="P2" s="16"/>
      <c r="Q2" s="16"/>
      <c r="R2" s="16"/>
      <c r="S2" s="16"/>
      <c r="T2" s="16"/>
      <c r="U2" s="16"/>
      <c r="V2" s="13"/>
      <c r="W2" s="13"/>
      <c r="X2" s="13"/>
      <c r="Y2" s="13"/>
      <c r="Z2" s="13"/>
      <c r="AA2" s="13"/>
      <c r="AB2" s="13"/>
    </row>
    <row r="3" spans="1:28" s="1" customFormat="1" ht="12.75">
      <c r="A3" s="74"/>
      <c r="B3" s="17"/>
      <c r="C3" s="17"/>
      <c r="D3" s="17"/>
      <c r="E3" s="17"/>
      <c r="F3" s="17"/>
      <c r="G3" s="17"/>
      <c r="H3" s="17"/>
      <c r="I3" s="17"/>
      <c r="J3" s="17"/>
      <c r="K3" s="17"/>
      <c r="L3" s="81" t="s">
        <v>2</v>
      </c>
      <c r="M3" s="17"/>
      <c r="N3" s="17"/>
      <c r="O3" s="17"/>
      <c r="P3" s="16"/>
      <c r="Q3" s="16"/>
      <c r="R3" s="16"/>
      <c r="S3" s="16"/>
      <c r="T3" s="16"/>
      <c r="U3" s="16"/>
      <c r="V3" s="13"/>
      <c r="W3" s="13"/>
      <c r="X3" s="13"/>
      <c r="Y3" s="13"/>
      <c r="Z3" s="13"/>
      <c r="AA3" s="13"/>
      <c r="AB3" s="13"/>
    </row>
    <row r="4" spans="1:28" s="1" customFormat="1" ht="12.75">
      <c r="A4" s="117" t="s">
        <v>9</v>
      </c>
      <c r="B4" s="117" t="s">
        <v>33</v>
      </c>
      <c r="C4" s="117" t="s">
        <v>34</v>
      </c>
      <c r="D4" s="117" t="s">
        <v>35</v>
      </c>
      <c r="E4" s="117" t="s">
        <v>36</v>
      </c>
      <c r="F4" s="117" t="s">
        <v>37</v>
      </c>
      <c r="G4" s="117" t="s">
        <v>38</v>
      </c>
      <c r="H4" s="117" t="s">
        <v>12</v>
      </c>
      <c r="I4" s="117" t="s">
        <v>39</v>
      </c>
      <c r="J4" s="117"/>
      <c r="K4" s="117"/>
      <c r="L4" s="121" t="s">
        <v>8</v>
      </c>
      <c r="M4" s="17"/>
      <c r="N4" s="17"/>
      <c r="O4" s="17"/>
      <c r="P4" s="16"/>
      <c r="Q4" s="16"/>
      <c r="R4" s="16"/>
      <c r="S4" s="16"/>
      <c r="T4" s="16"/>
      <c r="U4" s="16"/>
      <c r="V4" s="13"/>
      <c r="W4" s="13"/>
      <c r="X4" s="13"/>
      <c r="Y4" s="13"/>
      <c r="Z4" s="13"/>
      <c r="AA4" s="13"/>
      <c r="AB4" s="13"/>
    </row>
    <row r="5" spans="1:28" s="4" customFormat="1" ht="112.5" customHeight="1">
      <c r="A5" s="118"/>
      <c r="B5" s="118"/>
      <c r="C5" s="118"/>
      <c r="D5" s="118"/>
      <c r="E5" s="118"/>
      <c r="F5" s="118"/>
      <c r="G5" s="118"/>
      <c r="H5" s="118"/>
      <c r="I5" s="27" t="s">
        <v>168</v>
      </c>
      <c r="J5" s="27" t="s">
        <v>165</v>
      </c>
      <c r="K5" s="27" t="s">
        <v>166</v>
      </c>
      <c r="L5" s="12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31" s="3" customFormat="1" ht="10.5">
      <c r="A6" s="11">
        <v>1</v>
      </c>
      <c r="B6" s="11">
        <v>2</v>
      </c>
      <c r="C6" s="11">
        <v>3</v>
      </c>
      <c r="D6" s="11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  <c r="AD6" s="19"/>
      <c r="AE6" s="19"/>
    </row>
    <row r="7" spans="1:31" s="6" customFormat="1" ht="147.75" customHeight="1">
      <c r="A7" s="51"/>
      <c r="B7" s="7"/>
      <c r="C7" s="7"/>
      <c r="D7" s="7"/>
      <c r="E7" s="7"/>
      <c r="F7" s="26"/>
      <c r="G7" s="8"/>
      <c r="H7" s="26"/>
      <c r="I7" s="26"/>
      <c r="J7" s="26"/>
      <c r="K7" s="26"/>
      <c r="L7" s="2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  <c r="AD7" s="21"/>
      <c r="AE7" s="21"/>
    </row>
    <row r="8" spans="1:28" s="25" customFormat="1" ht="24.75" customHeight="1">
      <c r="A8" s="67" t="s">
        <v>3</v>
      </c>
      <c r="B8" s="68"/>
      <c r="C8" s="68"/>
      <c r="D8" s="68"/>
      <c r="E8" s="69"/>
      <c r="F8" s="69">
        <f>SUM(F7:F7)</f>
        <v>0</v>
      </c>
      <c r="G8" s="69"/>
      <c r="H8" s="69"/>
      <c r="I8" s="75">
        <f>SUM(I7:I7)</f>
        <v>0</v>
      </c>
      <c r="J8" s="75">
        <f>SUM(J7:J7)</f>
        <v>0</v>
      </c>
      <c r="K8" s="75">
        <f>SUM(K7:K7)</f>
        <v>0</v>
      </c>
      <c r="L8" s="69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s="23" customFormat="1" ht="21" customHeight="1">
      <c r="A9" s="115" t="s">
        <v>7</v>
      </c>
      <c r="B9" s="116"/>
      <c r="C9" s="70"/>
      <c r="D9" s="70"/>
      <c r="E9" s="71"/>
      <c r="F9" s="71"/>
      <c r="G9" s="72"/>
      <c r="H9" s="73"/>
      <c r="I9" s="73"/>
      <c r="J9" s="73"/>
      <c r="K9" s="73"/>
      <c r="L9" s="73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7" s="22" customFormat="1" ht="21" customHeight="1">
      <c r="A10" s="82"/>
      <c r="B10" s="83"/>
      <c r="C10" s="83"/>
      <c r="D10" s="83"/>
      <c r="E10" s="84"/>
      <c r="F10" s="85"/>
      <c r="G10" s="86"/>
    </row>
    <row r="11" spans="1:7" s="22" customFormat="1" ht="21" customHeight="1">
      <c r="A11" s="89"/>
      <c r="B11" s="90"/>
      <c r="C11" s="90"/>
      <c r="D11" s="90"/>
      <c r="E11" s="85"/>
      <c r="F11" s="85"/>
      <c r="G11" s="86"/>
    </row>
    <row r="12" spans="1:31" s="91" customFormat="1" ht="35.25" customHeight="1">
      <c r="A12" s="119" t="s">
        <v>41</v>
      </c>
      <c r="B12" s="120"/>
      <c r="C12" s="120"/>
      <c r="D12" s="120"/>
      <c r="E12" s="120"/>
      <c r="F12" s="79"/>
      <c r="J12" s="79" t="s">
        <v>42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10" ht="18" customHeight="1">
      <c r="A13" s="87"/>
      <c r="B13" s="88"/>
      <c r="C13" s="88"/>
      <c r="D13" s="88"/>
      <c r="E13" s="88"/>
      <c r="F13" s="2"/>
      <c r="J13" s="2"/>
    </row>
    <row r="14" spans="1:10" ht="19.5" customHeight="1">
      <c r="A14" s="2" t="s">
        <v>68</v>
      </c>
      <c r="B14" s="2"/>
      <c r="C14" s="2"/>
      <c r="D14" s="2"/>
      <c r="E14" s="2"/>
      <c r="F14" s="2"/>
      <c r="J14" s="2" t="s">
        <v>69</v>
      </c>
    </row>
  </sheetData>
  <sheetProtection/>
  <mergeCells count="14">
    <mergeCell ref="A12:E12"/>
    <mergeCell ref="C4:C5"/>
    <mergeCell ref="B4:B5"/>
    <mergeCell ref="A4:A5"/>
    <mergeCell ref="L4:L5"/>
    <mergeCell ref="A2:L2"/>
    <mergeCell ref="A1:L1"/>
    <mergeCell ref="A9:B9"/>
    <mergeCell ref="I4:K4"/>
    <mergeCell ref="H4:H5"/>
    <mergeCell ref="G4:G5"/>
    <mergeCell ref="F4:F5"/>
    <mergeCell ref="E4:E5"/>
    <mergeCell ref="D4:D5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875" style="0" customWidth="1"/>
    <col min="2" max="2" width="10.25390625" style="0" customWidth="1"/>
    <col min="3" max="3" width="13.375" style="0" customWidth="1"/>
    <col min="4" max="4" width="14.625" style="0" customWidth="1"/>
    <col min="5" max="5" width="13.25390625" style="0" customWidth="1"/>
    <col min="6" max="6" width="10.875" style="0" customWidth="1"/>
    <col min="7" max="7" width="17.00390625" style="0" customWidth="1"/>
    <col min="8" max="8" width="7.875" style="0" customWidth="1"/>
    <col min="9" max="9" width="12.625" style="0" customWidth="1"/>
    <col min="10" max="10" width="11.875" style="0" customWidth="1"/>
    <col min="11" max="11" width="13.125" style="0" customWidth="1"/>
    <col min="12" max="12" width="10.00390625" style="0" customWidth="1"/>
  </cols>
  <sheetData>
    <row r="1" spans="1:12" s="1" customFormat="1" ht="15" customHeight="1">
      <c r="A1" s="133" t="s">
        <v>21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s="1" customFormat="1" ht="18" customHeight="1">
      <c r="A2" s="135" t="s">
        <v>167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s="1" customFormat="1" ht="13.5" customHeight="1">
      <c r="A3" s="62"/>
      <c r="B3" s="28"/>
      <c r="C3" s="28"/>
      <c r="D3" s="28"/>
      <c r="E3" s="28"/>
      <c r="F3" s="28"/>
      <c r="G3" s="28"/>
      <c r="H3" s="28"/>
      <c r="I3" s="28"/>
      <c r="J3" s="28"/>
      <c r="K3" s="28"/>
      <c r="L3" s="80" t="s">
        <v>2</v>
      </c>
    </row>
    <row r="4" spans="1:12" s="1" customFormat="1" ht="141" customHeight="1">
      <c r="A4" s="106" t="s">
        <v>9</v>
      </c>
      <c r="B4" s="106" t="s">
        <v>32</v>
      </c>
      <c r="C4" s="107" t="s">
        <v>22</v>
      </c>
      <c r="D4" s="107" t="s">
        <v>23</v>
      </c>
      <c r="E4" s="107" t="s">
        <v>24</v>
      </c>
      <c r="F4" s="107" t="s">
        <v>25</v>
      </c>
      <c r="G4" s="107" t="s">
        <v>26</v>
      </c>
      <c r="H4" s="107" t="s">
        <v>27</v>
      </c>
      <c r="I4" s="107" t="s">
        <v>28</v>
      </c>
      <c r="J4" s="107" t="s">
        <v>29</v>
      </c>
      <c r="K4" s="107" t="s">
        <v>30</v>
      </c>
      <c r="L4" s="107" t="s">
        <v>31</v>
      </c>
    </row>
    <row r="5" spans="1:12" s="10" customFormat="1" ht="11.25">
      <c r="A5" s="93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</row>
    <row r="6" spans="1:12" s="10" customFormat="1" ht="24" customHeight="1">
      <c r="A6" s="140"/>
      <c r="B6" s="128"/>
      <c r="C6" s="128"/>
      <c r="D6" s="128"/>
      <c r="E6" s="124"/>
      <c r="F6" s="124"/>
      <c r="G6" s="95"/>
      <c r="H6" s="128"/>
      <c r="I6" s="128"/>
      <c r="J6" s="138"/>
      <c r="K6" s="124"/>
      <c r="L6" s="137"/>
    </row>
    <row r="7" spans="1:12" s="10" customFormat="1" ht="18.75" customHeight="1">
      <c r="A7" s="141"/>
      <c r="B7" s="129"/>
      <c r="C7" s="129"/>
      <c r="D7" s="129"/>
      <c r="E7" s="125"/>
      <c r="F7" s="126"/>
      <c r="G7" s="99"/>
      <c r="H7" s="130"/>
      <c r="I7" s="129"/>
      <c r="J7" s="139"/>
      <c r="K7" s="125"/>
      <c r="L7" s="129"/>
    </row>
    <row r="8" spans="1:12" s="10" customFormat="1" ht="52.5" customHeight="1">
      <c r="A8" s="126"/>
      <c r="B8" s="126"/>
      <c r="C8" s="126"/>
      <c r="D8" s="126"/>
      <c r="E8" s="126"/>
      <c r="F8" s="126"/>
      <c r="G8" s="131"/>
      <c r="H8" s="126"/>
      <c r="I8" s="126"/>
      <c r="J8" s="103"/>
      <c r="K8" s="126"/>
      <c r="L8" s="101"/>
    </row>
    <row r="9" spans="1:12" s="10" customFormat="1" ht="29.25" customHeight="1">
      <c r="A9" s="126"/>
      <c r="B9" s="126"/>
      <c r="C9" s="126"/>
      <c r="D9" s="126"/>
      <c r="E9" s="126"/>
      <c r="F9" s="126"/>
      <c r="G9" s="131"/>
      <c r="H9" s="126"/>
      <c r="I9" s="126"/>
      <c r="J9" s="102"/>
      <c r="K9" s="126"/>
      <c r="L9" s="101"/>
    </row>
    <row r="10" spans="1:12" s="10" customFormat="1" ht="84" customHeight="1">
      <c r="A10" s="127"/>
      <c r="B10" s="127"/>
      <c r="C10" s="127"/>
      <c r="D10" s="127"/>
      <c r="E10" s="127"/>
      <c r="F10" s="127"/>
      <c r="G10" s="132"/>
      <c r="H10" s="127"/>
      <c r="I10" s="127"/>
      <c r="J10" s="100"/>
      <c r="K10" s="127"/>
      <c r="L10" s="97"/>
    </row>
    <row r="11" spans="1:12" s="1" customFormat="1" ht="15.75">
      <c r="A11" s="63"/>
      <c r="B11" s="64"/>
      <c r="C11" s="64"/>
      <c r="D11" s="64"/>
      <c r="E11" s="64"/>
      <c r="F11" s="64"/>
      <c r="G11" s="64"/>
      <c r="H11" s="64"/>
      <c r="I11" s="65"/>
      <c r="J11" s="66">
        <f>SUM(J8:J10)</f>
        <v>0</v>
      </c>
      <c r="K11" s="66">
        <f>SUM(K6:K10)</f>
        <v>0</v>
      </c>
      <c r="L11" s="66"/>
    </row>
  </sheetData>
  <sheetProtection/>
  <mergeCells count="14">
    <mergeCell ref="A1:L1"/>
    <mergeCell ref="A2:L2"/>
    <mergeCell ref="L6:L7"/>
    <mergeCell ref="J6:J7"/>
    <mergeCell ref="A6:A10"/>
    <mergeCell ref="K6:K10"/>
    <mergeCell ref="E6:E10"/>
    <mergeCell ref="D6:D10"/>
    <mergeCell ref="C6:C10"/>
    <mergeCell ref="B6:B10"/>
    <mergeCell ref="I6:I10"/>
    <mergeCell ref="H6:H10"/>
    <mergeCell ref="G8:G10"/>
    <mergeCell ref="F6:F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M19" sqref="M19"/>
    </sheetView>
  </sheetViews>
  <sheetFormatPr defaultColWidth="8.875" defaultRowHeight="12.75"/>
  <cols>
    <col min="1" max="1" width="9.125" style="49" customWidth="1"/>
    <col min="2" max="2" width="10.75390625" style="49" customWidth="1"/>
    <col min="3" max="3" width="14.75390625" style="49" customWidth="1"/>
    <col min="4" max="4" width="10.625" style="49" customWidth="1"/>
    <col min="5" max="5" width="9.75390625" style="49" customWidth="1"/>
    <col min="6" max="6" width="13.75390625" style="49" customWidth="1"/>
    <col min="7" max="7" width="9.375" style="49" customWidth="1"/>
    <col min="8" max="8" width="9.625" style="49" customWidth="1"/>
    <col min="9" max="9" width="13.00390625" style="49" customWidth="1"/>
    <col min="10" max="10" width="5.375" style="49" customWidth="1"/>
    <col min="11" max="11" width="13.75390625" style="49" customWidth="1"/>
    <col min="12" max="12" width="13.625" style="49" customWidth="1"/>
    <col min="13" max="13" width="13.75390625" style="49" customWidth="1"/>
    <col min="14" max="16384" width="8.875" style="49" customWidth="1"/>
  </cols>
  <sheetData>
    <row r="1" spans="1:13" s="2" customFormat="1" ht="12.75" customHeight="1">
      <c r="A1" s="133" t="s">
        <v>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s="79" customFormat="1" ht="18" customHeight="1">
      <c r="A2" s="151" t="s">
        <v>164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s="79" customFormat="1" ht="16.5" customHeight="1">
      <c r="A3" s="47"/>
      <c r="B3" s="76"/>
      <c r="C3" s="48"/>
      <c r="D3" s="48"/>
      <c r="E3" s="76"/>
      <c r="F3" s="48"/>
      <c r="G3" s="48"/>
      <c r="H3" s="48"/>
      <c r="I3" s="48"/>
      <c r="J3" s="76"/>
      <c r="K3" s="48"/>
      <c r="L3" s="48"/>
      <c r="M3" s="78" t="s">
        <v>2</v>
      </c>
    </row>
    <row r="4" spans="1:13" ht="12.75" customHeight="1">
      <c r="A4" s="117" t="s">
        <v>9</v>
      </c>
      <c r="B4" s="121" t="s">
        <v>10</v>
      </c>
      <c r="C4" s="117" t="s">
        <v>0</v>
      </c>
      <c r="D4" s="117" t="s">
        <v>16</v>
      </c>
      <c r="E4" s="121" t="s">
        <v>17</v>
      </c>
      <c r="F4" s="117" t="s">
        <v>15</v>
      </c>
      <c r="G4" s="117" t="s">
        <v>18</v>
      </c>
      <c r="H4" s="117" t="s">
        <v>13</v>
      </c>
      <c r="I4" s="117" t="s">
        <v>19</v>
      </c>
      <c r="J4" s="121" t="s">
        <v>4</v>
      </c>
      <c r="K4" s="117" t="s">
        <v>40</v>
      </c>
      <c r="L4" s="117"/>
      <c r="M4" s="117"/>
    </row>
    <row r="5" spans="1:13" ht="133.5" customHeight="1">
      <c r="A5" s="117"/>
      <c r="B5" s="148"/>
      <c r="C5" s="117"/>
      <c r="D5" s="117"/>
      <c r="E5" s="148"/>
      <c r="F5" s="117"/>
      <c r="G5" s="117"/>
      <c r="H5" s="117"/>
      <c r="I5" s="117"/>
      <c r="J5" s="148"/>
      <c r="K5" s="27" t="s">
        <v>162</v>
      </c>
      <c r="L5" s="27" t="s">
        <v>165</v>
      </c>
      <c r="M5" s="27" t="s">
        <v>166</v>
      </c>
    </row>
    <row r="6" spans="1:13" ht="11.25">
      <c r="A6" s="30">
        <v>1</v>
      </c>
      <c r="B6" s="31">
        <v>2</v>
      </c>
      <c r="C6" s="31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3" s="50" customFormat="1" ht="72" customHeight="1">
      <c r="A7" s="140" t="s">
        <v>133</v>
      </c>
      <c r="B7" s="142" t="s">
        <v>86</v>
      </c>
      <c r="C7" s="144" t="s">
        <v>90</v>
      </c>
      <c r="D7" s="108" t="s">
        <v>92</v>
      </c>
      <c r="E7" s="108" t="s">
        <v>91</v>
      </c>
      <c r="F7" s="110">
        <v>150000000</v>
      </c>
      <c r="G7" s="140" t="s">
        <v>87</v>
      </c>
      <c r="H7" s="147">
        <v>42865</v>
      </c>
      <c r="I7" s="128" t="s">
        <v>93</v>
      </c>
      <c r="J7" s="128" t="s">
        <v>5</v>
      </c>
      <c r="K7" s="124">
        <v>0</v>
      </c>
      <c r="L7" s="124">
        <v>0</v>
      </c>
      <c r="M7" s="124">
        <f>SUM(K7+L7)</f>
        <v>0</v>
      </c>
    </row>
    <row r="8" spans="1:13" s="50" customFormat="1" ht="46.5" customHeight="1">
      <c r="A8" s="127"/>
      <c r="B8" s="149"/>
      <c r="C8" s="145"/>
      <c r="D8" s="109"/>
      <c r="E8" s="109"/>
      <c r="F8" s="111"/>
      <c r="G8" s="146"/>
      <c r="H8" s="127"/>
      <c r="I8" s="127"/>
      <c r="J8" s="127"/>
      <c r="K8" s="127"/>
      <c r="L8" s="127"/>
      <c r="M8" s="127"/>
    </row>
    <row r="9" spans="1:13" s="50" customFormat="1" ht="66" customHeight="1">
      <c r="A9" s="140" t="s">
        <v>144</v>
      </c>
      <c r="B9" s="142" t="s">
        <v>134</v>
      </c>
      <c r="C9" s="144" t="s">
        <v>140</v>
      </c>
      <c r="D9" s="108" t="s">
        <v>142</v>
      </c>
      <c r="E9" s="108" t="s">
        <v>141</v>
      </c>
      <c r="F9" s="110">
        <v>1000000000</v>
      </c>
      <c r="G9" s="140" t="s">
        <v>87</v>
      </c>
      <c r="H9" s="147">
        <v>42843</v>
      </c>
      <c r="I9" s="128" t="s">
        <v>145</v>
      </c>
      <c r="J9" s="128" t="s">
        <v>5</v>
      </c>
      <c r="K9" s="124">
        <v>0</v>
      </c>
      <c r="L9" s="124">
        <v>0</v>
      </c>
      <c r="M9" s="124">
        <f>SUM(K9+L9)</f>
        <v>0</v>
      </c>
    </row>
    <row r="10" spans="1:13" s="50" customFormat="1" ht="37.5" customHeight="1">
      <c r="A10" s="127"/>
      <c r="B10" s="143"/>
      <c r="C10" s="145"/>
      <c r="D10" s="109" t="s">
        <v>143</v>
      </c>
      <c r="E10" s="109"/>
      <c r="F10" s="111"/>
      <c r="G10" s="146"/>
      <c r="H10" s="127"/>
      <c r="I10" s="127"/>
      <c r="J10" s="127"/>
      <c r="K10" s="127"/>
      <c r="L10" s="127"/>
      <c r="M10" s="127"/>
    </row>
    <row r="11" spans="1:13" s="50" customFormat="1" ht="47.25" customHeight="1">
      <c r="A11" s="140" t="s">
        <v>146</v>
      </c>
      <c r="B11" s="142" t="s">
        <v>134</v>
      </c>
      <c r="C11" s="144" t="s">
        <v>90</v>
      </c>
      <c r="D11" s="108" t="s">
        <v>147</v>
      </c>
      <c r="E11" s="108" t="s">
        <v>148</v>
      </c>
      <c r="F11" s="110">
        <v>1000000000</v>
      </c>
      <c r="G11" s="140" t="s">
        <v>87</v>
      </c>
      <c r="H11" s="147">
        <v>43070</v>
      </c>
      <c r="I11" s="128" t="s">
        <v>149</v>
      </c>
      <c r="J11" s="128" t="s">
        <v>5</v>
      </c>
      <c r="K11" s="124">
        <v>1000000000</v>
      </c>
      <c r="L11" s="124">
        <v>0</v>
      </c>
      <c r="M11" s="124">
        <f>SUM(K11+L11)</f>
        <v>1000000000</v>
      </c>
    </row>
    <row r="12" spans="1:13" s="50" customFormat="1" ht="37.5" customHeight="1">
      <c r="A12" s="127"/>
      <c r="B12" s="143"/>
      <c r="C12" s="145"/>
      <c r="D12" s="109"/>
      <c r="E12" s="109"/>
      <c r="F12" s="111"/>
      <c r="G12" s="146"/>
      <c r="H12" s="127"/>
      <c r="I12" s="127"/>
      <c r="J12" s="127"/>
      <c r="K12" s="127"/>
      <c r="L12" s="127"/>
      <c r="M12" s="127"/>
    </row>
    <row r="13" spans="1:13" s="50" customFormat="1" ht="39.75" customHeight="1">
      <c r="A13" s="140" t="s">
        <v>157</v>
      </c>
      <c r="B13" s="142" t="s">
        <v>158</v>
      </c>
      <c r="C13" s="144" t="s">
        <v>90</v>
      </c>
      <c r="D13" s="108" t="s">
        <v>155</v>
      </c>
      <c r="E13" s="108" t="s">
        <v>91</v>
      </c>
      <c r="F13" s="110">
        <v>135000000</v>
      </c>
      <c r="G13" s="140" t="s">
        <v>87</v>
      </c>
      <c r="H13" s="147">
        <v>43210</v>
      </c>
      <c r="I13" s="128" t="s">
        <v>156</v>
      </c>
      <c r="J13" s="128" t="s">
        <v>5</v>
      </c>
      <c r="K13" s="124">
        <v>135000000</v>
      </c>
      <c r="L13" s="124">
        <v>0</v>
      </c>
      <c r="M13" s="124">
        <f>SUM(K13+L13)</f>
        <v>135000000</v>
      </c>
    </row>
    <row r="14" spans="1:13" s="50" customFormat="1" ht="37.5" customHeight="1">
      <c r="A14" s="127"/>
      <c r="B14" s="143"/>
      <c r="C14" s="145"/>
      <c r="D14" s="109"/>
      <c r="E14" s="109"/>
      <c r="F14" s="111"/>
      <c r="G14" s="146"/>
      <c r="H14" s="127"/>
      <c r="I14" s="127"/>
      <c r="J14" s="127"/>
      <c r="K14" s="127"/>
      <c r="L14" s="127"/>
      <c r="M14" s="127"/>
    </row>
    <row r="15" spans="1:13" s="50" customFormat="1" ht="58.5" customHeight="1">
      <c r="A15" s="140" t="s">
        <v>159</v>
      </c>
      <c r="B15" s="142" t="s">
        <v>158</v>
      </c>
      <c r="C15" s="144" t="s">
        <v>140</v>
      </c>
      <c r="D15" s="108" t="s">
        <v>142</v>
      </c>
      <c r="E15" s="108" t="s">
        <v>141</v>
      </c>
      <c r="F15" s="110">
        <v>890000000</v>
      </c>
      <c r="G15" s="140" t="s">
        <v>87</v>
      </c>
      <c r="H15" s="147">
        <v>42923</v>
      </c>
      <c r="I15" s="128" t="s">
        <v>160</v>
      </c>
      <c r="J15" s="128" t="s">
        <v>5</v>
      </c>
      <c r="K15" s="124">
        <v>890000000</v>
      </c>
      <c r="L15" s="124">
        <v>-890000000</v>
      </c>
      <c r="M15" s="124">
        <f>SUM(K15+L15)</f>
        <v>0</v>
      </c>
    </row>
    <row r="16" spans="1:13" s="50" customFormat="1" ht="37.5" customHeight="1">
      <c r="A16" s="127"/>
      <c r="B16" s="143"/>
      <c r="C16" s="145"/>
      <c r="D16" s="109" t="s">
        <v>161</v>
      </c>
      <c r="E16" s="109"/>
      <c r="F16" s="111"/>
      <c r="G16" s="146"/>
      <c r="H16" s="127"/>
      <c r="I16" s="127"/>
      <c r="J16" s="127"/>
      <c r="K16" s="127"/>
      <c r="L16" s="127"/>
      <c r="M16" s="127"/>
    </row>
    <row r="17" spans="1:13" s="50" customFormat="1" ht="61.5" customHeight="1">
      <c r="A17" s="140" t="s">
        <v>173</v>
      </c>
      <c r="B17" s="142" t="s">
        <v>174</v>
      </c>
      <c r="C17" s="144" t="s">
        <v>140</v>
      </c>
      <c r="D17" s="108" t="s">
        <v>142</v>
      </c>
      <c r="E17" s="108" t="s">
        <v>141</v>
      </c>
      <c r="F17" s="110">
        <v>1185000000</v>
      </c>
      <c r="G17" s="140" t="s">
        <v>87</v>
      </c>
      <c r="H17" s="147">
        <v>42972</v>
      </c>
      <c r="I17" s="128" t="s">
        <v>175</v>
      </c>
      <c r="J17" s="128" t="s">
        <v>5</v>
      </c>
      <c r="K17" s="124">
        <v>0</v>
      </c>
      <c r="L17" s="124">
        <v>1185000000</v>
      </c>
      <c r="M17" s="124">
        <f>SUM(K17+L17)</f>
        <v>1185000000</v>
      </c>
    </row>
    <row r="18" spans="1:13" s="50" customFormat="1" ht="37.5" customHeight="1">
      <c r="A18" s="127"/>
      <c r="B18" s="143"/>
      <c r="C18" s="145"/>
      <c r="D18" s="109" t="s">
        <v>176</v>
      </c>
      <c r="E18" s="109"/>
      <c r="F18" s="111"/>
      <c r="G18" s="146"/>
      <c r="H18" s="127"/>
      <c r="I18" s="127"/>
      <c r="J18" s="127"/>
      <c r="K18" s="127"/>
      <c r="L18" s="127"/>
      <c r="M18" s="127"/>
    </row>
    <row r="19" spans="1:13" s="9" customFormat="1" ht="11.25">
      <c r="A19" s="52"/>
      <c r="B19" s="53"/>
      <c r="C19" s="53"/>
      <c r="D19" s="53"/>
      <c r="E19" s="53"/>
      <c r="F19" s="54">
        <f>SUM(F7:F18)</f>
        <v>4360000000</v>
      </c>
      <c r="G19" s="53"/>
      <c r="H19" s="53"/>
      <c r="I19" s="53"/>
      <c r="J19" s="53"/>
      <c r="K19" s="54">
        <f>SUM(K7:K18)</f>
        <v>2025000000</v>
      </c>
      <c r="L19" s="54">
        <f>SUM(L7:L18)</f>
        <v>295000000</v>
      </c>
      <c r="M19" s="54">
        <f>SUM(M7:M18)</f>
        <v>2320000000</v>
      </c>
    </row>
    <row r="20" s="9" customFormat="1" ht="11.25"/>
    <row r="21" s="9" customFormat="1" ht="11.25"/>
    <row r="22" spans="1:13" ht="11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</sheetData>
  <sheetProtection/>
  <mergeCells count="73">
    <mergeCell ref="J11:J12"/>
    <mergeCell ref="K11:K12"/>
    <mergeCell ref="L11:L12"/>
    <mergeCell ref="M11:M12"/>
    <mergeCell ref="A11:A12"/>
    <mergeCell ref="B11:B12"/>
    <mergeCell ref="C11:C12"/>
    <mergeCell ref="G11:G12"/>
    <mergeCell ref="H11:H12"/>
    <mergeCell ref="I11:I12"/>
    <mergeCell ref="A1:M1"/>
    <mergeCell ref="A2:M2"/>
    <mergeCell ref="A4:A5"/>
    <mergeCell ref="B4:B5"/>
    <mergeCell ref="D4:D5"/>
    <mergeCell ref="F4:F5"/>
    <mergeCell ref="G4:G5"/>
    <mergeCell ref="A7:A8"/>
    <mergeCell ref="B7:B8"/>
    <mergeCell ref="C7:C8"/>
    <mergeCell ref="H7:H8"/>
    <mergeCell ref="I7:I8"/>
    <mergeCell ref="J7:J8"/>
    <mergeCell ref="G7:G8"/>
    <mergeCell ref="K7:K8"/>
    <mergeCell ref="L7:L8"/>
    <mergeCell ref="H4:H5"/>
    <mergeCell ref="K4:M4"/>
    <mergeCell ref="C4:C5"/>
    <mergeCell ref="M7:M8"/>
    <mergeCell ref="E4:E5"/>
    <mergeCell ref="I4:I5"/>
    <mergeCell ref="J4:J5"/>
    <mergeCell ref="J9:J10"/>
    <mergeCell ref="K9:K10"/>
    <mergeCell ref="L9:L10"/>
    <mergeCell ref="M9:M10"/>
    <mergeCell ref="A9:A10"/>
    <mergeCell ref="B9:B10"/>
    <mergeCell ref="C9:C10"/>
    <mergeCell ref="G9:G10"/>
    <mergeCell ref="H9:H10"/>
    <mergeCell ref="I9:I10"/>
    <mergeCell ref="J13:J14"/>
    <mergeCell ref="K13:K14"/>
    <mergeCell ref="L13:L14"/>
    <mergeCell ref="M13:M14"/>
    <mergeCell ref="A13:A14"/>
    <mergeCell ref="B13:B14"/>
    <mergeCell ref="C13:C14"/>
    <mergeCell ref="G13:G14"/>
    <mergeCell ref="H13:H14"/>
    <mergeCell ref="I13:I14"/>
    <mergeCell ref="J15:J16"/>
    <mergeCell ref="K15:K16"/>
    <mergeCell ref="L15:L16"/>
    <mergeCell ref="M15:M16"/>
    <mergeCell ref="A15:A16"/>
    <mergeCell ref="B15:B16"/>
    <mergeCell ref="C15:C16"/>
    <mergeCell ref="G15:G16"/>
    <mergeCell ref="H15:H16"/>
    <mergeCell ref="I15:I16"/>
    <mergeCell ref="J17:J18"/>
    <mergeCell ref="K17:K18"/>
    <mergeCell ref="L17:L18"/>
    <mergeCell ref="M17:M18"/>
    <mergeCell ref="A17:A18"/>
    <mergeCell ref="B17:B18"/>
    <mergeCell ref="C17:C18"/>
    <mergeCell ref="G17:G18"/>
    <mergeCell ref="H17:H18"/>
    <mergeCell ref="I17:I1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38">
      <selection activeCell="K30" sqref="K30"/>
    </sheetView>
  </sheetViews>
  <sheetFormatPr defaultColWidth="8.875" defaultRowHeight="12.75"/>
  <cols>
    <col min="1" max="1" width="10.25390625" style="2" customWidth="1"/>
    <col min="2" max="2" width="15.25390625" style="2" customWidth="1"/>
    <col min="3" max="3" width="12.75390625" style="2" customWidth="1"/>
    <col min="4" max="4" width="15.125" style="2" customWidth="1"/>
    <col min="5" max="5" width="12.00390625" style="2" customWidth="1"/>
    <col min="6" max="6" width="10.625" style="2" customWidth="1"/>
    <col min="7" max="7" width="8.25390625" style="2" customWidth="1"/>
    <col min="8" max="8" width="13.625" style="2" customWidth="1"/>
    <col min="9" max="9" width="8.25390625" style="2" customWidth="1"/>
    <col min="10" max="10" width="10.625" style="2" customWidth="1"/>
    <col min="11" max="11" width="11.625" style="2" customWidth="1"/>
    <col min="12" max="12" width="10.875" style="2" customWidth="1"/>
    <col min="13" max="13" width="8.875" style="2" customWidth="1"/>
    <col min="14" max="14" width="8.375" style="2" customWidth="1"/>
    <col min="15" max="15" width="8.125" style="2" customWidth="1"/>
    <col min="16" max="16" width="7.125" style="2" customWidth="1"/>
    <col min="17" max="17" width="10.75390625" style="2" customWidth="1"/>
    <col min="18" max="16384" width="8.875" style="2" customWidth="1"/>
  </cols>
  <sheetData>
    <row r="1" s="28" customFormat="1" ht="10.5" customHeight="1"/>
    <row r="2" spans="1:12" s="28" customFormat="1" ht="24" customHeight="1">
      <c r="A2" s="157" t="s">
        <v>100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s="28" customFormat="1" ht="15.75">
      <c r="A3" s="157" t="s">
        <v>163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="28" customFormat="1" ht="9" customHeight="1"/>
    <row r="5" spans="1:12" s="28" customFormat="1" ht="12.75">
      <c r="A5" s="133" t="s">
        <v>6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s="77" customFormat="1" ht="12.75">
      <c r="A6" s="151" t="s">
        <v>164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s="77" customFormat="1" ht="12.75">
      <c r="A7" s="47"/>
      <c r="B7" s="48"/>
      <c r="C7" s="76"/>
      <c r="D7" s="48"/>
      <c r="E7" s="48"/>
      <c r="F7" s="48"/>
      <c r="G7" s="48"/>
      <c r="H7" s="48"/>
      <c r="I7" s="76"/>
      <c r="J7" s="48"/>
      <c r="K7" s="48"/>
      <c r="L7" s="78" t="s">
        <v>2</v>
      </c>
    </row>
    <row r="8" spans="1:12" s="29" customFormat="1" ht="9.75" customHeight="1">
      <c r="A8" s="117" t="s">
        <v>9</v>
      </c>
      <c r="B8" s="117" t="s">
        <v>0</v>
      </c>
      <c r="C8" s="121" t="s">
        <v>10</v>
      </c>
      <c r="D8" s="117" t="s">
        <v>11</v>
      </c>
      <c r="E8" s="117" t="s">
        <v>15</v>
      </c>
      <c r="F8" s="117" t="s">
        <v>12</v>
      </c>
      <c r="G8" s="117" t="s">
        <v>13</v>
      </c>
      <c r="H8" s="117" t="s">
        <v>14</v>
      </c>
      <c r="I8" s="121" t="s">
        <v>4</v>
      </c>
      <c r="J8" s="117" t="s">
        <v>40</v>
      </c>
      <c r="K8" s="117"/>
      <c r="L8" s="117"/>
    </row>
    <row r="9" spans="1:12" s="29" customFormat="1" ht="96" customHeight="1">
      <c r="A9" s="117"/>
      <c r="B9" s="117"/>
      <c r="C9" s="148"/>
      <c r="D9" s="117"/>
      <c r="E9" s="117"/>
      <c r="F9" s="117"/>
      <c r="G9" s="117"/>
      <c r="H9" s="117"/>
      <c r="I9" s="148"/>
      <c r="J9" s="27" t="s">
        <v>162</v>
      </c>
      <c r="K9" s="27" t="s">
        <v>165</v>
      </c>
      <c r="L9" s="27" t="s">
        <v>166</v>
      </c>
    </row>
    <row r="10" spans="1:12" s="33" customFormat="1" ht="9" customHeight="1">
      <c r="A10" s="30">
        <v>1</v>
      </c>
      <c r="B10" s="31">
        <v>2</v>
      </c>
      <c r="C10" s="31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</row>
    <row r="11" spans="1:12" s="36" customFormat="1" ht="60.75" customHeight="1">
      <c r="A11" s="92" t="s">
        <v>107</v>
      </c>
      <c r="B11" s="61" t="s">
        <v>79</v>
      </c>
      <c r="C11" s="96" t="s">
        <v>49</v>
      </c>
      <c r="D11" s="61" t="s">
        <v>50</v>
      </c>
      <c r="E11" s="34">
        <v>140000000</v>
      </c>
      <c r="F11" s="98">
        <v>0.08134</v>
      </c>
      <c r="G11" s="35">
        <v>42774</v>
      </c>
      <c r="H11" s="34" t="s">
        <v>51</v>
      </c>
      <c r="I11" s="34" t="s">
        <v>5</v>
      </c>
      <c r="J11" s="5">
        <v>0</v>
      </c>
      <c r="K11" s="5">
        <v>0</v>
      </c>
      <c r="L11" s="5">
        <f>SUM(J11:K11)</f>
        <v>0</v>
      </c>
    </row>
    <row r="12" spans="1:12" s="36" customFormat="1" ht="60.75" customHeight="1">
      <c r="A12" s="92" t="s">
        <v>108</v>
      </c>
      <c r="B12" s="61" t="s">
        <v>79</v>
      </c>
      <c r="C12" s="96" t="s">
        <v>49</v>
      </c>
      <c r="D12" s="61" t="s">
        <v>43</v>
      </c>
      <c r="E12" s="34">
        <v>100000000</v>
      </c>
      <c r="F12" s="98">
        <v>0.08015</v>
      </c>
      <c r="G12" s="35">
        <v>42774</v>
      </c>
      <c r="H12" s="34" t="s">
        <v>44</v>
      </c>
      <c r="I12" s="34" t="s">
        <v>5</v>
      </c>
      <c r="J12" s="5">
        <v>0</v>
      </c>
      <c r="K12" s="5">
        <v>0</v>
      </c>
      <c r="L12" s="5">
        <f>SUM(J12:K12)</f>
        <v>0</v>
      </c>
    </row>
    <row r="13" spans="1:12" s="36" customFormat="1" ht="60.75" customHeight="1">
      <c r="A13" s="92" t="s">
        <v>109</v>
      </c>
      <c r="B13" s="61" t="s">
        <v>79</v>
      </c>
      <c r="C13" s="96" t="s">
        <v>49</v>
      </c>
      <c r="D13" s="61" t="s">
        <v>52</v>
      </c>
      <c r="E13" s="34">
        <v>140000000</v>
      </c>
      <c r="F13" s="98">
        <v>0.07985</v>
      </c>
      <c r="G13" s="35">
        <v>42774</v>
      </c>
      <c r="H13" s="34" t="s">
        <v>51</v>
      </c>
      <c r="I13" s="34" t="s">
        <v>5</v>
      </c>
      <c r="J13" s="5">
        <v>0</v>
      </c>
      <c r="K13" s="5">
        <v>0</v>
      </c>
      <c r="L13" s="5">
        <f>SUM(J13:K13)</f>
        <v>0</v>
      </c>
    </row>
    <row r="14" spans="1:12" s="36" customFormat="1" ht="60.75" customHeight="1">
      <c r="A14" s="105" t="s">
        <v>110</v>
      </c>
      <c r="B14" s="61" t="s">
        <v>79</v>
      </c>
      <c r="C14" s="96" t="s">
        <v>49</v>
      </c>
      <c r="D14" s="61" t="s">
        <v>45</v>
      </c>
      <c r="E14" s="34">
        <v>100000000</v>
      </c>
      <c r="F14" s="98">
        <v>0.07941</v>
      </c>
      <c r="G14" s="35">
        <v>42774</v>
      </c>
      <c r="H14" s="34" t="s">
        <v>44</v>
      </c>
      <c r="I14" s="34" t="s">
        <v>5</v>
      </c>
      <c r="J14" s="5">
        <v>0</v>
      </c>
      <c r="K14" s="5">
        <v>0</v>
      </c>
      <c r="L14" s="5">
        <f aca="true" t="shared" si="0" ref="L14:L20">SUM(J14:K14)</f>
        <v>0</v>
      </c>
    </row>
    <row r="15" spans="1:12" s="36" customFormat="1" ht="60.75" customHeight="1">
      <c r="A15" s="92" t="s">
        <v>111</v>
      </c>
      <c r="B15" s="61" t="s">
        <v>81</v>
      </c>
      <c r="C15" s="96" t="s">
        <v>49</v>
      </c>
      <c r="D15" s="61" t="s">
        <v>46</v>
      </c>
      <c r="E15" s="34">
        <v>100000000</v>
      </c>
      <c r="F15" s="104">
        <v>0.08033</v>
      </c>
      <c r="G15" s="35">
        <v>42774</v>
      </c>
      <c r="H15" s="34" t="s">
        <v>44</v>
      </c>
      <c r="I15" s="34" t="s">
        <v>5</v>
      </c>
      <c r="J15" s="5">
        <v>0</v>
      </c>
      <c r="K15" s="5">
        <v>0</v>
      </c>
      <c r="L15" s="5">
        <f t="shared" si="0"/>
        <v>0</v>
      </c>
    </row>
    <row r="16" spans="1:12" s="36" customFormat="1" ht="60.75" customHeight="1">
      <c r="A16" s="92" t="s">
        <v>112</v>
      </c>
      <c r="B16" s="61" t="s">
        <v>79</v>
      </c>
      <c r="C16" s="96" t="s">
        <v>49</v>
      </c>
      <c r="D16" s="61" t="s">
        <v>53</v>
      </c>
      <c r="E16" s="34">
        <v>140000000</v>
      </c>
      <c r="F16" s="98">
        <v>0.07948</v>
      </c>
      <c r="G16" s="35">
        <v>42774</v>
      </c>
      <c r="H16" s="34" t="s">
        <v>54</v>
      </c>
      <c r="I16" s="34" t="s">
        <v>5</v>
      </c>
      <c r="J16" s="5">
        <v>0</v>
      </c>
      <c r="K16" s="5">
        <v>0</v>
      </c>
      <c r="L16" s="5">
        <f t="shared" si="0"/>
        <v>0</v>
      </c>
    </row>
    <row r="17" spans="1:12" s="36" customFormat="1" ht="60.75" customHeight="1">
      <c r="A17" s="92" t="s">
        <v>113</v>
      </c>
      <c r="B17" s="61" t="s">
        <v>79</v>
      </c>
      <c r="C17" s="96" t="s">
        <v>49</v>
      </c>
      <c r="D17" s="61" t="s">
        <v>47</v>
      </c>
      <c r="E17" s="34">
        <v>140000000</v>
      </c>
      <c r="F17" s="98">
        <v>0.08026</v>
      </c>
      <c r="G17" s="35">
        <v>42774</v>
      </c>
      <c r="H17" s="34" t="s">
        <v>48</v>
      </c>
      <c r="I17" s="34" t="s">
        <v>5</v>
      </c>
      <c r="J17" s="5">
        <v>0</v>
      </c>
      <c r="K17" s="5">
        <v>0</v>
      </c>
      <c r="L17" s="5">
        <f t="shared" si="0"/>
        <v>0</v>
      </c>
    </row>
    <row r="18" spans="1:12" s="36" customFormat="1" ht="60.75" customHeight="1">
      <c r="A18" s="92" t="s">
        <v>114</v>
      </c>
      <c r="B18" s="61" t="s">
        <v>79</v>
      </c>
      <c r="C18" s="96" t="s">
        <v>49</v>
      </c>
      <c r="D18" s="61" t="s">
        <v>55</v>
      </c>
      <c r="E18" s="34">
        <v>140000000</v>
      </c>
      <c r="F18" s="98">
        <v>0.08134</v>
      </c>
      <c r="G18" s="35">
        <v>42774</v>
      </c>
      <c r="H18" s="34" t="s">
        <v>54</v>
      </c>
      <c r="I18" s="34" t="s">
        <v>5</v>
      </c>
      <c r="J18" s="5">
        <v>0</v>
      </c>
      <c r="K18" s="5">
        <v>0</v>
      </c>
      <c r="L18" s="5">
        <f t="shared" si="0"/>
        <v>0</v>
      </c>
    </row>
    <row r="19" spans="1:12" s="36" customFormat="1" ht="60.75" customHeight="1">
      <c r="A19" s="92" t="s">
        <v>115</v>
      </c>
      <c r="B19" s="61" t="s">
        <v>82</v>
      </c>
      <c r="C19" s="96" t="s">
        <v>49</v>
      </c>
      <c r="D19" s="61" t="s">
        <v>56</v>
      </c>
      <c r="E19" s="34">
        <v>200000000</v>
      </c>
      <c r="F19" s="98">
        <v>0.12</v>
      </c>
      <c r="G19" s="35">
        <v>43056</v>
      </c>
      <c r="H19" s="34" t="s">
        <v>58</v>
      </c>
      <c r="I19" s="34" t="s">
        <v>5</v>
      </c>
      <c r="J19" s="5">
        <v>0</v>
      </c>
      <c r="K19" s="5">
        <v>0</v>
      </c>
      <c r="L19" s="5">
        <f t="shared" si="0"/>
        <v>0</v>
      </c>
    </row>
    <row r="20" spans="1:12" s="36" customFormat="1" ht="60.75" customHeight="1">
      <c r="A20" s="92" t="s">
        <v>116</v>
      </c>
      <c r="B20" s="61" t="s">
        <v>82</v>
      </c>
      <c r="C20" s="96" t="s">
        <v>49</v>
      </c>
      <c r="D20" s="61" t="s">
        <v>57</v>
      </c>
      <c r="E20" s="34">
        <v>200000000</v>
      </c>
      <c r="F20" s="98">
        <v>0.12</v>
      </c>
      <c r="G20" s="35">
        <v>43056</v>
      </c>
      <c r="H20" s="34" t="s">
        <v>58</v>
      </c>
      <c r="I20" s="34" t="s">
        <v>5</v>
      </c>
      <c r="J20" s="5">
        <v>0</v>
      </c>
      <c r="K20" s="5">
        <v>0</v>
      </c>
      <c r="L20" s="5">
        <f t="shared" si="0"/>
        <v>0</v>
      </c>
    </row>
    <row r="21" spans="1:12" s="36" customFormat="1" ht="60.75" customHeight="1">
      <c r="A21" s="92" t="s">
        <v>117</v>
      </c>
      <c r="B21" s="61" t="s">
        <v>82</v>
      </c>
      <c r="C21" s="96" t="s">
        <v>49</v>
      </c>
      <c r="D21" s="61" t="s">
        <v>59</v>
      </c>
      <c r="E21" s="34">
        <v>200000000</v>
      </c>
      <c r="F21" s="98">
        <v>0.12</v>
      </c>
      <c r="G21" s="35">
        <v>43056</v>
      </c>
      <c r="H21" s="34" t="s">
        <v>61</v>
      </c>
      <c r="I21" s="34" t="s">
        <v>5</v>
      </c>
      <c r="J21" s="5">
        <v>0</v>
      </c>
      <c r="K21" s="5">
        <v>0</v>
      </c>
      <c r="L21" s="5">
        <f aca="true" t="shared" si="1" ref="L21:L27">SUM(J21:K21)</f>
        <v>0</v>
      </c>
    </row>
    <row r="22" spans="1:12" s="36" customFormat="1" ht="60.75" customHeight="1">
      <c r="A22" s="92" t="s">
        <v>118</v>
      </c>
      <c r="B22" s="61" t="s">
        <v>82</v>
      </c>
      <c r="C22" s="96" t="s">
        <v>49</v>
      </c>
      <c r="D22" s="61" t="s">
        <v>60</v>
      </c>
      <c r="E22" s="34">
        <v>200000000</v>
      </c>
      <c r="F22" s="98">
        <v>0.12</v>
      </c>
      <c r="G22" s="35">
        <v>43056</v>
      </c>
      <c r="H22" s="34" t="s">
        <v>62</v>
      </c>
      <c r="I22" s="34" t="s">
        <v>5</v>
      </c>
      <c r="J22" s="5">
        <v>0</v>
      </c>
      <c r="K22" s="5">
        <v>0</v>
      </c>
      <c r="L22" s="5">
        <f t="shared" si="1"/>
        <v>0</v>
      </c>
    </row>
    <row r="23" spans="1:12" s="36" customFormat="1" ht="60.75" customHeight="1">
      <c r="A23" s="92" t="s">
        <v>119</v>
      </c>
      <c r="B23" s="61" t="s">
        <v>80</v>
      </c>
      <c r="C23" s="96" t="s">
        <v>63</v>
      </c>
      <c r="D23" s="61" t="s">
        <v>64</v>
      </c>
      <c r="E23" s="34">
        <v>500000000</v>
      </c>
      <c r="F23" s="98">
        <v>0.1305</v>
      </c>
      <c r="G23" s="35">
        <v>42900</v>
      </c>
      <c r="H23" s="34" t="s">
        <v>65</v>
      </c>
      <c r="I23" s="34" t="s">
        <v>5</v>
      </c>
      <c r="J23" s="5">
        <v>0</v>
      </c>
      <c r="K23" s="5">
        <v>0</v>
      </c>
      <c r="L23" s="5">
        <f t="shared" si="1"/>
        <v>0</v>
      </c>
    </row>
    <row r="24" spans="1:12" s="36" customFormat="1" ht="60.75" customHeight="1">
      <c r="A24" s="92" t="s">
        <v>120</v>
      </c>
      <c r="B24" s="61" t="s">
        <v>83</v>
      </c>
      <c r="C24" s="96" t="s">
        <v>63</v>
      </c>
      <c r="D24" s="61" t="s">
        <v>66</v>
      </c>
      <c r="E24" s="34">
        <v>500000000</v>
      </c>
      <c r="F24" s="98">
        <v>0.1425</v>
      </c>
      <c r="G24" s="35">
        <v>42900</v>
      </c>
      <c r="H24" s="34" t="s">
        <v>67</v>
      </c>
      <c r="I24" s="34" t="s">
        <v>5</v>
      </c>
      <c r="J24" s="5">
        <v>0</v>
      </c>
      <c r="K24" s="5">
        <v>0</v>
      </c>
      <c r="L24" s="5">
        <f t="shared" si="1"/>
        <v>0</v>
      </c>
    </row>
    <row r="25" spans="1:12" s="36" customFormat="1" ht="60.75" customHeight="1">
      <c r="A25" s="105" t="s">
        <v>121</v>
      </c>
      <c r="B25" s="61" t="s">
        <v>72</v>
      </c>
      <c r="C25" s="96" t="s">
        <v>63</v>
      </c>
      <c r="D25" s="61" t="s">
        <v>70</v>
      </c>
      <c r="E25" s="34">
        <v>700000000</v>
      </c>
      <c r="F25" s="104">
        <v>0.1075</v>
      </c>
      <c r="G25" s="35">
        <v>43384</v>
      </c>
      <c r="H25" s="34" t="s">
        <v>71</v>
      </c>
      <c r="I25" s="34" t="s">
        <v>5</v>
      </c>
      <c r="J25" s="5">
        <v>700000000</v>
      </c>
      <c r="K25" s="5">
        <v>0</v>
      </c>
      <c r="L25" s="5">
        <f t="shared" si="1"/>
        <v>700000000</v>
      </c>
    </row>
    <row r="26" spans="1:12" s="36" customFormat="1" ht="60.75" customHeight="1">
      <c r="A26" s="105" t="s">
        <v>122</v>
      </c>
      <c r="B26" s="61" t="s">
        <v>72</v>
      </c>
      <c r="C26" s="96" t="s">
        <v>63</v>
      </c>
      <c r="D26" s="61" t="s">
        <v>75</v>
      </c>
      <c r="E26" s="34">
        <v>500000000</v>
      </c>
      <c r="F26" s="104">
        <v>0.1075</v>
      </c>
      <c r="G26" s="35">
        <v>43405</v>
      </c>
      <c r="H26" s="34" t="s">
        <v>76</v>
      </c>
      <c r="I26" s="34" t="s">
        <v>5</v>
      </c>
      <c r="J26" s="5">
        <v>500000000</v>
      </c>
      <c r="K26" s="5">
        <v>0</v>
      </c>
      <c r="L26" s="5">
        <f>SUM(J26:K26)</f>
        <v>500000000</v>
      </c>
    </row>
    <row r="27" spans="1:12" s="36" customFormat="1" ht="60.75" customHeight="1">
      <c r="A27" s="105" t="s">
        <v>123</v>
      </c>
      <c r="B27" s="61" t="s">
        <v>72</v>
      </c>
      <c r="C27" s="96" t="s">
        <v>63</v>
      </c>
      <c r="D27" s="61" t="s">
        <v>73</v>
      </c>
      <c r="E27" s="34">
        <v>500000000</v>
      </c>
      <c r="F27" s="104">
        <v>0.1075</v>
      </c>
      <c r="G27" s="35">
        <v>43405</v>
      </c>
      <c r="H27" s="34" t="s">
        <v>74</v>
      </c>
      <c r="I27" s="34" t="s">
        <v>5</v>
      </c>
      <c r="J27" s="5">
        <v>500000000</v>
      </c>
      <c r="K27" s="5">
        <v>0</v>
      </c>
      <c r="L27" s="5">
        <f t="shared" si="1"/>
        <v>500000000</v>
      </c>
    </row>
    <row r="28" spans="1:12" s="36" customFormat="1" ht="60.75" customHeight="1">
      <c r="A28" s="105" t="s">
        <v>124</v>
      </c>
      <c r="B28" s="61" t="s">
        <v>72</v>
      </c>
      <c r="C28" s="96" t="s">
        <v>63</v>
      </c>
      <c r="D28" s="61" t="s">
        <v>77</v>
      </c>
      <c r="E28" s="34">
        <v>700000000</v>
      </c>
      <c r="F28" s="104">
        <v>0.1075</v>
      </c>
      <c r="G28" s="35">
        <v>43405</v>
      </c>
      <c r="H28" s="34" t="s">
        <v>78</v>
      </c>
      <c r="I28" s="34" t="s">
        <v>5</v>
      </c>
      <c r="J28" s="5">
        <v>700000000</v>
      </c>
      <c r="K28" s="5">
        <v>0</v>
      </c>
      <c r="L28" s="5">
        <f aca="true" t="shared" si="2" ref="L28:L33">SUM(J28:K28)</f>
        <v>700000000</v>
      </c>
    </row>
    <row r="29" spans="1:12" s="36" customFormat="1" ht="60.75" customHeight="1">
      <c r="A29" s="105" t="s">
        <v>125</v>
      </c>
      <c r="B29" s="61" t="s">
        <v>79</v>
      </c>
      <c r="C29" s="96" t="s">
        <v>86</v>
      </c>
      <c r="D29" s="61" t="s">
        <v>84</v>
      </c>
      <c r="E29" s="34">
        <v>700000000</v>
      </c>
      <c r="F29" s="104">
        <v>0.117</v>
      </c>
      <c r="G29" s="35">
        <v>43535</v>
      </c>
      <c r="H29" s="34" t="s">
        <v>85</v>
      </c>
      <c r="I29" s="34" t="s">
        <v>5</v>
      </c>
      <c r="J29" s="5">
        <v>700000000</v>
      </c>
      <c r="K29" s="5">
        <v>-700000000</v>
      </c>
      <c r="L29" s="5">
        <f t="shared" si="2"/>
        <v>0</v>
      </c>
    </row>
    <row r="30" spans="1:12" s="36" customFormat="1" ht="60.75" customHeight="1">
      <c r="A30" s="105" t="s">
        <v>126</v>
      </c>
      <c r="B30" s="61" t="s">
        <v>80</v>
      </c>
      <c r="C30" s="96" t="s">
        <v>86</v>
      </c>
      <c r="D30" s="61" t="s">
        <v>88</v>
      </c>
      <c r="E30" s="34">
        <v>525000000</v>
      </c>
      <c r="F30" s="104">
        <v>0.1355</v>
      </c>
      <c r="G30" s="35">
        <v>43559</v>
      </c>
      <c r="H30" s="34" t="s">
        <v>89</v>
      </c>
      <c r="I30" s="34" t="s">
        <v>5</v>
      </c>
      <c r="J30" s="5">
        <v>0</v>
      </c>
      <c r="K30" s="5">
        <v>0</v>
      </c>
      <c r="L30" s="5">
        <f t="shared" si="2"/>
        <v>0</v>
      </c>
    </row>
    <row r="31" spans="1:12" s="36" customFormat="1" ht="60.75" customHeight="1">
      <c r="A31" s="105" t="s">
        <v>127</v>
      </c>
      <c r="B31" s="61" t="s">
        <v>80</v>
      </c>
      <c r="C31" s="96" t="s">
        <v>86</v>
      </c>
      <c r="D31" s="61" t="s">
        <v>94</v>
      </c>
      <c r="E31" s="34">
        <v>500000000</v>
      </c>
      <c r="F31" s="104">
        <v>0.11745</v>
      </c>
      <c r="G31" s="112">
        <v>43636</v>
      </c>
      <c r="H31" s="34" t="s">
        <v>95</v>
      </c>
      <c r="I31" s="34" t="s">
        <v>5</v>
      </c>
      <c r="J31" s="5">
        <v>500000000</v>
      </c>
      <c r="K31" s="5">
        <v>-500000000</v>
      </c>
      <c r="L31" s="5">
        <f t="shared" si="2"/>
        <v>0</v>
      </c>
    </row>
    <row r="32" spans="1:12" s="36" customFormat="1" ht="60.75" customHeight="1">
      <c r="A32" s="105" t="s">
        <v>128</v>
      </c>
      <c r="B32" s="61" t="s">
        <v>80</v>
      </c>
      <c r="C32" s="96" t="s">
        <v>86</v>
      </c>
      <c r="D32" s="61" t="s">
        <v>96</v>
      </c>
      <c r="E32" s="34">
        <v>290000000</v>
      </c>
      <c r="F32" s="104">
        <v>0.119275</v>
      </c>
      <c r="G32" s="112">
        <v>43636</v>
      </c>
      <c r="H32" s="34" t="s">
        <v>97</v>
      </c>
      <c r="I32" s="34" t="s">
        <v>5</v>
      </c>
      <c r="J32" s="5">
        <v>0</v>
      </c>
      <c r="K32" s="5">
        <v>0</v>
      </c>
      <c r="L32" s="5">
        <f t="shared" si="2"/>
        <v>0</v>
      </c>
    </row>
    <row r="33" spans="1:12" s="36" customFormat="1" ht="60.75" customHeight="1">
      <c r="A33" s="105" t="s">
        <v>129</v>
      </c>
      <c r="B33" s="61" t="s">
        <v>80</v>
      </c>
      <c r="C33" s="96" t="s">
        <v>86</v>
      </c>
      <c r="D33" s="61" t="s">
        <v>98</v>
      </c>
      <c r="E33" s="34">
        <v>200000000</v>
      </c>
      <c r="F33" s="104">
        <v>0.11745</v>
      </c>
      <c r="G33" s="112">
        <v>43636</v>
      </c>
      <c r="H33" s="34" t="s">
        <v>99</v>
      </c>
      <c r="I33" s="34" t="s">
        <v>5</v>
      </c>
      <c r="J33" s="5">
        <v>0</v>
      </c>
      <c r="K33" s="5">
        <v>0</v>
      </c>
      <c r="L33" s="5">
        <f t="shared" si="2"/>
        <v>0</v>
      </c>
    </row>
    <row r="34" spans="1:12" s="36" customFormat="1" ht="60.75" customHeight="1">
      <c r="A34" s="105" t="s">
        <v>130</v>
      </c>
      <c r="B34" s="61" t="s">
        <v>80</v>
      </c>
      <c r="C34" s="96" t="s">
        <v>86</v>
      </c>
      <c r="D34" s="61" t="s">
        <v>101</v>
      </c>
      <c r="E34" s="34">
        <v>500000000</v>
      </c>
      <c r="F34" s="104">
        <v>0.107325</v>
      </c>
      <c r="G34" s="112">
        <v>43762</v>
      </c>
      <c r="H34" s="34" t="s">
        <v>102</v>
      </c>
      <c r="I34" s="34" t="s">
        <v>5</v>
      </c>
      <c r="J34" s="5">
        <v>500000000</v>
      </c>
      <c r="K34" s="5">
        <v>0</v>
      </c>
      <c r="L34" s="5">
        <f aca="true" t="shared" si="3" ref="L34:L40">SUM(J34:K34)</f>
        <v>500000000</v>
      </c>
    </row>
    <row r="35" spans="1:12" s="36" customFormat="1" ht="60.75" customHeight="1">
      <c r="A35" s="105" t="s">
        <v>131</v>
      </c>
      <c r="B35" s="61" t="s">
        <v>80</v>
      </c>
      <c r="C35" s="96" t="s">
        <v>86</v>
      </c>
      <c r="D35" s="61" t="s">
        <v>103</v>
      </c>
      <c r="E35" s="34">
        <v>400000000</v>
      </c>
      <c r="F35" s="104">
        <v>0.107325</v>
      </c>
      <c r="G35" s="112">
        <v>43762</v>
      </c>
      <c r="H35" s="34" t="s">
        <v>104</v>
      </c>
      <c r="I35" s="34" t="s">
        <v>5</v>
      </c>
      <c r="J35" s="5">
        <v>400000000</v>
      </c>
      <c r="K35" s="5">
        <v>0</v>
      </c>
      <c r="L35" s="5">
        <f t="shared" si="3"/>
        <v>400000000</v>
      </c>
    </row>
    <row r="36" spans="1:12" s="36" customFormat="1" ht="60.75" customHeight="1">
      <c r="A36" s="105" t="s">
        <v>132</v>
      </c>
      <c r="B36" s="61" t="s">
        <v>80</v>
      </c>
      <c r="C36" s="96" t="s">
        <v>86</v>
      </c>
      <c r="D36" s="61" t="s">
        <v>106</v>
      </c>
      <c r="E36" s="34">
        <v>485000000</v>
      </c>
      <c r="F36" s="104">
        <v>0.0995</v>
      </c>
      <c r="G36" s="112">
        <v>43432</v>
      </c>
      <c r="H36" s="34" t="s">
        <v>105</v>
      </c>
      <c r="I36" s="34" t="s">
        <v>5</v>
      </c>
      <c r="J36" s="5">
        <v>485000000</v>
      </c>
      <c r="K36" s="5">
        <v>0</v>
      </c>
      <c r="L36" s="5">
        <f t="shared" si="3"/>
        <v>485000000</v>
      </c>
    </row>
    <row r="37" spans="1:12" s="36" customFormat="1" ht="60.75" customHeight="1">
      <c r="A37" s="105" t="s">
        <v>138</v>
      </c>
      <c r="B37" s="61" t="s">
        <v>80</v>
      </c>
      <c r="C37" s="96" t="s">
        <v>134</v>
      </c>
      <c r="D37" s="61" t="s">
        <v>135</v>
      </c>
      <c r="E37" s="34">
        <v>500000000</v>
      </c>
      <c r="F37" s="98">
        <v>0.09936</v>
      </c>
      <c r="G37" s="35">
        <v>43867</v>
      </c>
      <c r="H37" s="34" t="s">
        <v>136</v>
      </c>
      <c r="I37" s="34" t="s">
        <v>5</v>
      </c>
      <c r="J37" s="5">
        <v>500000000</v>
      </c>
      <c r="K37" s="5">
        <v>0</v>
      </c>
      <c r="L37" s="5">
        <f t="shared" si="3"/>
        <v>500000000</v>
      </c>
    </row>
    <row r="38" spans="1:12" s="36" customFormat="1" ht="60.75" customHeight="1">
      <c r="A38" s="105" t="s">
        <v>139</v>
      </c>
      <c r="B38" s="61" t="s">
        <v>80</v>
      </c>
      <c r="C38" s="96" t="s">
        <v>134</v>
      </c>
      <c r="D38" s="61" t="s">
        <v>137</v>
      </c>
      <c r="E38" s="34">
        <v>500000000</v>
      </c>
      <c r="F38" s="98">
        <v>0.10025</v>
      </c>
      <c r="G38" s="35">
        <v>43867</v>
      </c>
      <c r="H38" s="34" t="s">
        <v>136</v>
      </c>
      <c r="I38" s="34" t="s">
        <v>5</v>
      </c>
      <c r="J38" s="5">
        <v>500000000</v>
      </c>
      <c r="K38" s="5">
        <v>0</v>
      </c>
      <c r="L38" s="5">
        <f t="shared" si="3"/>
        <v>500000000</v>
      </c>
    </row>
    <row r="39" spans="1:12" s="36" customFormat="1" ht="60.75" customHeight="1">
      <c r="A39" s="105" t="s">
        <v>150</v>
      </c>
      <c r="B39" s="61" t="s">
        <v>80</v>
      </c>
      <c r="C39" s="96" t="s">
        <v>134</v>
      </c>
      <c r="D39" s="61" t="s">
        <v>151</v>
      </c>
      <c r="E39" s="34">
        <v>500000000</v>
      </c>
      <c r="F39" s="98">
        <v>0.10335</v>
      </c>
      <c r="G39" s="35">
        <v>43931</v>
      </c>
      <c r="H39" s="34" t="s">
        <v>152</v>
      </c>
      <c r="I39" s="34" t="s">
        <v>5</v>
      </c>
      <c r="J39" s="5">
        <v>500000000</v>
      </c>
      <c r="K39" s="5">
        <v>0</v>
      </c>
      <c r="L39" s="5">
        <f t="shared" si="3"/>
        <v>500000000</v>
      </c>
    </row>
    <row r="40" spans="1:12" s="36" customFormat="1" ht="60.75" customHeight="1">
      <c r="A40" s="105" t="s">
        <v>153</v>
      </c>
      <c r="B40" s="61" t="s">
        <v>80</v>
      </c>
      <c r="C40" s="96" t="s">
        <v>134</v>
      </c>
      <c r="D40" s="61" t="s">
        <v>154</v>
      </c>
      <c r="E40" s="34">
        <v>500000000</v>
      </c>
      <c r="F40" s="98">
        <v>0.10385</v>
      </c>
      <c r="G40" s="35">
        <v>43931</v>
      </c>
      <c r="H40" s="34" t="s">
        <v>152</v>
      </c>
      <c r="I40" s="34" t="s">
        <v>5</v>
      </c>
      <c r="J40" s="5">
        <v>500000000</v>
      </c>
      <c r="K40" s="5">
        <v>0</v>
      </c>
      <c r="L40" s="5">
        <f t="shared" si="3"/>
        <v>500000000</v>
      </c>
    </row>
    <row r="41" spans="1:12" s="36" customFormat="1" ht="60.75" customHeight="1">
      <c r="A41" s="105" t="s">
        <v>169</v>
      </c>
      <c r="B41" s="61" t="s">
        <v>80</v>
      </c>
      <c r="C41" s="96" t="s">
        <v>170</v>
      </c>
      <c r="D41" s="61" t="s">
        <v>171</v>
      </c>
      <c r="E41" s="34">
        <v>890000000</v>
      </c>
      <c r="F41" s="98">
        <v>0.08835</v>
      </c>
      <c r="G41" s="35">
        <v>43642</v>
      </c>
      <c r="H41" s="34" t="s">
        <v>172</v>
      </c>
      <c r="I41" s="34" t="s">
        <v>5</v>
      </c>
      <c r="J41" s="5">
        <v>0</v>
      </c>
      <c r="K41" s="5">
        <v>890000000</v>
      </c>
      <c r="L41" s="5">
        <f>SUM(J41:K41)</f>
        <v>890000000</v>
      </c>
    </row>
    <row r="42" spans="1:12" s="60" customFormat="1" ht="18" customHeight="1">
      <c r="A42" s="55"/>
      <c r="B42" s="56"/>
      <c r="C42" s="56"/>
      <c r="D42" s="56"/>
      <c r="E42" s="57">
        <f>SUM(E11:E41)</f>
        <v>11690000000</v>
      </c>
      <c r="F42" s="58"/>
      <c r="G42" s="59"/>
      <c r="H42" s="57"/>
      <c r="I42" s="57"/>
      <c r="J42" s="57">
        <f>SUM(J11:J41)</f>
        <v>6985000000</v>
      </c>
      <c r="K42" s="57">
        <f>SUM(K11:K41)</f>
        <v>-310000000</v>
      </c>
      <c r="L42" s="57">
        <f>SUM(L11:L41)</f>
        <v>6675000000</v>
      </c>
    </row>
    <row r="43" spans="2:12" s="37" customFormat="1" ht="11.25">
      <c r="B43" s="38"/>
      <c r="C43" s="38"/>
      <c r="D43" s="38"/>
      <c r="E43" s="39"/>
      <c r="F43" s="40"/>
      <c r="G43" s="41"/>
      <c r="H43" s="39"/>
      <c r="I43" s="39"/>
      <c r="J43" s="39"/>
      <c r="K43" s="39"/>
      <c r="L43" s="39"/>
    </row>
    <row r="44" spans="2:12" s="37" customFormat="1" ht="16.5" customHeight="1">
      <c r="B44" s="38"/>
      <c r="C44" s="38"/>
      <c r="D44" s="38"/>
      <c r="E44" s="39"/>
      <c r="F44" s="40"/>
      <c r="G44" s="41"/>
      <c r="H44" s="39"/>
      <c r="I44" s="39"/>
      <c r="J44" s="39"/>
      <c r="K44" s="39"/>
      <c r="L44" s="39"/>
    </row>
    <row r="45" spans="2:11" ht="13.5" customHeight="1" hidden="1">
      <c r="B45" s="42"/>
      <c r="C45" s="42"/>
      <c r="D45" s="43"/>
      <c r="E45" s="44"/>
      <c r="F45" s="45"/>
      <c r="G45" s="153"/>
      <c r="H45" s="154"/>
      <c r="I45" s="46"/>
      <c r="J45" s="155" t="e">
        <f>(#REF!-#REF!-#REF!)</f>
        <v>#REF!</v>
      </c>
      <c r="K45" s="156"/>
    </row>
  </sheetData>
  <sheetProtection/>
  <mergeCells count="16">
    <mergeCell ref="J8:L8"/>
    <mergeCell ref="A8:A9"/>
    <mergeCell ref="C8:C9"/>
    <mergeCell ref="A3:L3"/>
    <mergeCell ref="A5:L5"/>
    <mergeCell ref="A6:L6"/>
    <mergeCell ref="G45:H45"/>
    <mergeCell ref="J45:K45"/>
    <mergeCell ref="A2:L2"/>
    <mergeCell ref="F8:F9"/>
    <mergeCell ref="I8:I9"/>
    <mergeCell ref="G8:G9"/>
    <mergeCell ref="E8:E9"/>
    <mergeCell ref="B8:B9"/>
    <mergeCell ref="D8:D9"/>
    <mergeCell ref="H8:H9"/>
  </mergeCells>
  <printOptions/>
  <pageMargins left="0.5905511811023623" right="0.3937007874015748" top="0.787401574803149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AGrudina</dc:creator>
  <cp:keywords/>
  <dc:description/>
  <cp:lastModifiedBy>Елисеева Лариса Владиславовна</cp:lastModifiedBy>
  <cp:lastPrinted>2017-07-18T08:15:28Z</cp:lastPrinted>
  <dcterms:created xsi:type="dcterms:W3CDTF">2006-07-21T09:16:27Z</dcterms:created>
  <dcterms:modified xsi:type="dcterms:W3CDTF">2017-08-14T10:59:24Z</dcterms:modified>
  <cp:category/>
  <cp:version/>
  <cp:contentType/>
  <cp:contentStatus/>
</cp:coreProperties>
</file>