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4850" windowHeight="4200" activeTab="0"/>
  </bookViews>
  <sheets>
    <sheet name="Лист3" sheetId="1" r:id="rId1"/>
  </sheets>
  <definedNames>
    <definedName name="_xlnm._FilterDatabase" localSheetId="0" hidden="1">'Лист3'!$A$15:$J$147</definedName>
    <definedName name="OLE_LINK1" localSheetId="0">'Лист3'!$D$90</definedName>
    <definedName name="_xlnm.Print_Titles" localSheetId="0">'Лист3'!$15:$15</definedName>
  </definedNames>
  <calcPr fullCalcOnLoad="1"/>
</workbook>
</file>

<file path=xl/sharedStrings.xml><?xml version="1.0" encoding="utf-8"?>
<sst xmlns="http://schemas.openxmlformats.org/spreadsheetml/2006/main" count="354" uniqueCount="249">
  <si>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</si>
  <si>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</si>
  <si>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Субвенции на 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</si>
  <si>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</si>
  <si>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</si>
  <si>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Субвенции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</si>
  <si>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</si>
  <si>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</si>
  <si>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</si>
  <si>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</si>
  <si>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</si>
  <si>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</si>
  <si>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</si>
  <si>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</si>
  <si>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</si>
  <si>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её компонентов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</si>
  <si>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</si>
  <si>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</si>
  <si>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</si>
  <si>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</si>
  <si>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</si>
  <si>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</si>
  <si>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Код</t>
  </si>
  <si>
    <t>1.</t>
  </si>
  <si>
    <t>№ п/п</t>
  </si>
  <si>
    <t>в том числе:</t>
  </si>
  <si>
    <t>2.</t>
  </si>
  <si>
    <t>0902</t>
  </si>
  <si>
    <t>0909</t>
  </si>
  <si>
    <t>Амбулаторная помощь</t>
  </si>
  <si>
    <t>Другие вопросы в области здравоохранения</t>
  </si>
  <si>
    <t>0702</t>
  </si>
  <si>
    <t>Общее образование</t>
  </si>
  <si>
    <t xml:space="preserve">Физическая культура </t>
  </si>
  <si>
    <t>0104</t>
  </si>
  <si>
    <t>0405</t>
  </si>
  <si>
    <t>0113</t>
  </si>
  <si>
    <t>0707</t>
  </si>
  <si>
    <t>0901</t>
  </si>
  <si>
    <t>0904</t>
  </si>
  <si>
    <t>Стационарная медицинская помощь</t>
  </si>
  <si>
    <t>Скорая медицинская помощь</t>
  </si>
  <si>
    <t>0701</t>
  </si>
  <si>
    <t>Дошкольное образование</t>
  </si>
  <si>
    <t>0501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</si>
  <si>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</si>
  <si>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</si>
  <si>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</si>
  <si>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</si>
  <si>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</si>
  <si>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</si>
  <si>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</si>
  <si>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</si>
  <si>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</si>
  <si>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</si>
  <si>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</si>
  <si>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</si>
  <si>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</si>
  <si>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</si>
  <si>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</si>
  <si>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</si>
  <si>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</si>
  <si>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</si>
  <si>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</si>
  <si>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</si>
  <si>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</si>
  <si>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</si>
  <si>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</si>
  <si>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</si>
  <si>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</si>
  <si>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</si>
  <si>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</si>
  <si>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</si>
  <si>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</si>
  <si>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</si>
  <si>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0801</t>
  </si>
  <si>
    <t>Культура</t>
  </si>
  <si>
    <t>0105</t>
  </si>
  <si>
    <t>Наименование</t>
  </si>
  <si>
    <t>Обслуживание  государственного внутреннего и муниципального долга</t>
  </si>
  <si>
    <t>РАСХОДЫ</t>
  </si>
  <si>
    <t>0408</t>
  </si>
  <si>
    <t>Транспорт</t>
  </si>
  <si>
    <t>0409</t>
  </si>
  <si>
    <t>Дорожное хозяйство (дорожные фонды)</t>
  </si>
  <si>
    <t>0412</t>
  </si>
  <si>
    <t>Жилищное хозяйство</t>
  </si>
  <si>
    <t>0502</t>
  </si>
  <si>
    <t>Коммунальное хозяйство</t>
  </si>
  <si>
    <t>0503</t>
  </si>
  <si>
    <t>Благоустройство</t>
  </si>
  <si>
    <t>Молодёжная политика и оздоровление детей</t>
  </si>
  <si>
    <t>0709</t>
  </si>
  <si>
    <t>Другие вопросы в области образования</t>
  </si>
  <si>
    <t>1003</t>
  </si>
  <si>
    <t>1101</t>
  </si>
  <si>
    <t xml:space="preserve">Расходы за счёт субвенций бюджетам муниципальных образований – всего, </t>
  </si>
  <si>
    <t>Субвенции на осуществление государственных полномочий в области образования – всего,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</si>
  <si>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</si>
  <si>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всего,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</si>
  <si>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сахаро-снижающие препараты, средства самоконтроля и диагностические средства, либо перенесших пересадки органов и тканей, полу-чающих иммунодепрессанты, – всего,</t>
  </si>
  <si>
    <t>в том числе за счёт:</t>
  </si>
  <si>
    <t>средств федерального бюджета</t>
  </si>
  <si>
    <t>средств краевого бюджета</t>
  </si>
  <si>
    <t>3.</t>
  </si>
  <si>
    <t xml:space="preserve">Расходы за счёт субсидий бюджетам муниципальных образований - всего, </t>
  </si>
  <si>
    <t>3.1.</t>
  </si>
  <si>
    <t>3.2.</t>
  </si>
  <si>
    <t>всего</t>
  </si>
  <si>
    <t>в том числе за счёт остатков средств краевого бюджета</t>
  </si>
  <si>
    <t xml:space="preserve">3.3. 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</si>
  <si>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</si>
  <si>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4.</t>
  </si>
  <si>
    <t xml:space="preserve">Расходы за счёт иных межбюджетных трансфертов - всего, </t>
  </si>
  <si>
    <t xml:space="preserve">4.1. </t>
  </si>
  <si>
    <t>3.4.</t>
  </si>
  <si>
    <t xml:space="preserve">Субсидии на реализацию мероприятий государственной программы Краснодарского края «Комплексное и устойчивое развитие Краснодарского края в сфере строительства, архитектуры и дорожного хозяйства» - всего, </t>
  </si>
  <si>
    <t>3.5.</t>
  </si>
  <si>
    <t>Субсидии на реализацию мероприятий государственной программы Российской Федерации «Доступная среда» на 2011 - 2015 годы - всего,</t>
  </si>
  <si>
    <t>3.6.</t>
  </si>
  <si>
    <t>Субсидии на реализацию мероприятий государственной программы  Краснодарского края «Развитие образования» - всего,</t>
  </si>
  <si>
    <t>Субсидии на реализацию мероприятий подпрограммы «Краснодару - столичный облик» государственной программы Краснодарского края «Социально-экономическое и территориальное развитие муниципальных образований» - всего,</t>
  </si>
  <si>
    <t>Субсидии на реализацию подпрограммы «Обеспечение жильём молодых семей» в рамках федеральной целевой программы «Жилище»  на 2011 - 2015 годы - всего,</t>
  </si>
  <si>
    <t>3.7.</t>
  </si>
  <si>
    <t xml:space="preserve">Субсидии на дополнительную помощь местным бюджетам для решения социально значимых вопросов - всего, </t>
  </si>
  <si>
    <t>Субсидии  органам местного самоуправления в целях поэтапного повышения уровня средней заработной платы работников муниципальных учреждений  до средней заработной платы по Краснодарскому краю - всего,</t>
  </si>
  <si>
    <t>Субвенции на осуществление отдельных государственных полномочий по распоряжению земельными участками, находя-щимися в государственной собственности Краснодарского края</t>
  </si>
  <si>
    <t xml:space="preserve">Субвенции на 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 - всего, </t>
  </si>
  <si>
    <t xml:space="preserve">Расходы за счёт дотации на выравнивание бюджетной обеспеченности – всего, </t>
  </si>
  <si>
    <t>3.8.</t>
  </si>
  <si>
    <t>3.9.</t>
  </si>
  <si>
    <t>4.2.</t>
  </si>
  <si>
    <t>4.3.</t>
  </si>
  <si>
    <t xml:space="preserve">Иные межбюджетные трансферты на поощрение победителей краевого конкурса на звание «Лучший орган территориального общественного самоуправления»  </t>
  </si>
  <si>
    <t xml:space="preserve">Субсидии на профилактику терроризма и экстремизма </t>
  </si>
  <si>
    <t>Субсидии на водоотведение населённых пунктов</t>
  </si>
  <si>
    <t>3.10.</t>
  </si>
  <si>
    <t>Субсидии на реализацию мероприятий государственной программы Краснодарского края «Дети Кубани»</t>
  </si>
  <si>
    <t>3.11.</t>
  </si>
  <si>
    <t>Субсидии на укрепление правопорядка, профилактику правонарушений, усиление борьбы с преступностью</t>
  </si>
  <si>
    <t>3.12.</t>
  </si>
  <si>
    <t>Субсидии на строительство плавательных бассейнов</t>
  </si>
  <si>
    <t xml:space="preserve">2.31. </t>
  </si>
  <si>
    <t xml:space="preserve">Субвенции на 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</si>
  <si>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Субсидии на обеспечение инженерной инфраструктурой земельных участков для подключения (технологического присоединения) жилых домов, строительство которых осуществлялось с привлечением денежных средств граждан, обязательства перед которыми не исполнены застройщиками </t>
  </si>
  <si>
    <t>Субсидии на капитальный ремонт, ремонт автомобильных дорог общего пользования населенных пунктов в рамках подпрограммы «Капитальный ремонт, ремонт автомобильных дорог местного значения Краснодарского края на 2014 - 2016 годы»</t>
  </si>
  <si>
    <t>4.4.</t>
  </si>
  <si>
    <t xml:space="preserve">Иные межбюджетные трансферты на премирование победителей краевого конкурса на звание «Самый благоустроенный город,  станица Кубани»  </t>
  </si>
  <si>
    <t>1403</t>
  </si>
  <si>
    <t>Прочие межбюджетные трансферты общего характера</t>
  </si>
  <si>
    <t xml:space="preserve">4.5. </t>
  </si>
  <si>
    <t>3.14.</t>
  </si>
  <si>
    <t>Субсидии на реализацию подпрограммы «Государственная поддержка малого и среднего предпринимательства в Краснодарском крае на 2014 – 2018 годы» государственной программы Краснодарского края «Экономическое развитие и инновационная экономика» - всего,</t>
  </si>
  <si>
    <t>Иные межбюджетные трансферты на компенсацию расходов, связанных с оказанием в 2014 – 2015 годах медицинскими организациями, подведомственными органам 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профилактических прививок, включённых в календарь профилактических прививок по эпидемическим показаниям</t>
  </si>
  <si>
    <t xml:space="preserve">Амбулаторная помощь - всего, </t>
  </si>
  <si>
    <t>средств федерального бюджета на улучшение лекарственного обеспечения граждан</t>
  </si>
  <si>
    <t xml:space="preserve"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</t>
  </si>
  <si>
    <t>3.15.</t>
  </si>
  <si>
    <t>3.16.</t>
  </si>
  <si>
    <t xml:space="preserve">Субсидии в целях софинансирования расходных обязательств, возникающих при выполнении органами местного самоуправления по вопросам местного значения, в части обеспечения дополнительным профессиональным образованием работников муниципальных учреждений здравоохранения </t>
  </si>
  <si>
    <t>0705</t>
  </si>
  <si>
    <t xml:space="preserve">Субсидии на развитие системы дошкольного образования - всего, </t>
  </si>
  <si>
    <t xml:space="preserve">4.6.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</si>
  <si>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</si>
  <si>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на развитие общественной инфраструктуры муниципального значения</t>
  </si>
  <si>
    <t>Субсидии на модернизацию региональных систем дошкольного образования (за счёт средств федерального бюджета)</t>
  </si>
  <si>
    <t>3.13.</t>
  </si>
  <si>
    <t>3.17.</t>
  </si>
  <si>
    <t>4.7.</t>
  </si>
  <si>
    <t>Субвенции по осуществлению отдельных государственных полномочий Краснодарского края по формированию и утверждению списков граждан, пострадавших в результате чрезвычайной ситуации</t>
  </si>
  <si>
    <t>0309</t>
  </si>
  <si>
    <t xml:space="preserve">2.32. </t>
  </si>
  <si>
    <t xml:space="preserve">Иные межбюджетные трансферты на премирование дошкольных образовательных организаций, внедряющих инновационные образовательные программы 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</si>
  <si>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– всего,</t>
  </si>
  <si>
    <t>Иные межбюджетные трансферты на поощрение победителей конкурса на звание «Лучший Совет (группа) молодых депутатов Краснодарского края»</t>
  </si>
  <si>
    <t>Субсидии на 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жилья экономкласса гражданам, имеющим трёх и более детей</t>
  </si>
  <si>
    <t>тип средств</t>
  </si>
  <si>
    <t>01.02.96</t>
  </si>
  <si>
    <t>01.02.67</t>
  </si>
  <si>
    <t>01.02.66</t>
  </si>
  <si>
    <t>01.02.85</t>
  </si>
  <si>
    <t>01.02.21</t>
  </si>
  <si>
    <t>01.02.64</t>
  </si>
  <si>
    <t>01.02.15</t>
  </si>
  <si>
    <t>01.02.91</t>
  </si>
  <si>
    <t>01.02.58</t>
  </si>
  <si>
    <t>01.02.72</t>
  </si>
  <si>
    <t>01.02.38</t>
  </si>
  <si>
    <t>01.02.37</t>
  </si>
  <si>
    <t>01.02.77</t>
  </si>
  <si>
    <t>01.02.74</t>
  </si>
  <si>
    <t>01.02.09</t>
  </si>
  <si>
    <t>01.02.08</t>
  </si>
  <si>
    <t>01.22.18</t>
  </si>
  <si>
    <t>01.22.20</t>
  </si>
  <si>
    <t>01.02.10</t>
  </si>
  <si>
    <t>01.02.14</t>
  </si>
  <si>
    <t>01.02.11</t>
  </si>
  <si>
    <t>01.22.16</t>
  </si>
  <si>
    <t>01.22.95</t>
  </si>
  <si>
    <t>01.22.99</t>
  </si>
  <si>
    <t>01.22.57</t>
  </si>
  <si>
    <t>01.22.17</t>
  </si>
  <si>
    <t>01.03.24</t>
  </si>
  <si>
    <t>01.22.93</t>
  </si>
  <si>
    <t>01.02.87</t>
  </si>
  <si>
    <t>01.03.37</t>
  </si>
  <si>
    <t>01.02.32,  01.02.75</t>
  </si>
  <si>
    <t>01.02.47                 01.02.80</t>
  </si>
  <si>
    <t>01.22.19</t>
  </si>
  <si>
    <t>01.03.10</t>
  </si>
  <si>
    <t>01.02.13</t>
  </si>
  <si>
    <t>01.02.22</t>
  </si>
  <si>
    <t>01.03.74</t>
  </si>
  <si>
    <t>01.02.40</t>
  </si>
  <si>
    <t>01.22.29</t>
  </si>
  <si>
    <t>01.22.06</t>
  </si>
  <si>
    <t>01.22.08</t>
  </si>
  <si>
    <t>01.22.90,               01.03.90</t>
  </si>
  <si>
    <t>01.32.00</t>
  </si>
  <si>
    <t>01.03.21</t>
  </si>
  <si>
    <t>01.02.27</t>
  </si>
  <si>
    <t>01.22.97</t>
  </si>
  <si>
    <t>01.22.14</t>
  </si>
  <si>
    <t>01.22.71</t>
  </si>
  <si>
    <t>01.03.27</t>
  </si>
  <si>
    <t>01.22.47</t>
  </si>
  <si>
    <t>01.03.11</t>
  </si>
  <si>
    <t>01.22.41</t>
  </si>
  <si>
    <t>01.22.91</t>
  </si>
  <si>
    <t>01.02.53</t>
  </si>
  <si>
    <t>01.03.55</t>
  </si>
  <si>
    <t>01.03.77</t>
  </si>
  <si>
    <t>01.22.87</t>
  </si>
  <si>
    <t>01.02.83</t>
  </si>
  <si>
    <t>01.02.94</t>
  </si>
  <si>
    <t>01.02.97</t>
  </si>
  <si>
    <t>01.02.07</t>
  </si>
  <si>
    <t>Уточнённая сводная бюджетная роспись на 2015 год, тыс.рублей</t>
  </si>
  <si>
    <t>Исполнено за 2015 год, тыс.рублей</t>
  </si>
  <si>
    <t>11</t>
  </si>
  <si>
    <t>Процент исполнения уточнённой сводной бюджетной росписи, %</t>
  </si>
  <si>
    <t>Всего расходов за счёт средств, переданных из краевого бюджета в 2015 году</t>
  </si>
  <si>
    <t>к  решению городской Думы</t>
  </si>
  <si>
    <t>Краснодара</t>
  </si>
  <si>
    <t>ПРИЛОЖЕНИЕ № 10</t>
  </si>
  <si>
    <t>за счёт средств, переданных из краевого бюджета в 2015 году в соответствии с Законом Краснодарского края                                                                            «О краевом бюджете на 2015 год и на плановый период 2016 и 2017 годов»</t>
  </si>
  <si>
    <t>от  _______________  №  ________</t>
  </si>
  <si>
    <t>Утверждено                                                                                 на 2015 год по решению городской Думы Краснодара       от 18.12.2014 № 72 п. 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</si>
</sst>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;\-#,##0.0;\-"/>
    <numFmt numFmtId="189" formatCode="000\.00\.000\.0"/>
    <numFmt numFmtId="190" formatCode="#,##0.0_ ;\-#,##0.0\ "/>
  </numFmts>
  <fonts count="3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 Cyr"/>
      <family val="1"/>
    </font>
    <font>
      <sz val="10"/>
      <name val="Arial Cyr"/>
      <family val="0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188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188" fontId="5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88" fontId="5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188" fontId="4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88" fontId="5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189" fontId="4" fillId="0" borderId="10" xfId="52" applyNumberFormat="1" applyFont="1" applyFill="1" applyBorder="1" applyAlignment="1" applyProtection="1">
      <alignment horizontal="justify" wrapText="1"/>
      <protection hidden="1"/>
    </xf>
    <xf numFmtId="189" fontId="5" fillId="0" borderId="10" xfId="52" applyNumberFormat="1" applyFont="1" applyFill="1" applyBorder="1" applyAlignment="1" applyProtection="1">
      <alignment horizontal="justify" wrapText="1"/>
      <protection hidden="1"/>
    </xf>
    <xf numFmtId="0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/>
    </xf>
    <xf numFmtId="188" fontId="5" fillId="0" borderId="15" xfId="0" applyNumberFormat="1" applyFont="1" applyFill="1" applyBorder="1" applyAlignment="1">
      <alignment/>
    </xf>
    <xf numFmtId="188" fontId="5" fillId="0" borderId="15" xfId="0" applyNumberFormat="1" applyFont="1" applyBorder="1" applyAlignment="1">
      <alignment/>
    </xf>
    <xf numFmtId="188" fontId="5" fillId="0" borderId="15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5" fillId="0" borderId="16" xfId="0" applyNumberFormat="1" applyFont="1" applyFill="1" applyBorder="1" applyAlignment="1">
      <alignment wrapText="1"/>
    </xf>
    <xf numFmtId="49" fontId="26" fillId="0" borderId="16" xfId="0" applyNumberFormat="1" applyFont="1" applyFill="1" applyBorder="1" applyAlignment="1">
      <alignment/>
    </xf>
    <xf numFmtId="49" fontId="26" fillId="0" borderId="16" xfId="0" applyNumberFormat="1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justify" wrapText="1"/>
    </xf>
    <xf numFmtId="188" fontId="4" fillId="0" borderId="21" xfId="0" applyNumberFormat="1" applyFont="1" applyFill="1" applyBorder="1" applyAlignment="1">
      <alignment/>
    </xf>
    <xf numFmtId="188" fontId="4" fillId="0" borderId="22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zoomScalePageLayoutView="0" workbookViewId="0" topLeftCell="B145">
      <selection activeCell="K160" sqref="K160"/>
    </sheetView>
  </sheetViews>
  <sheetFormatPr defaultColWidth="9.140625" defaultRowHeight="12.75" outlineLevelRow="1" outlineLevelCol="1"/>
  <cols>
    <col min="1" max="1" width="9.140625" style="1" hidden="1" customWidth="1" outlineLevel="1"/>
    <col min="2" max="2" width="5.28125" style="2" customWidth="1" collapsed="1"/>
    <col min="3" max="3" width="6.28125" style="2" customWidth="1"/>
    <col min="4" max="4" width="64.57421875" style="2" customWidth="1"/>
    <col min="5" max="5" width="12.7109375" style="20" customWidth="1"/>
    <col min="6" max="6" width="9.57421875" style="20" customWidth="1"/>
    <col min="7" max="7" width="13.57421875" style="20" customWidth="1"/>
    <col min="8" max="8" width="9.140625" style="20" customWidth="1"/>
    <col min="9" max="9" width="13.421875" style="20" customWidth="1"/>
    <col min="10" max="10" width="9.140625" style="20" customWidth="1"/>
    <col min="11" max="11" width="11.140625" style="20" customWidth="1"/>
    <col min="12" max="12" width="9.140625" style="20" customWidth="1"/>
    <col min="13" max="16384" width="9.140625" style="1" customWidth="1"/>
  </cols>
  <sheetData>
    <row r="1" spans="2:12" s="71" customFormat="1" ht="20.25" outlineLevel="1">
      <c r="B1" s="72"/>
      <c r="C1" s="72"/>
      <c r="D1" s="72"/>
      <c r="E1" s="73"/>
      <c r="F1" s="73"/>
      <c r="G1" s="74"/>
      <c r="H1" s="75"/>
      <c r="I1" s="75"/>
      <c r="J1" s="76" t="s">
        <v>245</v>
      </c>
      <c r="K1" s="73"/>
      <c r="L1" s="73"/>
    </row>
    <row r="2" spans="2:12" s="71" customFormat="1" ht="20.25" outlineLevel="1">
      <c r="B2" s="72"/>
      <c r="C2" s="72"/>
      <c r="D2" s="72"/>
      <c r="E2" s="73"/>
      <c r="F2" s="73"/>
      <c r="G2" s="74"/>
      <c r="H2" s="75"/>
      <c r="I2" s="75"/>
      <c r="J2" s="76" t="s">
        <v>243</v>
      </c>
      <c r="K2" s="73"/>
      <c r="L2" s="73"/>
    </row>
    <row r="3" spans="2:12" s="71" customFormat="1" ht="20.25" outlineLevel="1">
      <c r="B3" s="72"/>
      <c r="C3" s="72"/>
      <c r="D3" s="72"/>
      <c r="E3" s="76"/>
      <c r="F3" s="76"/>
      <c r="G3" s="76"/>
      <c r="H3" s="75"/>
      <c r="I3" s="75"/>
      <c r="J3" s="76" t="s">
        <v>244</v>
      </c>
      <c r="K3" s="76"/>
      <c r="L3" s="76"/>
    </row>
    <row r="4" spans="2:12" s="71" customFormat="1" ht="20.25" outlineLevel="1">
      <c r="B4" s="72"/>
      <c r="C4" s="72"/>
      <c r="D4" s="72"/>
      <c r="E4" s="73"/>
      <c r="F4" s="73"/>
      <c r="G4" s="73"/>
      <c r="H4" s="75"/>
      <c r="I4" s="75"/>
      <c r="J4" s="77" t="s">
        <v>247</v>
      </c>
      <c r="K4" s="73"/>
      <c r="L4" s="73"/>
    </row>
    <row r="5" spans="2:12" s="71" customFormat="1" ht="20.25" outlineLevel="1">
      <c r="B5" s="72"/>
      <c r="C5" s="72"/>
      <c r="D5" s="77"/>
      <c r="E5" s="73"/>
      <c r="F5" s="73"/>
      <c r="G5" s="73"/>
      <c r="H5" s="73"/>
      <c r="I5" s="73"/>
      <c r="J5" s="73"/>
      <c r="K5" s="73"/>
      <c r="L5" s="73"/>
    </row>
    <row r="6" spans="2:12" s="71" customFormat="1" ht="20.25" outlineLevel="1">
      <c r="B6" s="72"/>
      <c r="C6" s="72"/>
      <c r="D6" s="77"/>
      <c r="E6" s="73"/>
      <c r="F6" s="73"/>
      <c r="G6" s="73"/>
      <c r="H6" s="73"/>
      <c r="I6" s="73"/>
      <c r="J6" s="73"/>
      <c r="K6" s="73"/>
      <c r="L6" s="73"/>
    </row>
    <row r="7" spans="2:12" s="71" customFormat="1" ht="20.25" outlineLevel="1">
      <c r="B7" s="72"/>
      <c r="C7" s="72"/>
      <c r="D7" s="78"/>
      <c r="E7" s="73"/>
      <c r="F7" s="73"/>
      <c r="G7" s="73"/>
      <c r="H7" s="73"/>
      <c r="I7" s="73"/>
      <c r="J7" s="73"/>
      <c r="K7" s="73"/>
      <c r="L7" s="73"/>
    </row>
    <row r="8" spans="2:12" s="71" customFormat="1" ht="18" customHeight="1">
      <c r="B8" s="82" t="s">
        <v>80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2:12" s="71" customFormat="1" ht="36" customHeight="1">
      <c r="B9" s="88" t="s">
        <v>246</v>
      </c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2:12" s="71" customFormat="1" ht="20.25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2:12" s="71" customFormat="1" ht="20.25">
      <c r="B11" s="79"/>
      <c r="C11" s="80"/>
      <c r="D11" s="80"/>
      <c r="E11" s="81"/>
      <c r="F11" s="81"/>
      <c r="G11" s="81"/>
      <c r="H11" s="81"/>
      <c r="I11" s="81"/>
      <c r="J11" s="81"/>
      <c r="K11" s="81"/>
      <c r="L11" s="81"/>
    </row>
    <row r="12" spans="2:12" ht="16.5" customHeight="1">
      <c r="B12" s="4"/>
      <c r="C12" s="4"/>
      <c r="D12" s="22"/>
      <c r="E12" s="90"/>
      <c r="F12" s="90"/>
      <c r="G12" s="43"/>
      <c r="H12" s="43"/>
      <c r="I12" s="43"/>
      <c r="J12" s="43"/>
      <c r="K12" s="43"/>
      <c r="L12" s="43"/>
    </row>
    <row r="13" spans="1:12" ht="75.75" customHeight="1">
      <c r="A13" s="86" t="s">
        <v>176</v>
      </c>
      <c r="B13" s="84" t="s">
        <v>24</v>
      </c>
      <c r="C13" s="84" t="s">
        <v>22</v>
      </c>
      <c r="D13" s="84" t="s">
        <v>78</v>
      </c>
      <c r="E13" s="85" t="s">
        <v>248</v>
      </c>
      <c r="F13" s="85"/>
      <c r="G13" s="85" t="s">
        <v>238</v>
      </c>
      <c r="H13" s="85"/>
      <c r="I13" s="85" t="s">
        <v>239</v>
      </c>
      <c r="J13" s="85"/>
      <c r="K13" s="85" t="s">
        <v>241</v>
      </c>
      <c r="L13" s="85"/>
    </row>
    <row r="14" spans="1:12" ht="109.5" customHeight="1">
      <c r="A14" s="87"/>
      <c r="B14" s="84"/>
      <c r="C14" s="84"/>
      <c r="D14" s="84"/>
      <c r="E14" s="27" t="s">
        <v>108</v>
      </c>
      <c r="F14" s="27" t="s">
        <v>109</v>
      </c>
      <c r="G14" s="27" t="s">
        <v>108</v>
      </c>
      <c r="H14" s="27" t="s">
        <v>109</v>
      </c>
      <c r="I14" s="27" t="s">
        <v>108</v>
      </c>
      <c r="J14" s="27" t="s">
        <v>109</v>
      </c>
      <c r="K14" s="27" t="s">
        <v>108</v>
      </c>
      <c r="L14" s="27" t="s">
        <v>109</v>
      </c>
    </row>
    <row r="15" spans="1:12" ht="15" customHeight="1">
      <c r="A15" s="44">
        <v>2</v>
      </c>
      <c r="B15" s="44">
        <v>1</v>
      </c>
      <c r="C15" s="44">
        <v>2</v>
      </c>
      <c r="D15" s="44">
        <v>3</v>
      </c>
      <c r="E15" s="44">
        <v>4</v>
      </c>
      <c r="F15" s="44">
        <v>5</v>
      </c>
      <c r="G15" s="44">
        <v>6</v>
      </c>
      <c r="H15" s="44">
        <v>7</v>
      </c>
      <c r="I15" s="44">
        <v>8</v>
      </c>
      <c r="J15" s="44">
        <v>9</v>
      </c>
      <c r="K15" s="44">
        <v>10</v>
      </c>
      <c r="L15" s="52" t="s">
        <v>240</v>
      </c>
    </row>
    <row r="16" spans="1:12" s="3" customFormat="1" ht="31.5" customHeight="1">
      <c r="A16" s="54"/>
      <c r="B16" s="60" t="s">
        <v>23</v>
      </c>
      <c r="C16" s="8"/>
      <c r="D16" s="28" t="s">
        <v>128</v>
      </c>
      <c r="E16" s="21">
        <f>E18</f>
        <v>52301</v>
      </c>
      <c r="F16" s="21">
        <f>F18</f>
        <v>0</v>
      </c>
      <c r="G16" s="21">
        <f>G18</f>
        <v>52301</v>
      </c>
      <c r="H16" s="21">
        <v>0</v>
      </c>
      <c r="I16" s="21">
        <f>I18</f>
        <v>51296</v>
      </c>
      <c r="J16" s="21">
        <f>J18</f>
        <v>0</v>
      </c>
      <c r="K16" s="21">
        <f>I16/G16*100</f>
        <v>98.07843062274144</v>
      </c>
      <c r="L16" s="46">
        <v>0</v>
      </c>
    </row>
    <row r="17" spans="1:12" s="3" customFormat="1" ht="15.75">
      <c r="A17" s="55"/>
      <c r="B17" s="61"/>
      <c r="C17" s="9"/>
      <c r="D17" s="29" t="s">
        <v>25</v>
      </c>
      <c r="E17" s="5"/>
      <c r="F17" s="5"/>
      <c r="G17" s="5"/>
      <c r="H17" s="5"/>
      <c r="I17" s="45"/>
      <c r="J17" s="5"/>
      <c r="K17" s="45"/>
      <c r="L17" s="47"/>
    </row>
    <row r="18" spans="1:12" ht="32.25" customHeight="1">
      <c r="A18" s="56" t="s">
        <v>177</v>
      </c>
      <c r="B18" s="62"/>
      <c r="C18" s="10">
        <v>1301</v>
      </c>
      <c r="D18" s="30" t="s">
        <v>79</v>
      </c>
      <c r="E18" s="7">
        <v>52301</v>
      </c>
      <c r="F18" s="7">
        <v>0</v>
      </c>
      <c r="G18" s="7">
        <v>52301</v>
      </c>
      <c r="H18" s="7">
        <v>0</v>
      </c>
      <c r="I18" s="7">
        <v>51296</v>
      </c>
      <c r="J18" s="7">
        <v>0</v>
      </c>
      <c r="K18" s="7">
        <f aca="true" t="shared" si="0" ref="K18:K80">I18/G18*100</f>
        <v>98.07843062274144</v>
      </c>
      <c r="L18" s="49">
        <v>0</v>
      </c>
    </row>
    <row r="19" spans="1:12" ht="31.5">
      <c r="A19" s="53"/>
      <c r="B19" s="61" t="s">
        <v>26</v>
      </c>
      <c r="C19" s="11"/>
      <c r="D19" s="31" t="s">
        <v>96</v>
      </c>
      <c r="E19" s="5">
        <f>E21+E22+E23+E24+E25+E26+E30+E34+E35+E36+E37+E44+E45+E46+E47+E48+E49+E53+E54+E61+E62+E63+E64+E65+E66+E67+E71+E72+E73+E77+E78+E79</f>
        <v>7670216.300000001</v>
      </c>
      <c r="F19" s="5">
        <f>F21+F22+F23+F24+F25+F26+F30+F34+F35+F36+F37+F44+F45+F46+F47+F48+F49+F53+F54+F61+F62+F63+F64+F65+F66+F67+F71+F72+F73+F77+F78+F79</f>
        <v>0</v>
      </c>
      <c r="G19" s="5">
        <f>G21+G22+G23+G24+G25+G26+G30+G34+G35+G36+G37+G44+G45+G46+G47+G48+G49+G53+G54+G61+G62+G63+G64+G65+G66+G67+G71+G72+G73+G77+G78+G79</f>
        <v>7670216.300000001</v>
      </c>
      <c r="H19" s="5">
        <v>0</v>
      </c>
      <c r="I19" s="5">
        <f>I21+I22+I23+I24+I25+I26+I30+I34+I35+I36+I37+I44+I45+I46+I47+I48+I49+I53+I54+I61+I62+I63+I64+I65+I66+I67+I71+I72+I73+I77+I78+I79</f>
        <v>7665969.499999998</v>
      </c>
      <c r="J19" s="5">
        <f>J21+J22+J23+J24+J25+J26+J30+J34+J35+J36+J37+J44+J45+J46+J47+J48+J49+J53+J54+J61+J62+J63+J64+J65+J66+J67+J71+J72+J73+J77+J78+J79</f>
        <v>0</v>
      </c>
      <c r="K19" s="5">
        <f t="shared" si="0"/>
        <v>99.94463259139116</v>
      </c>
      <c r="L19" s="48">
        <v>0</v>
      </c>
    </row>
    <row r="20" spans="1:12" ht="15.75">
      <c r="A20" s="53"/>
      <c r="B20" s="61"/>
      <c r="C20" s="11"/>
      <c r="D20" s="29" t="s">
        <v>25</v>
      </c>
      <c r="E20" s="5"/>
      <c r="F20" s="5"/>
      <c r="G20" s="5"/>
      <c r="H20" s="5"/>
      <c r="I20" s="7"/>
      <c r="J20" s="5"/>
      <c r="K20" s="7"/>
      <c r="L20" s="49"/>
    </row>
    <row r="21" spans="1:12" ht="47.25" customHeight="1">
      <c r="A21" s="57" t="s">
        <v>178</v>
      </c>
      <c r="B21" s="62" t="s">
        <v>45</v>
      </c>
      <c r="C21" s="12" t="s">
        <v>34</v>
      </c>
      <c r="D21" s="30" t="s">
        <v>9</v>
      </c>
      <c r="E21" s="7">
        <v>11939.1</v>
      </c>
      <c r="F21" s="7">
        <v>0</v>
      </c>
      <c r="G21" s="7">
        <v>11939.1</v>
      </c>
      <c r="H21" s="7">
        <v>0</v>
      </c>
      <c r="I21" s="7">
        <v>11923.6</v>
      </c>
      <c r="J21" s="7">
        <v>0</v>
      </c>
      <c r="K21" s="7">
        <f t="shared" si="0"/>
        <v>99.8701744687623</v>
      </c>
      <c r="L21" s="49">
        <v>0</v>
      </c>
    </row>
    <row r="22" spans="1:12" ht="47.25" customHeight="1">
      <c r="A22" s="57" t="s">
        <v>179</v>
      </c>
      <c r="B22" s="62" t="s">
        <v>46</v>
      </c>
      <c r="C22" s="12" t="s">
        <v>34</v>
      </c>
      <c r="D22" s="30" t="s">
        <v>8</v>
      </c>
      <c r="E22" s="7">
        <v>147.9</v>
      </c>
      <c r="F22" s="7">
        <v>0</v>
      </c>
      <c r="G22" s="7">
        <v>147.9</v>
      </c>
      <c r="H22" s="7">
        <v>0</v>
      </c>
      <c r="I22" s="7">
        <v>144.2</v>
      </c>
      <c r="J22" s="7">
        <v>0</v>
      </c>
      <c r="K22" s="7">
        <f t="shared" si="0"/>
        <v>97.49830966869504</v>
      </c>
      <c r="L22" s="49">
        <v>0</v>
      </c>
    </row>
    <row r="23" spans="1:12" ht="46.5" customHeight="1">
      <c r="A23" s="57" t="s">
        <v>180</v>
      </c>
      <c r="B23" s="62" t="s">
        <v>47</v>
      </c>
      <c r="C23" s="13">
        <v>1006</v>
      </c>
      <c r="D23" s="30" t="s">
        <v>14</v>
      </c>
      <c r="E23" s="7">
        <v>39915.6</v>
      </c>
      <c r="F23" s="7">
        <v>0</v>
      </c>
      <c r="G23" s="7">
        <v>39915.6</v>
      </c>
      <c r="H23" s="7">
        <v>0</v>
      </c>
      <c r="I23" s="7">
        <v>39915.6</v>
      </c>
      <c r="J23" s="7">
        <v>0</v>
      </c>
      <c r="K23" s="7">
        <f t="shared" si="0"/>
        <v>100</v>
      </c>
      <c r="L23" s="49">
        <v>0</v>
      </c>
    </row>
    <row r="24" spans="1:12" ht="49.5" customHeight="1">
      <c r="A24" s="57" t="s">
        <v>181</v>
      </c>
      <c r="B24" s="62" t="s">
        <v>48</v>
      </c>
      <c r="C24" s="12" t="s">
        <v>34</v>
      </c>
      <c r="D24" s="30" t="s">
        <v>16</v>
      </c>
      <c r="E24" s="7">
        <v>4049.6</v>
      </c>
      <c r="F24" s="7">
        <v>0</v>
      </c>
      <c r="G24" s="7">
        <v>4049.6</v>
      </c>
      <c r="H24" s="7">
        <v>0</v>
      </c>
      <c r="I24" s="7">
        <v>3505.9</v>
      </c>
      <c r="J24" s="7">
        <v>0</v>
      </c>
      <c r="K24" s="7">
        <f t="shared" si="0"/>
        <v>86.57398261556696</v>
      </c>
      <c r="L24" s="49">
        <v>0</v>
      </c>
    </row>
    <row r="25" spans="1:12" ht="48" customHeight="1">
      <c r="A25" s="57" t="s">
        <v>182</v>
      </c>
      <c r="B25" s="62" t="s">
        <v>49</v>
      </c>
      <c r="C25" s="12" t="s">
        <v>36</v>
      </c>
      <c r="D25" s="30" t="s">
        <v>126</v>
      </c>
      <c r="E25" s="7">
        <v>16.3</v>
      </c>
      <c r="F25" s="7">
        <v>0</v>
      </c>
      <c r="G25" s="7">
        <v>16.3</v>
      </c>
      <c r="H25" s="7">
        <v>0</v>
      </c>
      <c r="I25" s="7">
        <v>0</v>
      </c>
      <c r="J25" s="7">
        <v>0</v>
      </c>
      <c r="K25" s="7">
        <f t="shared" si="0"/>
        <v>0</v>
      </c>
      <c r="L25" s="49">
        <v>0</v>
      </c>
    </row>
    <row r="26" spans="1:12" ht="31.5">
      <c r="A26" s="53"/>
      <c r="B26" s="62" t="s">
        <v>50</v>
      </c>
      <c r="C26" s="14"/>
      <c r="D26" s="30" t="s">
        <v>97</v>
      </c>
      <c r="E26" s="7">
        <f>E28+E29</f>
        <v>6029678.9</v>
      </c>
      <c r="F26" s="7">
        <f>F28+F29</f>
        <v>0</v>
      </c>
      <c r="G26" s="7">
        <f>G28+G29</f>
        <v>6029678.9</v>
      </c>
      <c r="H26" s="7">
        <v>0</v>
      </c>
      <c r="I26" s="7">
        <f>I28+I29</f>
        <v>6029251.199999999</v>
      </c>
      <c r="J26" s="7">
        <f>J28+J29</f>
        <v>0</v>
      </c>
      <c r="K26" s="7">
        <f t="shared" si="0"/>
        <v>99.99290675329327</v>
      </c>
      <c r="L26" s="49">
        <v>0</v>
      </c>
    </row>
    <row r="27" spans="1:12" ht="15.75">
      <c r="A27" s="53"/>
      <c r="B27" s="62"/>
      <c r="C27" s="14"/>
      <c r="D27" s="29" t="s">
        <v>25</v>
      </c>
      <c r="E27" s="7"/>
      <c r="F27" s="7"/>
      <c r="G27" s="7"/>
      <c r="H27" s="7"/>
      <c r="I27" s="7"/>
      <c r="J27" s="7"/>
      <c r="K27" s="7"/>
      <c r="L27" s="49"/>
    </row>
    <row r="28" spans="1:12" ht="15.75">
      <c r="A28" s="57" t="s">
        <v>183</v>
      </c>
      <c r="B28" s="62"/>
      <c r="C28" s="15" t="s">
        <v>42</v>
      </c>
      <c r="D28" s="32" t="s">
        <v>43</v>
      </c>
      <c r="E28" s="7">
        <v>3036583</v>
      </c>
      <c r="F28" s="7">
        <v>0</v>
      </c>
      <c r="G28" s="7">
        <v>3036583</v>
      </c>
      <c r="H28" s="7">
        <v>0</v>
      </c>
      <c r="I28" s="7">
        <v>3036158.3</v>
      </c>
      <c r="J28" s="7">
        <v>0</v>
      </c>
      <c r="K28" s="7">
        <f t="shared" si="0"/>
        <v>99.9860138846855</v>
      </c>
      <c r="L28" s="49">
        <v>0</v>
      </c>
    </row>
    <row r="29" spans="1:12" ht="15.75">
      <c r="A29" s="57" t="s">
        <v>183</v>
      </c>
      <c r="B29" s="62"/>
      <c r="C29" s="15" t="s">
        <v>31</v>
      </c>
      <c r="D29" s="32" t="s">
        <v>32</v>
      </c>
      <c r="E29" s="7">
        <v>2993095.9</v>
      </c>
      <c r="F29" s="7">
        <v>0</v>
      </c>
      <c r="G29" s="7">
        <v>2993095.9</v>
      </c>
      <c r="H29" s="7">
        <v>0</v>
      </c>
      <c r="I29" s="7">
        <v>2993092.9</v>
      </c>
      <c r="J29" s="7">
        <v>0</v>
      </c>
      <c r="K29" s="7">
        <f t="shared" si="0"/>
        <v>99.99989976933247</v>
      </c>
      <c r="L29" s="49">
        <v>0</v>
      </c>
    </row>
    <row r="30" spans="1:12" ht="114.75" customHeight="1">
      <c r="A30" s="53"/>
      <c r="B30" s="62" t="s">
        <v>51</v>
      </c>
      <c r="C30" s="14"/>
      <c r="D30" s="30" t="s">
        <v>98</v>
      </c>
      <c r="E30" s="7">
        <f>E32+E33</f>
        <v>3019.3999999999996</v>
      </c>
      <c r="F30" s="7">
        <f>F32+F33</f>
        <v>0</v>
      </c>
      <c r="G30" s="7">
        <f>G32+G33</f>
        <v>3019.3999999999996</v>
      </c>
      <c r="H30" s="7">
        <v>0</v>
      </c>
      <c r="I30" s="7">
        <f>I32+I33</f>
        <v>2975.1000000000004</v>
      </c>
      <c r="J30" s="7">
        <f>J32+J33</f>
        <v>0</v>
      </c>
      <c r="K30" s="7">
        <f t="shared" si="0"/>
        <v>98.53282109028287</v>
      </c>
      <c r="L30" s="49">
        <v>0</v>
      </c>
    </row>
    <row r="31" spans="1:12" ht="15.75">
      <c r="A31" s="53"/>
      <c r="B31" s="62"/>
      <c r="C31" s="14"/>
      <c r="D31" s="29" t="s">
        <v>25</v>
      </c>
      <c r="E31" s="7"/>
      <c r="F31" s="7"/>
      <c r="G31" s="7"/>
      <c r="H31" s="7"/>
      <c r="I31" s="7"/>
      <c r="J31" s="7"/>
      <c r="K31" s="7"/>
      <c r="L31" s="49"/>
    </row>
    <row r="32" spans="1:12" ht="15.75">
      <c r="A32" s="57" t="s">
        <v>184</v>
      </c>
      <c r="B32" s="62"/>
      <c r="C32" s="15" t="s">
        <v>31</v>
      </c>
      <c r="D32" s="32" t="s">
        <v>32</v>
      </c>
      <c r="E32" s="7">
        <v>2320.2</v>
      </c>
      <c r="F32" s="7">
        <v>0</v>
      </c>
      <c r="G32" s="7">
        <v>2320.2</v>
      </c>
      <c r="H32" s="7">
        <v>0</v>
      </c>
      <c r="I32" s="7">
        <v>2275.9</v>
      </c>
      <c r="J32" s="7">
        <v>0</v>
      </c>
      <c r="K32" s="7">
        <f t="shared" si="0"/>
        <v>98.09068183777262</v>
      </c>
      <c r="L32" s="49">
        <v>0</v>
      </c>
    </row>
    <row r="33" spans="1:12" ht="15.75">
      <c r="A33" s="57" t="s">
        <v>184</v>
      </c>
      <c r="B33" s="62"/>
      <c r="C33" s="15">
        <v>1101</v>
      </c>
      <c r="D33" s="32" t="s">
        <v>33</v>
      </c>
      <c r="E33" s="7">
        <v>699.2</v>
      </c>
      <c r="F33" s="7">
        <v>0</v>
      </c>
      <c r="G33" s="7">
        <v>699.2</v>
      </c>
      <c r="H33" s="7">
        <v>0</v>
      </c>
      <c r="I33" s="7">
        <v>699.2</v>
      </c>
      <c r="J33" s="7">
        <v>0</v>
      </c>
      <c r="K33" s="7">
        <f t="shared" si="0"/>
        <v>100</v>
      </c>
      <c r="L33" s="49">
        <v>0</v>
      </c>
    </row>
    <row r="34" spans="1:12" ht="125.25" customHeight="1">
      <c r="A34" s="57" t="s">
        <v>185</v>
      </c>
      <c r="B34" s="62" t="s">
        <v>52</v>
      </c>
      <c r="C34" s="13">
        <v>1004</v>
      </c>
      <c r="D34" s="30" t="s">
        <v>18</v>
      </c>
      <c r="E34" s="7">
        <v>1420</v>
      </c>
      <c r="F34" s="7">
        <v>0</v>
      </c>
      <c r="G34" s="7">
        <v>1420</v>
      </c>
      <c r="H34" s="7">
        <v>0</v>
      </c>
      <c r="I34" s="7">
        <v>1419.8</v>
      </c>
      <c r="J34" s="7">
        <v>0</v>
      </c>
      <c r="K34" s="7">
        <f t="shared" si="0"/>
        <v>99.98591549295774</v>
      </c>
      <c r="L34" s="49">
        <v>0</v>
      </c>
    </row>
    <row r="35" spans="1:12" ht="78.75" customHeight="1">
      <c r="A35" s="57" t="s">
        <v>186</v>
      </c>
      <c r="B35" s="62" t="s">
        <v>53</v>
      </c>
      <c r="C35" s="13">
        <v>1004</v>
      </c>
      <c r="D35" s="30" t="s">
        <v>12</v>
      </c>
      <c r="E35" s="7">
        <v>91203.5</v>
      </c>
      <c r="F35" s="7">
        <v>0</v>
      </c>
      <c r="G35" s="7">
        <v>91203.5</v>
      </c>
      <c r="H35" s="7">
        <v>0</v>
      </c>
      <c r="I35" s="7">
        <v>90662.1</v>
      </c>
      <c r="J35" s="7">
        <v>0</v>
      </c>
      <c r="K35" s="7">
        <f t="shared" si="0"/>
        <v>99.40638243049884</v>
      </c>
      <c r="L35" s="49">
        <v>0</v>
      </c>
    </row>
    <row r="36" spans="1:12" ht="63.75" customHeight="1">
      <c r="A36" s="57" t="s">
        <v>187</v>
      </c>
      <c r="B36" s="62" t="s">
        <v>54</v>
      </c>
      <c r="C36" s="13">
        <v>1003</v>
      </c>
      <c r="D36" s="30" t="s">
        <v>15</v>
      </c>
      <c r="E36" s="7">
        <v>1278.9</v>
      </c>
      <c r="F36" s="7">
        <v>0</v>
      </c>
      <c r="G36" s="7">
        <v>1278.9</v>
      </c>
      <c r="H36" s="7">
        <v>0</v>
      </c>
      <c r="I36" s="7">
        <v>961.8</v>
      </c>
      <c r="J36" s="7">
        <v>0</v>
      </c>
      <c r="K36" s="7">
        <f t="shared" si="0"/>
        <v>75.20525451559934</v>
      </c>
      <c r="L36" s="49">
        <v>0</v>
      </c>
    </row>
    <row r="37" spans="1:12" ht="130.5" customHeight="1">
      <c r="A37" s="53"/>
      <c r="B37" s="62" t="s">
        <v>55</v>
      </c>
      <c r="C37" s="14"/>
      <c r="D37" s="30" t="s">
        <v>100</v>
      </c>
      <c r="E37" s="7">
        <f>E39+E43</f>
        <v>432929.9</v>
      </c>
      <c r="F37" s="7">
        <f>F39+F43</f>
        <v>0</v>
      </c>
      <c r="G37" s="7">
        <f>G39+G43</f>
        <v>432929.9</v>
      </c>
      <c r="H37" s="7">
        <v>0</v>
      </c>
      <c r="I37" s="7">
        <f>I39+I43</f>
        <v>432780.7</v>
      </c>
      <c r="J37" s="7">
        <f>J39+J43</f>
        <v>0</v>
      </c>
      <c r="K37" s="7">
        <f t="shared" si="0"/>
        <v>99.96553714585201</v>
      </c>
      <c r="L37" s="49">
        <v>0</v>
      </c>
    </row>
    <row r="38" spans="1:12" ht="15.75">
      <c r="A38" s="53"/>
      <c r="B38" s="62"/>
      <c r="C38" s="14"/>
      <c r="D38" s="29" t="s">
        <v>25</v>
      </c>
      <c r="E38" s="7"/>
      <c r="F38" s="7"/>
      <c r="G38" s="7"/>
      <c r="H38" s="7"/>
      <c r="I38" s="7"/>
      <c r="J38" s="7"/>
      <c r="K38" s="7"/>
      <c r="L38" s="49"/>
    </row>
    <row r="39" spans="1:12" ht="15.75">
      <c r="A39" s="57" t="s">
        <v>188</v>
      </c>
      <c r="B39" s="62"/>
      <c r="C39" s="15" t="s">
        <v>27</v>
      </c>
      <c r="D39" s="32" t="s">
        <v>154</v>
      </c>
      <c r="E39" s="7">
        <f>E42+E41</f>
        <v>430353.9</v>
      </c>
      <c r="F39" s="7">
        <f>F42+F41</f>
        <v>0</v>
      </c>
      <c r="G39" s="7">
        <f>G42+G41</f>
        <v>430353.9</v>
      </c>
      <c r="H39" s="7">
        <v>0</v>
      </c>
      <c r="I39" s="7">
        <f>I42+I41</f>
        <v>430204.8</v>
      </c>
      <c r="J39" s="7">
        <f>J42+J41</f>
        <v>0</v>
      </c>
      <c r="K39" s="7">
        <f t="shared" si="0"/>
        <v>99.96535409578023</v>
      </c>
      <c r="L39" s="49">
        <v>0</v>
      </c>
    </row>
    <row r="40" spans="1:12" ht="15.75">
      <c r="A40" s="57"/>
      <c r="B40" s="62"/>
      <c r="C40" s="15"/>
      <c r="D40" s="30" t="s">
        <v>101</v>
      </c>
      <c r="E40" s="7"/>
      <c r="F40" s="7"/>
      <c r="G40" s="7"/>
      <c r="H40" s="7"/>
      <c r="I40" s="7"/>
      <c r="J40" s="7"/>
      <c r="K40" s="7"/>
      <c r="L40" s="49"/>
    </row>
    <row r="41" spans="1:12" ht="31.5">
      <c r="A41" s="57" t="s">
        <v>206</v>
      </c>
      <c r="B41" s="62"/>
      <c r="C41" s="15"/>
      <c r="D41" s="30" t="s">
        <v>155</v>
      </c>
      <c r="E41" s="7">
        <v>258622.7</v>
      </c>
      <c r="F41" s="7">
        <v>0</v>
      </c>
      <c r="G41" s="7">
        <v>258622.7</v>
      </c>
      <c r="H41" s="7">
        <v>0</v>
      </c>
      <c r="I41" s="7">
        <v>258584.5</v>
      </c>
      <c r="J41" s="7">
        <v>0</v>
      </c>
      <c r="K41" s="7">
        <f t="shared" si="0"/>
        <v>99.98522944814975</v>
      </c>
      <c r="L41" s="49">
        <v>0</v>
      </c>
    </row>
    <row r="42" spans="1:12" ht="15.75">
      <c r="A42" s="58" t="s">
        <v>188</v>
      </c>
      <c r="B42" s="62"/>
      <c r="C42" s="15"/>
      <c r="D42" s="30" t="s">
        <v>103</v>
      </c>
      <c r="E42" s="7">
        <v>171731.2</v>
      </c>
      <c r="F42" s="7">
        <v>0</v>
      </c>
      <c r="G42" s="7">
        <v>171731.2</v>
      </c>
      <c r="H42" s="7">
        <v>0</v>
      </c>
      <c r="I42" s="7">
        <v>171620.3</v>
      </c>
      <c r="J42" s="7">
        <v>0</v>
      </c>
      <c r="K42" s="7">
        <f t="shared" si="0"/>
        <v>99.93542233443893</v>
      </c>
      <c r="L42" s="49">
        <v>0</v>
      </c>
    </row>
    <row r="43" spans="1:12" ht="15.75">
      <c r="A43" s="57" t="s">
        <v>188</v>
      </c>
      <c r="B43" s="62"/>
      <c r="C43" s="15" t="s">
        <v>28</v>
      </c>
      <c r="D43" s="32" t="s">
        <v>30</v>
      </c>
      <c r="E43" s="7">
        <v>2576</v>
      </c>
      <c r="F43" s="7">
        <v>0</v>
      </c>
      <c r="G43" s="7">
        <v>2576</v>
      </c>
      <c r="H43" s="7">
        <v>0</v>
      </c>
      <c r="I43" s="7">
        <v>2575.9</v>
      </c>
      <c r="J43" s="7">
        <v>0</v>
      </c>
      <c r="K43" s="7">
        <f t="shared" si="0"/>
        <v>99.99611801242236</v>
      </c>
      <c r="L43" s="49">
        <v>0</v>
      </c>
    </row>
    <row r="44" spans="1:12" ht="111.75" customHeight="1">
      <c r="A44" s="57" t="s">
        <v>189</v>
      </c>
      <c r="B44" s="62" t="s">
        <v>56</v>
      </c>
      <c r="C44" s="12" t="s">
        <v>27</v>
      </c>
      <c r="D44" s="30" t="s">
        <v>7</v>
      </c>
      <c r="E44" s="7">
        <v>15781.4</v>
      </c>
      <c r="F44" s="7">
        <v>0</v>
      </c>
      <c r="G44" s="7">
        <v>15781.4</v>
      </c>
      <c r="H44" s="7">
        <v>0</v>
      </c>
      <c r="I44" s="7">
        <v>15781.4</v>
      </c>
      <c r="J44" s="7">
        <v>0</v>
      </c>
      <c r="K44" s="7">
        <f t="shared" si="0"/>
        <v>100</v>
      </c>
      <c r="L44" s="49">
        <v>0</v>
      </c>
    </row>
    <row r="45" spans="1:12" ht="79.5" customHeight="1">
      <c r="A45" s="58" t="s">
        <v>207</v>
      </c>
      <c r="B45" s="62" t="s">
        <v>57</v>
      </c>
      <c r="C45" s="13">
        <v>1004</v>
      </c>
      <c r="D45" s="30" t="s">
        <v>19</v>
      </c>
      <c r="E45" s="7">
        <v>121957.1</v>
      </c>
      <c r="F45" s="7">
        <v>0</v>
      </c>
      <c r="G45" s="7">
        <v>121957.1</v>
      </c>
      <c r="H45" s="7">
        <v>0</v>
      </c>
      <c r="I45" s="7">
        <v>121938.6</v>
      </c>
      <c r="J45" s="7">
        <v>0</v>
      </c>
      <c r="K45" s="7">
        <f t="shared" si="0"/>
        <v>99.98483073146213</v>
      </c>
      <c r="L45" s="49">
        <v>0</v>
      </c>
    </row>
    <row r="46" spans="1:12" ht="62.25" customHeight="1">
      <c r="A46" s="58" t="s">
        <v>190</v>
      </c>
      <c r="B46" s="62" t="s">
        <v>58</v>
      </c>
      <c r="C46" s="13">
        <v>1004</v>
      </c>
      <c r="D46" s="30" t="s">
        <v>20</v>
      </c>
      <c r="E46" s="7">
        <v>62298.8</v>
      </c>
      <c r="F46" s="7">
        <v>0</v>
      </c>
      <c r="G46" s="7">
        <v>62298.8</v>
      </c>
      <c r="H46" s="7">
        <v>0</v>
      </c>
      <c r="I46" s="7">
        <v>62298.8</v>
      </c>
      <c r="J46" s="7">
        <v>0</v>
      </c>
      <c r="K46" s="7">
        <f t="shared" si="0"/>
        <v>100</v>
      </c>
      <c r="L46" s="49">
        <v>0</v>
      </c>
    </row>
    <row r="47" spans="1:12" ht="49.5" customHeight="1">
      <c r="A47" s="58" t="s">
        <v>234</v>
      </c>
      <c r="B47" s="62" t="s">
        <v>59</v>
      </c>
      <c r="C47" s="12" t="s">
        <v>34</v>
      </c>
      <c r="D47" s="30" t="s">
        <v>10</v>
      </c>
      <c r="E47" s="7">
        <v>505.3</v>
      </c>
      <c r="F47" s="7">
        <v>0</v>
      </c>
      <c r="G47" s="7">
        <v>505.3</v>
      </c>
      <c r="H47" s="7">
        <v>0</v>
      </c>
      <c r="I47" s="7">
        <v>482.4</v>
      </c>
      <c r="J47" s="7">
        <v>0</v>
      </c>
      <c r="K47" s="7">
        <f t="shared" si="0"/>
        <v>95.4680387888383</v>
      </c>
      <c r="L47" s="49">
        <v>0</v>
      </c>
    </row>
    <row r="48" spans="1:12" ht="31.5" customHeight="1">
      <c r="A48" s="58" t="s">
        <v>235</v>
      </c>
      <c r="B48" s="62" t="s">
        <v>60</v>
      </c>
      <c r="C48" s="13">
        <v>1006</v>
      </c>
      <c r="D48" s="30" t="s">
        <v>13</v>
      </c>
      <c r="E48" s="7">
        <v>506.4</v>
      </c>
      <c r="F48" s="7">
        <v>0</v>
      </c>
      <c r="G48" s="7">
        <v>506.4</v>
      </c>
      <c r="H48" s="7">
        <v>0</v>
      </c>
      <c r="I48" s="7">
        <v>506.4</v>
      </c>
      <c r="J48" s="7">
        <v>0</v>
      </c>
      <c r="K48" s="7">
        <f t="shared" si="0"/>
        <v>100</v>
      </c>
      <c r="L48" s="49">
        <v>0</v>
      </c>
    </row>
    <row r="49" spans="1:12" ht="127.5" customHeight="1">
      <c r="A49" s="59" t="s">
        <v>208</v>
      </c>
      <c r="B49" s="62" t="s">
        <v>61</v>
      </c>
      <c r="C49" s="14"/>
      <c r="D49" s="30" t="s">
        <v>99</v>
      </c>
      <c r="E49" s="7">
        <f>E51+E52</f>
        <v>4998.1</v>
      </c>
      <c r="F49" s="7">
        <f>F51+F52</f>
        <v>0</v>
      </c>
      <c r="G49" s="7">
        <f>G51+G52</f>
        <v>4998.1</v>
      </c>
      <c r="H49" s="7">
        <v>0</v>
      </c>
      <c r="I49" s="7">
        <f>I51+I52</f>
        <v>4965.799999999999</v>
      </c>
      <c r="J49" s="7">
        <f>J51+J52</f>
        <v>0</v>
      </c>
      <c r="K49" s="7">
        <f t="shared" si="0"/>
        <v>99.35375442668212</v>
      </c>
      <c r="L49" s="49">
        <v>0</v>
      </c>
    </row>
    <row r="50" spans="1:12" ht="15.75">
      <c r="A50" s="57"/>
      <c r="B50" s="62"/>
      <c r="C50" s="14"/>
      <c r="D50" s="29" t="s">
        <v>25</v>
      </c>
      <c r="E50" s="7"/>
      <c r="F50" s="7">
        <v>0</v>
      </c>
      <c r="G50" s="7"/>
      <c r="H50" s="7">
        <v>0</v>
      </c>
      <c r="I50" s="7"/>
      <c r="J50" s="7"/>
      <c r="K50" s="7"/>
      <c r="L50" s="49"/>
    </row>
    <row r="51" spans="1:12" ht="15.75">
      <c r="A51" s="57"/>
      <c r="B51" s="62"/>
      <c r="C51" s="15" t="s">
        <v>42</v>
      </c>
      <c r="D51" s="32" t="s">
        <v>43</v>
      </c>
      <c r="E51" s="7">
        <v>2163.2</v>
      </c>
      <c r="F51" s="7">
        <v>0</v>
      </c>
      <c r="G51" s="7">
        <v>2163.2</v>
      </c>
      <c r="H51" s="7">
        <v>0</v>
      </c>
      <c r="I51" s="7">
        <v>2163.2</v>
      </c>
      <c r="J51" s="7">
        <v>0</v>
      </c>
      <c r="K51" s="7">
        <f t="shared" si="0"/>
        <v>100</v>
      </c>
      <c r="L51" s="49">
        <v>0</v>
      </c>
    </row>
    <row r="52" spans="1:12" ht="15.75">
      <c r="A52" s="53"/>
      <c r="B52" s="62"/>
      <c r="C52" s="15" t="s">
        <v>31</v>
      </c>
      <c r="D52" s="32" t="s">
        <v>32</v>
      </c>
      <c r="E52" s="7">
        <v>2834.9</v>
      </c>
      <c r="F52" s="7">
        <v>0</v>
      </c>
      <c r="G52" s="7">
        <v>2834.9</v>
      </c>
      <c r="H52" s="7">
        <v>0</v>
      </c>
      <c r="I52" s="7">
        <v>2802.6</v>
      </c>
      <c r="J52" s="7">
        <v>0</v>
      </c>
      <c r="K52" s="7">
        <f t="shared" si="0"/>
        <v>98.86063000458569</v>
      </c>
      <c r="L52" s="49">
        <v>0</v>
      </c>
    </row>
    <row r="53" spans="1:12" ht="46.5" customHeight="1">
      <c r="A53" s="58" t="s">
        <v>236</v>
      </c>
      <c r="B53" s="62" t="s">
        <v>62</v>
      </c>
      <c r="C53" s="12" t="s">
        <v>34</v>
      </c>
      <c r="D53" s="30" t="s">
        <v>0</v>
      </c>
      <c r="E53" s="7">
        <v>505.2</v>
      </c>
      <c r="F53" s="7">
        <v>0</v>
      </c>
      <c r="G53" s="7">
        <v>505.2</v>
      </c>
      <c r="H53" s="7">
        <v>0</v>
      </c>
      <c r="I53" s="7">
        <v>500.5</v>
      </c>
      <c r="J53" s="7">
        <v>0</v>
      </c>
      <c r="K53" s="7">
        <f t="shared" si="0"/>
        <v>99.06967537608868</v>
      </c>
      <c r="L53" s="49">
        <v>0</v>
      </c>
    </row>
    <row r="54" spans="1:12" ht="191.25" customHeight="1">
      <c r="A54" s="58" t="s">
        <v>237</v>
      </c>
      <c r="B54" s="62" t="s">
        <v>63</v>
      </c>
      <c r="C54" s="14"/>
      <c r="D54" s="42" t="s">
        <v>173</v>
      </c>
      <c r="E54" s="7">
        <f>E56+E57+E58+E59+E60</f>
        <v>733438.4</v>
      </c>
      <c r="F54" s="7">
        <f>F56+F57+F58+F59+F60</f>
        <v>0</v>
      </c>
      <c r="G54" s="7">
        <f>G56+G57+G58+G59+G60</f>
        <v>733438.4</v>
      </c>
      <c r="H54" s="7">
        <v>0</v>
      </c>
      <c r="I54" s="7">
        <f>I56+I57+I58+I59+I60</f>
        <v>732665.2000000001</v>
      </c>
      <c r="J54" s="7">
        <f>J56+J57+J58+J59+J60</f>
        <v>0</v>
      </c>
      <c r="K54" s="7">
        <f t="shared" si="0"/>
        <v>99.89457874035502</v>
      </c>
      <c r="L54" s="49">
        <v>0</v>
      </c>
    </row>
    <row r="55" spans="1:12" ht="15.75">
      <c r="A55" s="53"/>
      <c r="B55" s="62"/>
      <c r="C55" s="14"/>
      <c r="D55" s="29" t="s">
        <v>25</v>
      </c>
      <c r="E55" s="7"/>
      <c r="F55" s="7"/>
      <c r="G55" s="7"/>
      <c r="H55" s="7"/>
      <c r="I55" s="7"/>
      <c r="J55" s="7"/>
      <c r="K55" s="7"/>
      <c r="L55" s="49"/>
    </row>
    <row r="56" spans="1:12" ht="15.75">
      <c r="A56" s="53"/>
      <c r="B56" s="62"/>
      <c r="C56" s="15" t="s">
        <v>38</v>
      </c>
      <c r="D56" s="32" t="s">
        <v>40</v>
      </c>
      <c r="E56" s="7">
        <v>242761.2</v>
      </c>
      <c r="F56" s="7">
        <v>0</v>
      </c>
      <c r="G56" s="7">
        <v>242761.2</v>
      </c>
      <c r="H56" s="7">
        <v>0</v>
      </c>
      <c r="I56" s="7">
        <v>242405.7</v>
      </c>
      <c r="J56" s="7">
        <v>0</v>
      </c>
      <c r="K56" s="7">
        <f t="shared" si="0"/>
        <v>99.85355979456355</v>
      </c>
      <c r="L56" s="49">
        <v>0</v>
      </c>
    </row>
    <row r="57" spans="1:12" ht="15.75">
      <c r="A57" s="58"/>
      <c r="B57" s="62"/>
      <c r="C57" s="15" t="s">
        <v>27</v>
      </c>
      <c r="D57" s="32" t="s">
        <v>29</v>
      </c>
      <c r="E57" s="7">
        <v>63501.2</v>
      </c>
      <c r="F57" s="7">
        <v>0</v>
      </c>
      <c r="G57" s="7">
        <v>63501.2</v>
      </c>
      <c r="H57" s="7">
        <v>0</v>
      </c>
      <c r="I57" s="7">
        <v>63501.2</v>
      </c>
      <c r="J57" s="7">
        <v>0</v>
      </c>
      <c r="K57" s="7">
        <f t="shared" si="0"/>
        <v>100</v>
      </c>
      <c r="L57" s="49">
        <v>0</v>
      </c>
    </row>
    <row r="58" spans="1:12" ht="15.75">
      <c r="A58" s="53"/>
      <c r="B58" s="62"/>
      <c r="C58" s="15" t="s">
        <v>39</v>
      </c>
      <c r="D58" s="32" t="s">
        <v>41</v>
      </c>
      <c r="E58" s="7">
        <v>66094.7</v>
      </c>
      <c r="F58" s="7">
        <v>0</v>
      </c>
      <c r="G58" s="7">
        <v>66094.7</v>
      </c>
      <c r="H58" s="7">
        <v>0</v>
      </c>
      <c r="I58" s="7">
        <v>66094.7</v>
      </c>
      <c r="J58" s="7">
        <v>0</v>
      </c>
      <c r="K58" s="7">
        <f t="shared" si="0"/>
        <v>100</v>
      </c>
      <c r="L58" s="49">
        <v>0</v>
      </c>
    </row>
    <row r="59" spans="1:12" ht="15.75">
      <c r="A59" s="53"/>
      <c r="B59" s="62"/>
      <c r="C59" s="15" t="s">
        <v>28</v>
      </c>
      <c r="D59" s="32" t="s">
        <v>30</v>
      </c>
      <c r="E59" s="7">
        <v>354755.9</v>
      </c>
      <c r="F59" s="7">
        <v>0</v>
      </c>
      <c r="G59" s="7">
        <v>354755.9</v>
      </c>
      <c r="H59" s="7">
        <v>0</v>
      </c>
      <c r="I59" s="7">
        <v>354338.2</v>
      </c>
      <c r="J59" s="7">
        <v>0</v>
      </c>
      <c r="K59" s="7">
        <f t="shared" si="0"/>
        <v>99.88225706746526</v>
      </c>
      <c r="L59" s="49">
        <v>0</v>
      </c>
    </row>
    <row r="60" spans="1:12" ht="15.75">
      <c r="A60" s="53"/>
      <c r="B60" s="62"/>
      <c r="C60" s="15" t="s">
        <v>148</v>
      </c>
      <c r="D60" s="32" t="s">
        <v>149</v>
      </c>
      <c r="E60" s="19">
        <v>6325.4</v>
      </c>
      <c r="F60" s="19">
        <v>0</v>
      </c>
      <c r="G60" s="19">
        <v>6325.4</v>
      </c>
      <c r="H60" s="19">
        <v>0</v>
      </c>
      <c r="I60" s="7">
        <v>6325.4</v>
      </c>
      <c r="J60" s="19">
        <v>0</v>
      </c>
      <c r="K60" s="7">
        <f t="shared" si="0"/>
        <v>100</v>
      </c>
      <c r="L60" s="49">
        <v>0</v>
      </c>
    </row>
    <row r="61" spans="1:12" ht="111.75" customHeight="1">
      <c r="A61" s="57" t="s">
        <v>209</v>
      </c>
      <c r="B61" s="62" t="s">
        <v>64</v>
      </c>
      <c r="C61" s="12" t="s">
        <v>44</v>
      </c>
      <c r="D61" s="30" t="s">
        <v>156</v>
      </c>
      <c r="E61" s="7">
        <v>98875</v>
      </c>
      <c r="F61" s="7">
        <v>0</v>
      </c>
      <c r="G61" s="7">
        <v>98875</v>
      </c>
      <c r="H61" s="7">
        <v>0</v>
      </c>
      <c r="I61" s="7">
        <v>98779.6</v>
      </c>
      <c r="J61" s="7">
        <v>0</v>
      </c>
      <c r="K61" s="7">
        <f t="shared" si="0"/>
        <v>99.9035145385588</v>
      </c>
      <c r="L61" s="49">
        <v>0</v>
      </c>
    </row>
    <row r="62" spans="1:12" ht="81.75" customHeight="1">
      <c r="A62" s="57" t="s">
        <v>191</v>
      </c>
      <c r="B62" s="62" t="s">
        <v>65</v>
      </c>
      <c r="C62" s="13">
        <v>1004</v>
      </c>
      <c r="D62" s="30" t="s">
        <v>2</v>
      </c>
      <c r="E62" s="7">
        <v>1175.6</v>
      </c>
      <c r="F62" s="7">
        <v>0</v>
      </c>
      <c r="G62" s="7">
        <v>1175.6</v>
      </c>
      <c r="H62" s="7">
        <v>0</v>
      </c>
      <c r="I62" s="19">
        <v>1173.4</v>
      </c>
      <c r="J62" s="7">
        <v>0</v>
      </c>
      <c r="K62" s="19">
        <f t="shared" si="0"/>
        <v>99.81286151752298</v>
      </c>
      <c r="L62" s="50">
        <v>0</v>
      </c>
    </row>
    <row r="63" spans="1:12" ht="63" customHeight="1">
      <c r="A63" s="57" t="s">
        <v>192</v>
      </c>
      <c r="B63" s="62" t="s">
        <v>66</v>
      </c>
      <c r="C63" s="13">
        <v>1004</v>
      </c>
      <c r="D63" s="30" t="s">
        <v>1</v>
      </c>
      <c r="E63" s="7">
        <v>965.8</v>
      </c>
      <c r="F63" s="7">
        <v>0</v>
      </c>
      <c r="G63" s="7">
        <v>965.8</v>
      </c>
      <c r="H63" s="7">
        <v>0</v>
      </c>
      <c r="I63" s="7">
        <v>900.3</v>
      </c>
      <c r="J63" s="7">
        <v>0</v>
      </c>
      <c r="K63" s="7">
        <f t="shared" si="0"/>
        <v>93.21805756885485</v>
      </c>
      <c r="L63" s="49">
        <v>0</v>
      </c>
    </row>
    <row r="64" spans="1:12" ht="109.5" customHeight="1">
      <c r="A64" s="53" t="s">
        <v>193</v>
      </c>
      <c r="B64" s="62" t="s">
        <v>67</v>
      </c>
      <c r="C64" s="12" t="s">
        <v>35</v>
      </c>
      <c r="D64" s="30" t="s">
        <v>6</v>
      </c>
      <c r="E64" s="7">
        <v>164.9</v>
      </c>
      <c r="F64" s="7">
        <v>0</v>
      </c>
      <c r="G64" s="7">
        <v>164.9</v>
      </c>
      <c r="H64" s="7">
        <v>0</v>
      </c>
      <c r="I64" s="7">
        <v>164.9</v>
      </c>
      <c r="J64" s="7">
        <v>0</v>
      </c>
      <c r="K64" s="7">
        <f t="shared" si="0"/>
        <v>100</v>
      </c>
      <c r="L64" s="49">
        <v>0</v>
      </c>
    </row>
    <row r="65" spans="1:12" ht="78.75" customHeight="1">
      <c r="A65" s="57" t="s">
        <v>193</v>
      </c>
      <c r="B65" s="62" t="s">
        <v>68</v>
      </c>
      <c r="C65" s="12" t="s">
        <v>37</v>
      </c>
      <c r="D65" s="30" t="s">
        <v>17</v>
      </c>
      <c r="E65" s="7">
        <v>49.3</v>
      </c>
      <c r="F65" s="7">
        <v>0</v>
      </c>
      <c r="G65" s="7">
        <v>49.3</v>
      </c>
      <c r="H65" s="7">
        <v>0</v>
      </c>
      <c r="I65" s="7">
        <v>46.3</v>
      </c>
      <c r="J65" s="7">
        <v>0</v>
      </c>
      <c r="K65" s="7">
        <f t="shared" si="0"/>
        <v>93.91480730223124</v>
      </c>
      <c r="L65" s="49">
        <v>0</v>
      </c>
    </row>
    <row r="66" spans="1:12" ht="108.75" customHeight="1">
      <c r="A66" s="58" t="s">
        <v>194</v>
      </c>
      <c r="B66" s="62" t="s">
        <v>69</v>
      </c>
      <c r="C66" s="13">
        <v>1003</v>
      </c>
      <c r="D66" s="30" t="s">
        <v>21</v>
      </c>
      <c r="E66" s="7">
        <v>5.2</v>
      </c>
      <c r="F66" s="7">
        <v>0</v>
      </c>
      <c r="G66" s="7">
        <v>5.2</v>
      </c>
      <c r="H66" s="7">
        <v>0</v>
      </c>
      <c r="I66" s="7">
        <v>5.2</v>
      </c>
      <c r="J66" s="7">
        <v>0</v>
      </c>
      <c r="K66" s="7">
        <f t="shared" si="0"/>
        <v>100</v>
      </c>
      <c r="L66" s="49">
        <v>0</v>
      </c>
    </row>
    <row r="67" spans="1:12" ht="81.75" customHeight="1">
      <c r="A67" s="56"/>
      <c r="B67" s="62" t="s">
        <v>70</v>
      </c>
      <c r="C67" s="12" t="s">
        <v>35</v>
      </c>
      <c r="D67" s="30" t="s">
        <v>3</v>
      </c>
      <c r="E67" s="7">
        <f>E69+E70</f>
        <v>156.8</v>
      </c>
      <c r="F67" s="7">
        <f>F69+F70</f>
        <v>0</v>
      </c>
      <c r="G67" s="7">
        <f>G69+G70</f>
        <v>156.8</v>
      </c>
      <c r="H67" s="7">
        <v>0</v>
      </c>
      <c r="I67" s="7">
        <f>I69+I70</f>
        <v>17.1</v>
      </c>
      <c r="J67" s="7">
        <f>J69+J70</f>
        <v>0</v>
      </c>
      <c r="K67" s="7">
        <f t="shared" si="0"/>
        <v>10.90561224489796</v>
      </c>
      <c r="L67" s="49">
        <v>0</v>
      </c>
    </row>
    <row r="68" spans="1:12" ht="15.75">
      <c r="A68" s="58"/>
      <c r="B68" s="62"/>
      <c r="C68" s="12"/>
      <c r="D68" s="30" t="s">
        <v>101</v>
      </c>
      <c r="E68" s="7"/>
      <c r="F68" s="7"/>
      <c r="G68" s="7"/>
      <c r="H68" s="7"/>
      <c r="I68" s="7"/>
      <c r="J68" s="7"/>
      <c r="K68" s="7"/>
      <c r="L68" s="49"/>
    </row>
    <row r="69" spans="1:12" ht="15.75">
      <c r="A69" s="58" t="s">
        <v>210</v>
      </c>
      <c r="B69" s="62"/>
      <c r="C69" s="12"/>
      <c r="D69" s="30" t="s">
        <v>102</v>
      </c>
      <c r="E69" s="7">
        <v>149</v>
      </c>
      <c r="F69" s="7">
        <v>0</v>
      </c>
      <c r="G69" s="7">
        <v>149</v>
      </c>
      <c r="H69" s="7">
        <v>0</v>
      </c>
      <c r="I69" s="7">
        <v>16.3</v>
      </c>
      <c r="J69" s="7">
        <v>0</v>
      </c>
      <c r="K69" s="7">
        <f t="shared" si="0"/>
        <v>10.939597315436242</v>
      </c>
      <c r="L69" s="49">
        <v>0</v>
      </c>
    </row>
    <row r="70" spans="1:12" ht="15.75">
      <c r="A70" s="58" t="s">
        <v>195</v>
      </c>
      <c r="B70" s="62"/>
      <c r="C70" s="12"/>
      <c r="D70" s="30" t="s">
        <v>103</v>
      </c>
      <c r="E70" s="7">
        <v>7.8</v>
      </c>
      <c r="F70" s="7">
        <v>0</v>
      </c>
      <c r="G70" s="7">
        <v>7.8</v>
      </c>
      <c r="H70" s="7">
        <v>0</v>
      </c>
      <c r="I70" s="7">
        <v>0.8</v>
      </c>
      <c r="J70" s="7">
        <v>0</v>
      </c>
      <c r="K70" s="7">
        <f t="shared" si="0"/>
        <v>10.256410256410257</v>
      </c>
      <c r="L70" s="49">
        <v>0</v>
      </c>
    </row>
    <row r="71" spans="1:12" ht="65.25" customHeight="1">
      <c r="A71" s="58" t="s">
        <v>196</v>
      </c>
      <c r="B71" s="62" t="s">
        <v>71</v>
      </c>
      <c r="C71" s="16" t="s">
        <v>31</v>
      </c>
      <c r="D71" s="30" t="s">
        <v>11</v>
      </c>
      <c r="E71" s="7">
        <v>7587.8</v>
      </c>
      <c r="F71" s="7">
        <v>0</v>
      </c>
      <c r="G71" s="7">
        <v>7587.8</v>
      </c>
      <c r="H71" s="7">
        <v>0</v>
      </c>
      <c r="I71" s="7">
        <v>7252.7</v>
      </c>
      <c r="J71" s="7">
        <v>0</v>
      </c>
      <c r="K71" s="7">
        <f t="shared" si="0"/>
        <v>95.58370015024117</v>
      </c>
      <c r="L71" s="49">
        <v>0</v>
      </c>
    </row>
    <row r="72" spans="1:12" ht="161.25" customHeight="1">
      <c r="A72" s="58" t="s">
        <v>197</v>
      </c>
      <c r="B72" s="62" t="s">
        <v>72</v>
      </c>
      <c r="C72" s="17">
        <v>1006</v>
      </c>
      <c r="D72" s="30" t="s">
        <v>4</v>
      </c>
      <c r="E72" s="7">
        <v>1552.8</v>
      </c>
      <c r="F72" s="7">
        <v>0</v>
      </c>
      <c r="G72" s="7">
        <v>1552.8</v>
      </c>
      <c r="H72" s="7">
        <v>0</v>
      </c>
      <c r="I72" s="7">
        <v>1552.8</v>
      </c>
      <c r="J72" s="7">
        <v>0</v>
      </c>
      <c r="K72" s="7">
        <f t="shared" si="0"/>
        <v>100</v>
      </c>
      <c r="L72" s="49">
        <v>0</v>
      </c>
    </row>
    <row r="73" spans="1:12" ht="63" customHeight="1">
      <c r="A73" s="58" t="s">
        <v>211</v>
      </c>
      <c r="B73" s="62" t="s">
        <v>73</v>
      </c>
      <c r="C73" s="14"/>
      <c r="D73" s="30" t="s">
        <v>127</v>
      </c>
      <c r="E73" s="7">
        <f>E75+E76</f>
        <v>1000</v>
      </c>
      <c r="F73" s="7">
        <f>F75+F76</f>
        <v>0</v>
      </c>
      <c r="G73" s="7">
        <f>G75+G76</f>
        <v>1000</v>
      </c>
      <c r="H73" s="7">
        <v>0</v>
      </c>
      <c r="I73" s="7">
        <f>I75+I76</f>
        <v>1000</v>
      </c>
      <c r="J73" s="7">
        <f>J75+J76</f>
        <v>0</v>
      </c>
      <c r="K73" s="7">
        <f t="shared" si="0"/>
        <v>100</v>
      </c>
      <c r="L73" s="49">
        <v>0</v>
      </c>
    </row>
    <row r="74" spans="1:12" ht="15.75">
      <c r="A74" s="58"/>
      <c r="B74" s="62"/>
      <c r="C74" s="14"/>
      <c r="D74" s="29" t="s">
        <v>25</v>
      </c>
      <c r="E74" s="7"/>
      <c r="F74" s="7"/>
      <c r="G74" s="7"/>
      <c r="H74" s="7"/>
      <c r="I74" s="7"/>
      <c r="J74" s="7"/>
      <c r="K74" s="7"/>
      <c r="L74" s="49"/>
    </row>
    <row r="75" spans="1:12" ht="15.75">
      <c r="A75" s="58"/>
      <c r="B75" s="62"/>
      <c r="C75" s="15" t="s">
        <v>38</v>
      </c>
      <c r="D75" s="32" t="s">
        <v>40</v>
      </c>
      <c r="E75" s="7">
        <v>600</v>
      </c>
      <c r="F75" s="7">
        <v>0</v>
      </c>
      <c r="G75" s="7">
        <v>600</v>
      </c>
      <c r="H75" s="7">
        <v>0</v>
      </c>
      <c r="I75" s="7">
        <v>600</v>
      </c>
      <c r="J75" s="7">
        <v>0</v>
      </c>
      <c r="K75" s="7">
        <f t="shared" si="0"/>
        <v>100</v>
      </c>
      <c r="L75" s="49">
        <v>0</v>
      </c>
    </row>
    <row r="76" spans="1:12" ht="15.75">
      <c r="A76" s="58"/>
      <c r="B76" s="62"/>
      <c r="C76" s="15" t="s">
        <v>39</v>
      </c>
      <c r="D76" s="32" t="s">
        <v>41</v>
      </c>
      <c r="E76" s="7">
        <v>400</v>
      </c>
      <c r="F76" s="7">
        <v>0</v>
      </c>
      <c r="G76" s="7">
        <v>400</v>
      </c>
      <c r="H76" s="7">
        <v>0</v>
      </c>
      <c r="I76" s="7">
        <v>400</v>
      </c>
      <c r="J76" s="7">
        <v>0</v>
      </c>
      <c r="K76" s="7">
        <f t="shared" si="0"/>
        <v>100</v>
      </c>
      <c r="L76" s="49">
        <v>0</v>
      </c>
    </row>
    <row r="77" spans="1:12" ht="95.25" customHeight="1">
      <c r="A77" s="58" t="s">
        <v>212</v>
      </c>
      <c r="B77" s="62" t="s">
        <v>74</v>
      </c>
      <c r="C77" s="16" t="s">
        <v>35</v>
      </c>
      <c r="D77" s="30" t="s">
        <v>5</v>
      </c>
      <c r="E77" s="7">
        <v>2542.6</v>
      </c>
      <c r="F77" s="7">
        <v>0</v>
      </c>
      <c r="G77" s="7">
        <v>2542.6</v>
      </c>
      <c r="H77" s="7">
        <v>0</v>
      </c>
      <c r="I77" s="7">
        <v>2145.3</v>
      </c>
      <c r="J77" s="7">
        <v>0</v>
      </c>
      <c r="K77" s="7">
        <f t="shared" si="0"/>
        <v>84.37426256587746</v>
      </c>
      <c r="L77" s="49">
        <v>0</v>
      </c>
    </row>
    <row r="78" spans="1:12" ht="63">
      <c r="A78" s="58" t="s">
        <v>213</v>
      </c>
      <c r="B78" s="62" t="s">
        <v>142</v>
      </c>
      <c r="C78" s="6" t="s">
        <v>77</v>
      </c>
      <c r="D78" s="33" t="s">
        <v>143</v>
      </c>
      <c r="E78" s="7">
        <v>298.7</v>
      </c>
      <c r="F78" s="7">
        <v>0</v>
      </c>
      <c r="G78" s="7">
        <v>298.7</v>
      </c>
      <c r="H78" s="7">
        <v>0</v>
      </c>
      <c r="I78" s="7">
        <v>252.8</v>
      </c>
      <c r="J78" s="7">
        <v>0</v>
      </c>
      <c r="K78" s="7">
        <f t="shared" si="0"/>
        <v>84.63341144961501</v>
      </c>
      <c r="L78" s="49">
        <v>0</v>
      </c>
    </row>
    <row r="79" spans="1:12" ht="63">
      <c r="A79" s="58" t="s">
        <v>214</v>
      </c>
      <c r="B79" s="62" t="s">
        <v>171</v>
      </c>
      <c r="C79" s="6" t="s">
        <v>170</v>
      </c>
      <c r="D79" s="34" t="s">
        <v>169</v>
      </c>
      <c r="E79" s="7">
        <v>252</v>
      </c>
      <c r="F79" s="7">
        <v>0</v>
      </c>
      <c r="G79" s="7">
        <v>252</v>
      </c>
      <c r="H79" s="7">
        <v>0</v>
      </c>
      <c r="I79" s="7">
        <v>0</v>
      </c>
      <c r="J79" s="7">
        <v>0</v>
      </c>
      <c r="K79" s="7">
        <f t="shared" si="0"/>
        <v>0</v>
      </c>
      <c r="L79" s="49">
        <v>0</v>
      </c>
    </row>
    <row r="80" spans="1:12" ht="31.5">
      <c r="A80" s="58" t="s">
        <v>198</v>
      </c>
      <c r="B80" s="63" t="s">
        <v>104</v>
      </c>
      <c r="C80" s="18"/>
      <c r="D80" s="31" t="s">
        <v>105</v>
      </c>
      <c r="E80" s="5">
        <f>E82+E86+E90+E95+E100+E109+E113+E122+E123+E124+E125+E126+E127+E128+E129+E133+E137</f>
        <v>2691625.8000000003</v>
      </c>
      <c r="F80" s="5">
        <f>F82+F86+F90+F95+F100+F109+F113+F122+F123+F124+F125+F126+F127+F128+F129+F133+F137</f>
        <v>74370.6</v>
      </c>
      <c r="G80" s="5">
        <f>G82+G86+G90+G95+G100+G109+G113+G122+G123+G124+G125+G126+G127+G128+G129+G133+G137</f>
        <v>2691625.8000000003</v>
      </c>
      <c r="H80" s="5">
        <v>74370.6</v>
      </c>
      <c r="I80" s="5">
        <f>I82+I86+I90+I95+I100+I109+I113+I122+I123+I124+I125+I126+I127+I128+I129+I133+I137</f>
        <v>1834559.7</v>
      </c>
      <c r="J80" s="5">
        <f>J82+J86+J90+J95+J100+J109+J113+J122+J123+J124+J125+J126+J127+J128+J129+J133+J137</f>
        <v>57663.40000000001</v>
      </c>
      <c r="K80" s="5">
        <f t="shared" si="0"/>
        <v>68.15805153896206</v>
      </c>
      <c r="L80" s="48">
        <f>J80/H80*100</f>
        <v>77.53520880563019</v>
      </c>
    </row>
    <row r="81" spans="1:12" ht="15.75">
      <c r="A81" s="58"/>
      <c r="B81" s="63"/>
      <c r="C81" s="18"/>
      <c r="D81" s="29" t="s">
        <v>25</v>
      </c>
      <c r="E81" s="7"/>
      <c r="F81" s="7"/>
      <c r="G81" s="7"/>
      <c r="H81" s="7"/>
      <c r="I81" s="7"/>
      <c r="J81" s="7"/>
      <c r="K81" s="7"/>
      <c r="L81" s="49"/>
    </row>
    <row r="82" spans="1:12" ht="63">
      <c r="A82" s="58" t="s">
        <v>215</v>
      </c>
      <c r="B82" s="64" t="s">
        <v>106</v>
      </c>
      <c r="C82" s="16"/>
      <c r="D82" s="34" t="s">
        <v>125</v>
      </c>
      <c r="E82" s="7">
        <f>E84+E85</f>
        <v>294593.5</v>
      </c>
      <c r="F82" s="7">
        <f>F84+F85</f>
        <v>0</v>
      </c>
      <c r="G82" s="7">
        <f>G84+G85</f>
        <v>294593.5</v>
      </c>
      <c r="H82" s="7">
        <v>0</v>
      </c>
      <c r="I82" s="7">
        <f>I84+I85</f>
        <v>277126</v>
      </c>
      <c r="J82" s="7">
        <f>J84+J85</f>
        <v>0</v>
      </c>
      <c r="K82" s="7">
        <f aca="true" t="shared" si="1" ref="K82:K144">I82/G82*100</f>
        <v>94.07064310651796</v>
      </c>
      <c r="L82" s="49">
        <v>0</v>
      </c>
    </row>
    <row r="83" spans="1:12" ht="15.75">
      <c r="A83" s="58"/>
      <c r="B83" s="64"/>
      <c r="C83" s="16"/>
      <c r="D83" s="34" t="s">
        <v>25</v>
      </c>
      <c r="E83" s="7"/>
      <c r="F83" s="7"/>
      <c r="G83" s="7"/>
      <c r="H83" s="7"/>
      <c r="I83" s="7"/>
      <c r="J83" s="7"/>
      <c r="K83" s="7"/>
      <c r="L83" s="49"/>
    </row>
    <row r="84" spans="1:12" ht="15.75">
      <c r="A84" s="58"/>
      <c r="B84" s="64"/>
      <c r="C84" s="16" t="s">
        <v>31</v>
      </c>
      <c r="D84" s="34" t="s">
        <v>32</v>
      </c>
      <c r="E84" s="7">
        <v>171264.2</v>
      </c>
      <c r="F84" s="7">
        <v>0</v>
      </c>
      <c r="G84" s="7">
        <v>171264.2</v>
      </c>
      <c r="H84" s="7">
        <v>0</v>
      </c>
      <c r="I84" s="7">
        <v>160524.9</v>
      </c>
      <c r="J84" s="7">
        <v>0</v>
      </c>
      <c r="K84" s="7">
        <f t="shared" si="1"/>
        <v>93.72939586907245</v>
      </c>
      <c r="L84" s="49">
        <v>0</v>
      </c>
    </row>
    <row r="85" spans="1:12" ht="15.75">
      <c r="A85" s="58"/>
      <c r="B85" s="64"/>
      <c r="C85" s="16" t="s">
        <v>75</v>
      </c>
      <c r="D85" s="34" t="s">
        <v>76</v>
      </c>
      <c r="E85" s="7">
        <v>123329.3</v>
      </c>
      <c r="F85" s="7">
        <v>0</v>
      </c>
      <c r="G85" s="7">
        <v>123329.3</v>
      </c>
      <c r="H85" s="7">
        <v>0</v>
      </c>
      <c r="I85" s="7">
        <v>116601.1</v>
      </c>
      <c r="J85" s="7">
        <v>0</v>
      </c>
      <c r="K85" s="7">
        <f t="shared" si="1"/>
        <v>94.54452429390258</v>
      </c>
      <c r="L85" s="49">
        <v>0</v>
      </c>
    </row>
    <row r="86" spans="1:12" ht="31.5" customHeight="1">
      <c r="A86" s="58" t="s">
        <v>198</v>
      </c>
      <c r="B86" s="64" t="s">
        <v>107</v>
      </c>
      <c r="C86" s="16"/>
      <c r="D86" s="34" t="s">
        <v>120</v>
      </c>
      <c r="E86" s="7">
        <f>E88+E89</f>
        <v>52951.5</v>
      </c>
      <c r="F86" s="7">
        <f>F88+F89</f>
        <v>0</v>
      </c>
      <c r="G86" s="7">
        <f>G88+G89</f>
        <v>52951.5</v>
      </c>
      <c r="H86" s="7">
        <v>0</v>
      </c>
      <c r="I86" s="7">
        <f>I88+I89</f>
        <v>49369.5</v>
      </c>
      <c r="J86" s="7">
        <f>J88+J89</f>
        <v>0</v>
      </c>
      <c r="K86" s="7">
        <f t="shared" si="1"/>
        <v>93.23531911277301</v>
      </c>
      <c r="L86" s="49">
        <v>0</v>
      </c>
    </row>
    <row r="87" spans="1:12" ht="15.75">
      <c r="A87" s="58"/>
      <c r="B87" s="64"/>
      <c r="C87" s="16"/>
      <c r="D87" s="34" t="s">
        <v>25</v>
      </c>
      <c r="E87" s="7"/>
      <c r="F87" s="7"/>
      <c r="G87" s="7"/>
      <c r="H87" s="7"/>
      <c r="I87" s="7"/>
      <c r="J87" s="7"/>
      <c r="K87" s="7"/>
      <c r="L87" s="49"/>
    </row>
    <row r="88" spans="1:12" ht="15.75">
      <c r="A88" s="58"/>
      <c r="B88" s="64"/>
      <c r="C88" s="16" t="s">
        <v>31</v>
      </c>
      <c r="D88" s="34" t="s">
        <v>32</v>
      </c>
      <c r="E88" s="7">
        <v>11016.9</v>
      </c>
      <c r="F88" s="7">
        <v>0</v>
      </c>
      <c r="G88" s="7">
        <v>11016.9</v>
      </c>
      <c r="H88" s="7">
        <v>0</v>
      </c>
      <c r="I88" s="7">
        <v>9949.9</v>
      </c>
      <c r="J88" s="7">
        <v>0</v>
      </c>
      <c r="K88" s="7">
        <f t="shared" si="1"/>
        <v>90.3148798663871</v>
      </c>
      <c r="L88" s="49">
        <v>0</v>
      </c>
    </row>
    <row r="89" spans="1:12" ht="15.75">
      <c r="A89" s="58"/>
      <c r="B89" s="64"/>
      <c r="C89" s="16" t="s">
        <v>92</v>
      </c>
      <c r="D89" s="34" t="s">
        <v>93</v>
      </c>
      <c r="E89" s="7">
        <v>41934.6</v>
      </c>
      <c r="F89" s="7">
        <v>0</v>
      </c>
      <c r="G89" s="7">
        <v>41934.6</v>
      </c>
      <c r="H89" s="7">
        <v>0</v>
      </c>
      <c r="I89" s="7">
        <v>39419.6</v>
      </c>
      <c r="J89" s="7">
        <v>0</v>
      </c>
      <c r="K89" s="7">
        <f t="shared" si="1"/>
        <v>94.00256590023513</v>
      </c>
      <c r="L89" s="49">
        <v>0</v>
      </c>
    </row>
    <row r="90" spans="1:12" ht="63">
      <c r="A90" s="58"/>
      <c r="B90" s="64" t="s">
        <v>110</v>
      </c>
      <c r="C90" s="16"/>
      <c r="D90" s="34" t="s">
        <v>116</v>
      </c>
      <c r="E90" s="7">
        <f>E92+E93+E94</f>
        <v>1046731.1000000001</v>
      </c>
      <c r="F90" s="7">
        <f>F92+F93+F94</f>
        <v>13194.3</v>
      </c>
      <c r="G90" s="7">
        <f>G92+G93+G94</f>
        <v>1046731.1000000001</v>
      </c>
      <c r="H90" s="7">
        <v>13194.3</v>
      </c>
      <c r="I90" s="7">
        <f>I92+I93+I94</f>
        <v>494660.6</v>
      </c>
      <c r="J90" s="7">
        <f>J92+J93+J94</f>
        <v>7168.1</v>
      </c>
      <c r="K90" s="7">
        <f t="shared" si="1"/>
        <v>47.257657673494165</v>
      </c>
      <c r="L90" s="49">
        <f>J90/H90*100</f>
        <v>54.32724737197123</v>
      </c>
    </row>
    <row r="91" spans="1:12" ht="15.75">
      <c r="A91" s="58"/>
      <c r="B91" s="64"/>
      <c r="C91" s="16"/>
      <c r="D91" s="34" t="s">
        <v>25</v>
      </c>
      <c r="E91" s="7"/>
      <c r="F91" s="7"/>
      <c r="G91" s="7"/>
      <c r="H91" s="7"/>
      <c r="I91" s="7"/>
      <c r="J91" s="7"/>
      <c r="K91" s="7"/>
      <c r="L91" s="49"/>
    </row>
    <row r="92" spans="1:12" ht="62.25" customHeight="1">
      <c r="A92" s="58" t="s">
        <v>199</v>
      </c>
      <c r="B92" s="64"/>
      <c r="C92" s="16" t="s">
        <v>83</v>
      </c>
      <c r="D92" s="34" t="s">
        <v>145</v>
      </c>
      <c r="E92" s="7">
        <v>1008728.8</v>
      </c>
      <c r="F92" s="7">
        <v>0</v>
      </c>
      <c r="G92" s="7">
        <v>1008728.8</v>
      </c>
      <c r="H92" s="7">
        <v>0</v>
      </c>
      <c r="I92" s="7">
        <v>462684.5</v>
      </c>
      <c r="J92" s="7">
        <v>0</v>
      </c>
      <c r="K92" s="7">
        <f t="shared" si="1"/>
        <v>45.86807673182326</v>
      </c>
      <c r="L92" s="49">
        <v>0</v>
      </c>
    </row>
    <row r="93" spans="1:12" ht="78.75">
      <c r="A93" s="58" t="s">
        <v>216</v>
      </c>
      <c r="B93" s="64"/>
      <c r="C93" s="16" t="s">
        <v>87</v>
      </c>
      <c r="D93" s="34" t="s">
        <v>144</v>
      </c>
      <c r="E93" s="7">
        <v>13194.3</v>
      </c>
      <c r="F93" s="7">
        <v>13194.3</v>
      </c>
      <c r="G93" s="7">
        <v>13194.3</v>
      </c>
      <c r="H93" s="7">
        <v>13194.3</v>
      </c>
      <c r="I93" s="7">
        <v>7168.1</v>
      </c>
      <c r="J93" s="7">
        <v>7168.1</v>
      </c>
      <c r="K93" s="7">
        <f t="shared" si="1"/>
        <v>54.32724737197123</v>
      </c>
      <c r="L93" s="49">
        <f>J93/H93*100</f>
        <v>54.32724737197123</v>
      </c>
    </row>
    <row r="94" spans="1:12" ht="95.25" customHeight="1">
      <c r="A94" s="58" t="s">
        <v>217</v>
      </c>
      <c r="B94" s="64"/>
      <c r="C94" s="16" t="s">
        <v>87</v>
      </c>
      <c r="D94" s="34" t="s">
        <v>175</v>
      </c>
      <c r="E94" s="7">
        <v>24808</v>
      </c>
      <c r="F94" s="7">
        <v>0</v>
      </c>
      <c r="G94" s="7">
        <v>24808</v>
      </c>
      <c r="H94" s="7">
        <v>0</v>
      </c>
      <c r="I94" s="7">
        <v>24808</v>
      </c>
      <c r="J94" s="7">
        <v>0</v>
      </c>
      <c r="K94" s="7">
        <f t="shared" si="1"/>
        <v>100</v>
      </c>
      <c r="L94" s="49">
        <v>0</v>
      </c>
    </row>
    <row r="95" spans="1:12" ht="63.75" customHeight="1">
      <c r="A95" s="58" t="s">
        <v>200</v>
      </c>
      <c r="B95" s="64" t="s">
        <v>115</v>
      </c>
      <c r="C95" s="16"/>
      <c r="D95" s="34" t="s">
        <v>121</v>
      </c>
      <c r="E95" s="7">
        <f>E97+E98+E99</f>
        <v>458630.20000000007</v>
      </c>
      <c r="F95" s="7">
        <f>F97+F98+F99</f>
        <v>25954.600000000002</v>
      </c>
      <c r="G95" s="7">
        <f>G97+G98+G99</f>
        <v>458630.20000000007</v>
      </c>
      <c r="H95" s="7">
        <v>25954.6</v>
      </c>
      <c r="I95" s="7">
        <f>I97+I98+I99</f>
        <v>228363.80000000002</v>
      </c>
      <c r="J95" s="7">
        <f>J97+J98+J99</f>
        <v>25954.600000000002</v>
      </c>
      <c r="K95" s="7">
        <f t="shared" si="1"/>
        <v>49.79257798548809</v>
      </c>
      <c r="L95" s="49">
        <f>J95/H95*100</f>
        <v>100.00000000000003</v>
      </c>
    </row>
    <row r="96" spans="1:12" ht="15.75">
      <c r="A96" s="58"/>
      <c r="B96" s="64"/>
      <c r="C96" s="16"/>
      <c r="D96" s="34" t="s">
        <v>25</v>
      </c>
      <c r="E96" s="7"/>
      <c r="F96" s="7"/>
      <c r="G96" s="7"/>
      <c r="H96" s="7"/>
      <c r="I96" s="7"/>
      <c r="J96" s="7"/>
      <c r="K96" s="7"/>
      <c r="L96" s="49"/>
    </row>
    <row r="97" spans="1:12" ht="15.75">
      <c r="A97" s="58"/>
      <c r="B97" s="64"/>
      <c r="C97" s="16" t="s">
        <v>83</v>
      </c>
      <c r="D97" s="34" t="s">
        <v>84</v>
      </c>
      <c r="E97" s="7">
        <v>353855.2</v>
      </c>
      <c r="F97" s="7">
        <v>855.2</v>
      </c>
      <c r="G97" s="7">
        <v>353855.2</v>
      </c>
      <c r="H97" s="7">
        <v>855.2</v>
      </c>
      <c r="I97" s="7">
        <v>123588.8</v>
      </c>
      <c r="J97" s="7">
        <v>855.2</v>
      </c>
      <c r="K97" s="7">
        <f t="shared" si="1"/>
        <v>34.92637666480526</v>
      </c>
      <c r="L97" s="49">
        <f>J97/H97*100</f>
        <v>100</v>
      </c>
    </row>
    <row r="98" spans="1:12" ht="15.75">
      <c r="A98" s="58"/>
      <c r="B98" s="64"/>
      <c r="C98" s="16" t="s">
        <v>87</v>
      </c>
      <c r="D98" s="34" t="s">
        <v>88</v>
      </c>
      <c r="E98" s="7">
        <v>79675.6</v>
      </c>
      <c r="F98" s="7">
        <v>0</v>
      </c>
      <c r="G98" s="7">
        <v>79675.6</v>
      </c>
      <c r="H98" s="7">
        <v>0</v>
      </c>
      <c r="I98" s="7">
        <v>79675.6</v>
      </c>
      <c r="J98" s="7"/>
      <c r="K98" s="7">
        <f t="shared" si="1"/>
        <v>100</v>
      </c>
      <c r="L98" s="49"/>
    </row>
    <row r="99" spans="1:12" ht="15.75">
      <c r="A99" s="58"/>
      <c r="B99" s="64"/>
      <c r="C99" s="16" t="s">
        <v>89</v>
      </c>
      <c r="D99" s="34" t="s">
        <v>90</v>
      </c>
      <c r="E99" s="7">
        <v>25099.4</v>
      </c>
      <c r="F99" s="7">
        <v>25099.4</v>
      </c>
      <c r="G99" s="7">
        <v>25099.4</v>
      </c>
      <c r="H99" s="7">
        <v>25099.4</v>
      </c>
      <c r="I99" s="7">
        <v>25099.4</v>
      </c>
      <c r="J99" s="7">
        <v>25099.4</v>
      </c>
      <c r="K99" s="7">
        <f t="shared" si="1"/>
        <v>100</v>
      </c>
      <c r="L99" s="49">
        <f>J99/H99*100</f>
        <v>100</v>
      </c>
    </row>
    <row r="100" spans="1:12" ht="47.25">
      <c r="A100" s="58" t="s">
        <v>218</v>
      </c>
      <c r="B100" s="64" t="s">
        <v>117</v>
      </c>
      <c r="C100" s="16"/>
      <c r="D100" s="35" t="s">
        <v>118</v>
      </c>
      <c r="E100" s="7">
        <f>E102+E103+E104+E105+E106+E107+E108</f>
        <v>49681.6</v>
      </c>
      <c r="F100" s="7">
        <f>F102+F103+F104+F105+F106+F107+F108</f>
        <v>20255.2</v>
      </c>
      <c r="G100" s="7">
        <f>G102+G103+G104+G105+G106+G107+G108</f>
        <v>49681.6</v>
      </c>
      <c r="H100" s="7">
        <v>20255.2</v>
      </c>
      <c r="I100" s="7">
        <f>I102+I103+I104+I105+I106+I107+I108</f>
        <v>37386.19999999999</v>
      </c>
      <c r="J100" s="7">
        <f>J102+J103+J104+J105+J106+J107+J108</f>
        <v>14100.1</v>
      </c>
      <c r="K100" s="7">
        <f t="shared" si="1"/>
        <v>75.25160220282758</v>
      </c>
      <c r="L100" s="49">
        <f>J100/H100*100</f>
        <v>69.61224771910423</v>
      </c>
    </row>
    <row r="101" spans="1:12" ht="15.75">
      <c r="A101" s="58"/>
      <c r="B101" s="64"/>
      <c r="C101" s="16"/>
      <c r="D101" s="35" t="s">
        <v>25</v>
      </c>
      <c r="E101" s="7"/>
      <c r="F101" s="7"/>
      <c r="G101" s="7"/>
      <c r="H101" s="7"/>
      <c r="I101" s="7"/>
      <c r="J101" s="7"/>
      <c r="K101" s="7"/>
      <c r="L101" s="49"/>
    </row>
    <row r="102" spans="1:12" ht="15.75">
      <c r="A102" s="58"/>
      <c r="B102" s="64"/>
      <c r="C102" s="16" t="s">
        <v>81</v>
      </c>
      <c r="D102" s="35" t="s">
        <v>82</v>
      </c>
      <c r="E102" s="7">
        <v>3297</v>
      </c>
      <c r="F102" s="7">
        <v>0</v>
      </c>
      <c r="G102" s="7">
        <v>3297</v>
      </c>
      <c r="H102" s="7">
        <v>0</v>
      </c>
      <c r="I102" s="7">
        <v>1257.4</v>
      </c>
      <c r="J102" s="7">
        <v>0</v>
      </c>
      <c r="K102" s="7">
        <f t="shared" si="1"/>
        <v>38.13770094024871</v>
      </c>
      <c r="L102" s="49">
        <v>0</v>
      </c>
    </row>
    <row r="103" spans="1:12" ht="15.75">
      <c r="A103" s="58"/>
      <c r="B103" s="64"/>
      <c r="C103" s="16" t="s">
        <v>83</v>
      </c>
      <c r="D103" s="35" t="s">
        <v>84</v>
      </c>
      <c r="E103" s="7">
        <v>22161.6</v>
      </c>
      <c r="F103" s="7">
        <v>15680.7</v>
      </c>
      <c r="G103" s="7">
        <v>22161.6</v>
      </c>
      <c r="H103" s="7">
        <v>15680.7</v>
      </c>
      <c r="I103" s="7">
        <v>13750.8</v>
      </c>
      <c r="J103" s="7">
        <v>11398.7</v>
      </c>
      <c r="K103" s="7">
        <f t="shared" si="1"/>
        <v>62.047866580030316</v>
      </c>
      <c r="L103" s="49">
        <f>J103/H103*100</f>
        <v>72.69254561339736</v>
      </c>
    </row>
    <row r="104" spans="1:12" ht="15.75">
      <c r="A104" s="58"/>
      <c r="B104" s="64"/>
      <c r="C104" s="16" t="s">
        <v>89</v>
      </c>
      <c r="D104" s="35" t="s">
        <v>90</v>
      </c>
      <c r="E104" s="7">
        <v>5169.5</v>
      </c>
      <c r="F104" s="7">
        <v>3324.5</v>
      </c>
      <c r="G104" s="7">
        <v>5169.5</v>
      </c>
      <c r="H104" s="7">
        <v>3324.5</v>
      </c>
      <c r="I104" s="7">
        <v>3324.5</v>
      </c>
      <c r="J104" s="7">
        <v>1451.4</v>
      </c>
      <c r="K104" s="7">
        <f t="shared" si="1"/>
        <v>64.30989457394331</v>
      </c>
      <c r="L104" s="49">
        <f>J104/H104*100</f>
        <v>43.6576928861483</v>
      </c>
    </row>
    <row r="105" spans="1:12" ht="15.75">
      <c r="A105" s="58"/>
      <c r="B105" s="64"/>
      <c r="C105" s="16" t="s">
        <v>31</v>
      </c>
      <c r="D105" s="35" t="s">
        <v>32</v>
      </c>
      <c r="E105" s="7">
        <v>13164.7</v>
      </c>
      <c r="F105" s="7">
        <v>0</v>
      </c>
      <c r="G105" s="7">
        <v>13164.7</v>
      </c>
      <c r="H105" s="7">
        <v>0</v>
      </c>
      <c r="I105" s="7">
        <v>13164.7</v>
      </c>
      <c r="J105" s="7">
        <v>0</v>
      </c>
      <c r="K105" s="7">
        <f t="shared" si="1"/>
        <v>100</v>
      </c>
      <c r="L105" s="49">
        <v>0</v>
      </c>
    </row>
    <row r="106" spans="1:12" ht="15.75">
      <c r="A106" s="58"/>
      <c r="B106" s="64"/>
      <c r="C106" s="16" t="s">
        <v>92</v>
      </c>
      <c r="D106" s="35" t="s">
        <v>93</v>
      </c>
      <c r="E106" s="7">
        <v>2877.9</v>
      </c>
      <c r="F106" s="7">
        <v>17.3</v>
      </c>
      <c r="G106" s="7">
        <v>2877.9</v>
      </c>
      <c r="H106" s="7">
        <v>17.3</v>
      </c>
      <c r="I106" s="7">
        <v>2877.9</v>
      </c>
      <c r="J106" s="7">
        <v>17.3</v>
      </c>
      <c r="K106" s="7">
        <f t="shared" si="1"/>
        <v>100</v>
      </c>
      <c r="L106" s="49">
        <f>J106/H106*100</f>
        <v>100</v>
      </c>
    </row>
    <row r="107" spans="1:12" ht="15.75">
      <c r="A107" s="58"/>
      <c r="B107" s="64"/>
      <c r="C107" s="16" t="s">
        <v>75</v>
      </c>
      <c r="D107" s="35" t="s">
        <v>76</v>
      </c>
      <c r="E107" s="7">
        <v>1232.7</v>
      </c>
      <c r="F107" s="7">
        <v>1232.7</v>
      </c>
      <c r="G107" s="7">
        <v>1232.7</v>
      </c>
      <c r="H107" s="7">
        <v>1232.7</v>
      </c>
      <c r="I107" s="7">
        <v>1232.7</v>
      </c>
      <c r="J107" s="7">
        <v>1232.7</v>
      </c>
      <c r="K107" s="7">
        <f t="shared" si="1"/>
        <v>100</v>
      </c>
      <c r="L107" s="49">
        <f>J107/H107*100</f>
        <v>100</v>
      </c>
    </row>
    <row r="108" spans="1:12" ht="15.75">
      <c r="A108" s="58"/>
      <c r="B108" s="64"/>
      <c r="C108" s="16" t="s">
        <v>95</v>
      </c>
      <c r="D108" s="35" t="s">
        <v>33</v>
      </c>
      <c r="E108" s="7">
        <v>1778.2</v>
      </c>
      <c r="F108" s="7">
        <v>0</v>
      </c>
      <c r="G108" s="7">
        <v>1778.2</v>
      </c>
      <c r="H108" s="7">
        <v>0</v>
      </c>
      <c r="I108" s="7">
        <v>1778.2</v>
      </c>
      <c r="J108" s="7">
        <v>0</v>
      </c>
      <c r="K108" s="7">
        <f t="shared" si="1"/>
        <v>100</v>
      </c>
      <c r="L108" s="49">
        <v>0</v>
      </c>
    </row>
    <row r="109" spans="1:12" ht="47.25">
      <c r="A109" s="58"/>
      <c r="B109" s="64" t="s">
        <v>119</v>
      </c>
      <c r="C109" s="16" t="s">
        <v>94</v>
      </c>
      <c r="D109" s="35" t="s">
        <v>122</v>
      </c>
      <c r="E109" s="7">
        <f>E111+E112</f>
        <v>45980.7</v>
      </c>
      <c r="F109" s="7">
        <f>F111+F112</f>
        <v>10843.8</v>
      </c>
      <c r="G109" s="7">
        <f>G111+G112</f>
        <v>45980.7</v>
      </c>
      <c r="H109" s="7">
        <v>10843.8</v>
      </c>
      <c r="I109" s="7">
        <f>I111+I112</f>
        <v>38761.3</v>
      </c>
      <c r="J109" s="7">
        <f>J111+J112</f>
        <v>6506.3</v>
      </c>
      <c r="K109" s="7">
        <f t="shared" si="1"/>
        <v>84.29906460754188</v>
      </c>
      <c r="L109" s="49">
        <f>J109/H109*100</f>
        <v>60.000184437189915</v>
      </c>
    </row>
    <row r="110" spans="1:12" ht="15.75">
      <c r="A110" s="58"/>
      <c r="B110" s="64"/>
      <c r="C110" s="16"/>
      <c r="D110" s="30" t="s">
        <v>101</v>
      </c>
      <c r="E110" s="7"/>
      <c r="F110" s="7"/>
      <c r="G110" s="7"/>
      <c r="H110" s="7"/>
      <c r="I110" s="7"/>
      <c r="J110" s="7"/>
      <c r="K110" s="7"/>
      <c r="L110" s="49"/>
    </row>
    <row r="111" spans="1:12" ht="15.75">
      <c r="A111" s="58" t="s">
        <v>220</v>
      </c>
      <c r="B111" s="64"/>
      <c r="C111" s="16"/>
      <c r="D111" s="30" t="s">
        <v>102</v>
      </c>
      <c r="E111" s="7">
        <v>19243.7</v>
      </c>
      <c r="F111" s="7">
        <v>4337.5</v>
      </c>
      <c r="G111" s="7">
        <v>19243.7</v>
      </c>
      <c r="H111" s="7">
        <v>4337.5</v>
      </c>
      <c r="I111" s="7">
        <v>16171.8</v>
      </c>
      <c r="J111" s="7">
        <v>0</v>
      </c>
      <c r="K111" s="7">
        <f t="shared" si="1"/>
        <v>84.03685361962616</v>
      </c>
      <c r="L111" s="49">
        <f>J111/H111*100</f>
        <v>0</v>
      </c>
    </row>
    <row r="112" spans="1:12" ht="15.75">
      <c r="A112" s="58" t="s">
        <v>221</v>
      </c>
      <c r="B112" s="64"/>
      <c r="C112" s="16"/>
      <c r="D112" s="30" t="s">
        <v>103</v>
      </c>
      <c r="E112" s="7">
        <v>26737</v>
      </c>
      <c r="F112" s="7">
        <v>6506.3</v>
      </c>
      <c r="G112" s="7">
        <v>26737</v>
      </c>
      <c r="H112" s="7">
        <v>6506.3</v>
      </c>
      <c r="I112" s="7">
        <v>22589.5</v>
      </c>
      <c r="J112" s="7">
        <v>6506.3</v>
      </c>
      <c r="K112" s="7">
        <f t="shared" si="1"/>
        <v>84.48778845794219</v>
      </c>
      <c r="L112" s="49">
        <f>J112/H112*100</f>
        <v>100</v>
      </c>
    </row>
    <row r="113" spans="1:12" ht="31.5">
      <c r="A113" s="58" t="s">
        <v>219</v>
      </c>
      <c r="B113" s="64" t="s">
        <v>123</v>
      </c>
      <c r="C113" s="16"/>
      <c r="D113" s="30" t="s">
        <v>124</v>
      </c>
      <c r="E113" s="7">
        <f>E115+E116+E117+E118+E119+E120+E121</f>
        <v>52122.7</v>
      </c>
      <c r="F113" s="7">
        <f>F115+F116+F117+F118+F119+F120+F121</f>
        <v>4122.7</v>
      </c>
      <c r="G113" s="7">
        <f>G115+G116+G117+G118+G119+G120+G121</f>
        <v>52122.7</v>
      </c>
      <c r="H113" s="7">
        <v>4122.7</v>
      </c>
      <c r="I113" s="7">
        <f>I115+I116+I117+I118+I119+I120+I121</f>
        <v>45544.5</v>
      </c>
      <c r="J113" s="7">
        <f>J115+J116+J117+J118+J119+J120+J121</f>
        <v>3934.3</v>
      </c>
      <c r="K113" s="7">
        <f t="shared" si="1"/>
        <v>87.37939515796381</v>
      </c>
      <c r="L113" s="49">
        <f>J113/H113*100</f>
        <v>95.43017925146144</v>
      </c>
    </row>
    <row r="114" spans="1:12" ht="15.75">
      <c r="A114" s="58"/>
      <c r="B114" s="64"/>
      <c r="C114" s="16"/>
      <c r="D114" s="30" t="s">
        <v>25</v>
      </c>
      <c r="E114" s="7"/>
      <c r="F114" s="7"/>
      <c r="G114" s="7"/>
      <c r="H114" s="7"/>
      <c r="I114" s="7"/>
      <c r="J114" s="7"/>
      <c r="K114" s="7"/>
      <c r="L114" s="49"/>
    </row>
    <row r="115" spans="1:12" ht="15.75">
      <c r="A115" s="58"/>
      <c r="B115" s="64"/>
      <c r="C115" s="16" t="s">
        <v>44</v>
      </c>
      <c r="D115" s="30" t="s">
        <v>86</v>
      </c>
      <c r="E115" s="7">
        <v>2160.4</v>
      </c>
      <c r="F115" s="7">
        <v>2160.4</v>
      </c>
      <c r="G115" s="7">
        <v>2160.4</v>
      </c>
      <c r="H115" s="7">
        <v>2160.4</v>
      </c>
      <c r="I115" s="7">
        <v>1972</v>
      </c>
      <c r="J115" s="7">
        <v>1972</v>
      </c>
      <c r="K115" s="7">
        <f t="shared" si="1"/>
        <v>91.27939270505462</v>
      </c>
      <c r="L115" s="49">
        <f>J115/H115*100</f>
        <v>91.27939270505462</v>
      </c>
    </row>
    <row r="116" spans="1:12" ht="15.75">
      <c r="A116" s="58"/>
      <c r="B116" s="64"/>
      <c r="C116" s="16" t="s">
        <v>89</v>
      </c>
      <c r="D116" s="30" t="s">
        <v>90</v>
      </c>
      <c r="E116" s="7">
        <v>14181.5</v>
      </c>
      <c r="F116" s="7">
        <v>1919.5</v>
      </c>
      <c r="G116" s="7">
        <v>14181.5</v>
      </c>
      <c r="H116" s="7">
        <v>1919.5</v>
      </c>
      <c r="I116" s="7">
        <v>11371.7</v>
      </c>
      <c r="J116" s="7">
        <v>1919.5</v>
      </c>
      <c r="K116" s="7">
        <f t="shared" si="1"/>
        <v>80.18686316680183</v>
      </c>
      <c r="L116" s="49">
        <f>J116/H116*100</f>
        <v>100</v>
      </c>
    </row>
    <row r="117" spans="1:12" ht="15.75">
      <c r="A117" s="58"/>
      <c r="B117" s="64"/>
      <c r="C117" s="16" t="s">
        <v>42</v>
      </c>
      <c r="D117" s="30" t="s">
        <v>43</v>
      </c>
      <c r="E117" s="7">
        <v>15408</v>
      </c>
      <c r="F117" s="7">
        <v>0</v>
      </c>
      <c r="G117" s="7">
        <v>15408</v>
      </c>
      <c r="H117" s="7">
        <v>0</v>
      </c>
      <c r="I117" s="7">
        <v>15408</v>
      </c>
      <c r="J117" s="7">
        <v>0</v>
      </c>
      <c r="K117" s="7">
        <f t="shared" si="1"/>
        <v>100</v>
      </c>
      <c r="L117" s="49">
        <v>0</v>
      </c>
    </row>
    <row r="118" spans="1:12" ht="15.75">
      <c r="A118" s="58"/>
      <c r="B118" s="64"/>
      <c r="C118" s="16" t="s">
        <v>31</v>
      </c>
      <c r="D118" s="30" t="s">
        <v>32</v>
      </c>
      <c r="E118" s="7">
        <v>15547.8</v>
      </c>
      <c r="F118" s="7">
        <v>42.8</v>
      </c>
      <c r="G118" s="7">
        <v>15547.8</v>
      </c>
      <c r="H118" s="7">
        <v>42.8</v>
      </c>
      <c r="I118" s="7">
        <v>15547.8</v>
      </c>
      <c r="J118" s="7">
        <v>42.8</v>
      </c>
      <c r="K118" s="7">
        <f t="shared" si="1"/>
        <v>100</v>
      </c>
      <c r="L118" s="49">
        <f>J118/H118*100</f>
        <v>100</v>
      </c>
    </row>
    <row r="119" spans="1:12" ht="15.75">
      <c r="A119" s="58"/>
      <c r="B119" s="64"/>
      <c r="C119" s="23" t="s">
        <v>37</v>
      </c>
      <c r="D119" s="34" t="s">
        <v>91</v>
      </c>
      <c r="E119" s="7">
        <v>500</v>
      </c>
      <c r="F119" s="7">
        <v>0</v>
      </c>
      <c r="G119" s="7">
        <v>500</v>
      </c>
      <c r="H119" s="7">
        <v>0</v>
      </c>
      <c r="I119" s="7">
        <v>420</v>
      </c>
      <c r="J119" s="7">
        <v>0</v>
      </c>
      <c r="K119" s="7">
        <f t="shared" si="1"/>
        <v>84</v>
      </c>
      <c r="L119" s="49">
        <v>0</v>
      </c>
    </row>
    <row r="120" spans="1:12" ht="15.75">
      <c r="A120" s="58"/>
      <c r="B120" s="64"/>
      <c r="C120" s="16" t="s">
        <v>75</v>
      </c>
      <c r="D120" s="30" t="s">
        <v>76</v>
      </c>
      <c r="E120" s="7">
        <v>825</v>
      </c>
      <c r="F120" s="7">
        <v>0</v>
      </c>
      <c r="G120" s="7">
        <v>825</v>
      </c>
      <c r="H120" s="7">
        <v>0</v>
      </c>
      <c r="I120" s="7">
        <v>825</v>
      </c>
      <c r="J120" s="7">
        <v>0</v>
      </c>
      <c r="K120" s="7">
        <f t="shared" si="1"/>
        <v>100</v>
      </c>
      <c r="L120" s="49">
        <v>0</v>
      </c>
    </row>
    <row r="121" spans="1:12" ht="15.75">
      <c r="A121" s="58"/>
      <c r="B121" s="64"/>
      <c r="C121" s="16" t="s">
        <v>95</v>
      </c>
      <c r="D121" s="30" t="s">
        <v>33</v>
      </c>
      <c r="E121" s="7">
        <v>3500</v>
      </c>
      <c r="F121" s="7">
        <v>0</v>
      </c>
      <c r="G121" s="7">
        <v>3500</v>
      </c>
      <c r="H121" s="7">
        <v>0</v>
      </c>
      <c r="I121" s="7">
        <v>0</v>
      </c>
      <c r="J121" s="7">
        <v>0</v>
      </c>
      <c r="K121" s="7">
        <f t="shared" si="1"/>
        <v>0</v>
      </c>
      <c r="L121" s="49">
        <v>0</v>
      </c>
    </row>
    <row r="122" spans="1:12" ht="15.75">
      <c r="A122" s="58" t="s">
        <v>222</v>
      </c>
      <c r="B122" s="64" t="s">
        <v>129</v>
      </c>
      <c r="C122" s="16" t="s">
        <v>87</v>
      </c>
      <c r="D122" s="34" t="s">
        <v>135</v>
      </c>
      <c r="E122" s="7">
        <v>16496.6</v>
      </c>
      <c r="F122" s="7">
        <v>0</v>
      </c>
      <c r="G122" s="7">
        <v>16496.6</v>
      </c>
      <c r="H122" s="7">
        <v>0</v>
      </c>
      <c r="I122" s="7">
        <v>15368.8</v>
      </c>
      <c r="J122" s="7">
        <v>0</v>
      </c>
      <c r="K122" s="7">
        <f t="shared" si="1"/>
        <v>93.16343973909775</v>
      </c>
      <c r="L122" s="49">
        <v>0</v>
      </c>
    </row>
    <row r="123" spans="1:12" ht="15.75">
      <c r="A123" s="58" t="s">
        <v>201</v>
      </c>
      <c r="B123" s="64" t="s">
        <v>130</v>
      </c>
      <c r="C123" s="16" t="s">
        <v>92</v>
      </c>
      <c r="D123" s="34" t="s">
        <v>134</v>
      </c>
      <c r="E123" s="7">
        <v>3756.7</v>
      </c>
      <c r="F123" s="7">
        <v>0</v>
      </c>
      <c r="G123" s="7">
        <v>3756.7</v>
      </c>
      <c r="H123" s="7">
        <v>0</v>
      </c>
      <c r="I123" s="7">
        <v>3756.7</v>
      </c>
      <c r="J123" s="7">
        <v>0</v>
      </c>
      <c r="K123" s="7">
        <f t="shared" si="1"/>
        <v>100</v>
      </c>
      <c r="L123" s="49">
        <v>0</v>
      </c>
    </row>
    <row r="124" spans="1:12" ht="31.5">
      <c r="A124" s="58" t="s">
        <v>202</v>
      </c>
      <c r="B124" s="64" t="s">
        <v>136</v>
      </c>
      <c r="C124" s="16" t="s">
        <v>37</v>
      </c>
      <c r="D124" s="34" t="s">
        <v>137</v>
      </c>
      <c r="E124" s="7">
        <v>36283</v>
      </c>
      <c r="F124" s="7">
        <v>0</v>
      </c>
      <c r="G124" s="7">
        <v>36283</v>
      </c>
      <c r="H124" s="7">
        <v>0</v>
      </c>
      <c r="I124" s="7">
        <v>33313.9</v>
      </c>
      <c r="J124" s="7">
        <v>0</v>
      </c>
      <c r="K124" s="7">
        <f t="shared" si="1"/>
        <v>91.81682881790371</v>
      </c>
      <c r="L124" s="49">
        <v>0</v>
      </c>
    </row>
    <row r="125" spans="1:12" ht="31.5">
      <c r="A125" s="58" t="s">
        <v>223</v>
      </c>
      <c r="B125" s="64" t="s">
        <v>138</v>
      </c>
      <c r="C125" s="16" t="s">
        <v>44</v>
      </c>
      <c r="D125" s="34" t="s">
        <v>139</v>
      </c>
      <c r="E125" s="7">
        <v>8550</v>
      </c>
      <c r="F125" s="7">
        <v>0</v>
      </c>
      <c r="G125" s="7">
        <v>8550</v>
      </c>
      <c r="H125" s="7">
        <v>0</v>
      </c>
      <c r="I125" s="7">
        <v>0</v>
      </c>
      <c r="J125" s="7">
        <v>0</v>
      </c>
      <c r="K125" s="7">
        <f t="shared" si="1"/>
        <v>0</v>
      </c>
      <c r="L125" s="49">
        <v>0</v>
      </c>
    </row>
    <row r="126" spans="1:12" ht="15.75">
      <c r="A126" s="58" t="s">
        <v>224</v>
      </c>
      <c r="B126" s="64" t="s">
        <v>140</v>
      </c>
      <c r="C126" s="16" t="s">
        <v>95</v>
      </c>
      <c r="D126" s="34" t="s">
        <v>141</v>
      </c>
      <c r="E126" s="7">
        <v>20000</v>
      </c>
      <c r="F126" s="7">
        <v>0</v>
      </c>
      <c r="G126" s="7">
        <v>20000</v>
      </c>
      <c r="H126" s="7">
        <v>0</v>
      </c>
      <c r="I126" s="7">
        <v>5110.7</v>
      </c>
      <c r="J126" s="7">
        <v>0</v>
      </c>
      <c r="K126" s="7">
        <f t="shared" si="1"/>
        <v>25.5535</v>
      </c>
      <c r="L126" s="49">
        <v>0</v>
      </c>
    </row>
    <row r="127" spans="1:12" ht="34.5" customHeight="1">
      <c r="A127" s="58" t="s">
        <v>225</v>
      </c>
      <c r="B127" s="64" t="s">
        <v>166</v>
      </c>
      <c r="C127" s="16" t="s">
        <v>42</v>
      </c>
      <c r="D127" s="30" t="s">
        <v>165</v>
      </c>
      <c r="E127" s="7">
        <v>466669.3</v>
      </c>
      <c r="F127" s="7">
        <v>0</v>
      </c>
      <c r="G127" s="7">
        <v>466669.3</v>
      </c>
      <c r="H127" s="7">
        <v>0</v>
      </c>
      <c r="I127" s="7">
        <v>466669.3</v>
      </c>
      <c r="J127" s="7">
        <v>0</v>
      </c>
      <c r="K127" s="7">
        <f t="shared" si="1"/>
        <v>100</v>
      </c>
      <c r="L127" s="49">
        <v>0</v>
      </c>
    </row>
    <row r="128" spans="1:12" ht="31.5">
      <c r="A128" s="58" t="s">
        <v>226</v>
      </c>
      <c r="B128" s="64" t="s">
        <v>151</v>
      </c>
      <c r="C128" s="16" t="s">
        <v>42</v>
      </c>
      <c r="D128" s="34" t="s">
        <v>164</v>
      </c>
      <c r="E128" s="7">
        <v>31160</v>
      </c>
      <c r="F128" s="7">
        <v>0</v>
      </c>
      <c r="G128" s="7">
        <v>31160</v>
      </c>
      <c r="H128" s="7">
        <v>0</v>
      </c>
      <c r="I128" s="7">
        <v>31160</v>
      </c>
      <c r="J128" s="7">
        <v>0</v>
      </c>
      <c r="K128" s="7">
        <f t="shared" si="1"/>
        <v>100</v>
      </c>
      <c r="L128" s="49">
        <v>0</v>
      </c>
    </row>
    <row r="129" spans="1:12" s="26" customFormat="1" ht="78.75">
      <c r="A129" s="58"/>
      <c r="B129" s="65" t="s">
        <v>157</v>
      </c>
      <c r="C129" s="24" t="s">
        <v>85</v>
      </c>
      <c r="D129" s="36" t="s">
        <v>152</v>
      </c>
      <c r="E129" s="25">
        <f>E131+E132</f>
        <v>56000</v>
      </c>
      <c r="F129" s="25">
        <f>F131+F132</f>
        <v>0</v>
      </c>
      <c r="G129" s="25">
        <f>G131+G132</f>
        <v>56000</v>
      </c>
      <c r="H129" s="25">
        <v>0</v>
      </c>
      <c r="I129" s="25">
        <f>I131+I132</f>
        <v>56000</v>
      </c>
      <c r="J129" s="25">
        <f>J131+J132</f>
        <v>0</v>
      </c>
      <c r="K129" s="25">
        <f t="shared" si="1"/>
        <v>100</v>
      </c>
      <c r="L129" s="51">
        <v>0</v>
      </c>
    </row>
    <row r="130" spans="1:12" s="26" customFormat="1" ht="15.75">
      <c r="A130" s="58"/>
      <c r="B130" s="65"/>
      <c r="C130" s="24"/>
      <c r="D130" s="37" t="s">
        <v>101</v>
      </c>
      <c r="E130" s="25"/>
      <c r="F130" s="25"/>
      <c r="G130" s="25"/>
      <c r="H130" s="25"/>
      <c r="I130" s="7"/>
      <c r="J130" s="25"/>
      <c r="K130" s="7"/>
      <c r="L130" s="49"/>
    </row>
    <row r="131" spans="1:12" s="26" customFormat="1" ht="15.75">
      <c r="A131" s="58" t="s">
        <v>227</v>
      </c>
      <c r="B131" s="65"/>
      <c r="C131" s="24"/>
      <c r="D131" s="37" t="s">
        <v>102</v>
      </c>
      <c r="E131" s="25">
        <v>49840</v>
      </c>
      <c r="F131" s="25">
        <v>0</v>
      </c>
      <c r="G131" s="25">
        <v>49840</v>
      </c>
      <c r="H131" s="25">
        <v>0</v>
      </c>
      <c r="I131" s="25">
        <v>49840</v>
      </c>
      <c r="J131" s="25">
        <v>0</v>
      </c>
      <c r="K131" s="25">
        <f t="shared" si="1"/>
        <v>100</v>
      </c>
      <c r="L131" s="51">
        <v>0</v>
      </c>
    </row>
    <row r="132" spans="1:12" s="26" customFormat="1" ht="15.75">
      <c r="A132" s="58"/>
      <c r="B132" s="65"/>
      <c r="C132" s="24"/>
      <c r="D132" s="37" t="s">
        <v>103</v>
      </c>
      <c r="E132" s="25">
        <v>6160</v>
      </c>
      <c r="F132" s="25">
        <v>0</v>
      </c>
      <c r="G132" s="25">
        <v>6160</v>
      </c>
      <c r="H132" s="25">
        <v>0</v>
      </c>
      <c r="I132" s="25">
        <v>6160</v>
      </c>
      <c r="J132" s="25">
        <v>0</v>
      </c>
      <c r="K132" s="25">
        <f t="shared" si="1"/>
        <v>100</v>
      </c>
      <c r="L132" s="51">
        <v>0</v>
      </c>
    </row>
    <row r="133" spans="1:12" s="26" customFormat="1" ht="17.25" customHeight="1">
      <c r="A133" s="58" t="s">
        <v>228</v>
      </c>
      <c r="B133" s="65" t="s">
        <v>158</v>
      </c>
      <c r="C133" s="24"/>
      <c r="D133" s="37" t="s">
        <v>161</v>
      </c>
      <c r="E133" s="25">
        <f>E135+E136</f>
        <v>50518.899999999994</v>
      </c>
      <c r="F133" s="25">
        <f>F135+F136</f>
        <v>0</v>
      </c>
      <c r="G133" s="25">
        <f>G135+G136</f>
        <v>50518.899999999994</v>
      </c>
      <c r="H133" s="25">
        <v>0</v>
      </c>
      <c r="I133" s="25">
        <f>I135+I136</f>
        <v>50518.799999999996</v>
      </c>
      <c r="J133" s="25">
        <f>J135+J136</f>
        <v>0</v>
      </c>
      <c r="K133" s="25">
        <f t="shared" si="1"/>
        <v>99.99980205428068</v>
      </c>
      <c r="L133" s="51">
        <v>0</v>
      </c>
    </row>
    <row r="134" spans="1:12" s="26" customFormat="1" ht="15.75">
      <c r="A134" s="58"/>
      <c r="B134" s="65"/>
      <c r="C134" s="24"/>
      <c r="D134" s="39" t="s">
        <v>25</v>
      </c>
      <c r="E134" s="25"/>
      <c r="F134" s="25"/>
      <c r="G134" s="25"/>
      <c r="H134" s="25"/>
      <c r="I134" s="25"/>
      <c r="J134" s="25"/>
      <c r="K134" s="25"/>
      <c r="L134" s="51"/>
    </row>
    <row r="135" spans="1:12" s="26" customFormat="1" ht="15.75">
      <c r="A135" s="58"/>
      <c r="B135" s="65"/>
      <c r="C135" s="24" t="s">
        <v>42</v>
      </c>
      <c r="D135" s="30" t="s">
        <v>43</v>
      </c>
      <c r="E135" s="25">
        <v>9511.7</v>
      </c>
      <c r="F135" s="25">
        <v>0</v>
      </c>
      <c r="G135" s="25">
        <v>9511.7</v>
      </c>
      <c r="H135" s="25">
        <v>0</v>
      </c>
      <c r="I135" s="25">
        <v>9511.6</v>
      </c>
      <c r="J135" s="25">
        <v>0</v>
      </c>
      <c r="K135" s="25">
        <f t="shared" si="1"/>
        <v>99.99894866322528</v>
      </c>
      <c r="L135" s="51">
        <v>0</v>
      </c>
    </row>
    <row r="136" spans="1:12" s="26" customFormat="1" ht="15.75">
      <c r="A136" s="58"/>
      <c r="B136" s="65"/>
      <c r="C136" s="16" t="s">
        <v>92</v>
      </c>
      <c r="D136" s="35" t="s">
        <v>93</v>
      </c>
      <c r="E136" s="25">
        <v>41007.2</v>
      </c>
      <c r="F136" s="25">
        <v>0</v>
      </c>
      <c r="G136" s="25">
        <v>41007.2</v>
      </c>
      <c r="H136" s="25">
        <v>0</v>
      </c>
      <c r="I136" s="25">
        <v>41007.2</v>
      </c>
      <c r="J136" s="25">
        <v>0</v>
      </c>
      <c r="K136" s="25">
        <f t="shared" si="1"/>
        <v>100</v>
      </c>
      <c r="L136" s="51">
        <v>0</v>
      </c>
    </row>
    <row r="137" spans="1:12" s="26" customFormat="1" ht="81" customHeight="1">
      <c r="A137" s="58" t="s">
        <v>229</v>
      </c>
      <c r="B137" s="65" t="s">
        <v>167</v>
      </c>
      <c r="C137" s="24" t="s">
        <v>160</v>
      </c>
      <c r="D137" s="40" t="s">
        <v>159</v>
      </c>
      <c r="E137" s="25">
        <v>1500</v>
      </c>
      <c r="F137" s="25">
        <v>0</v>
      </c>
      <c r="G137" s="25">
        <v>1500</v>
      </c>
      <c r="H137" s="25">
        <v>0</v>
      </c>
      <c r="I137" s="25">
        <v>1449.6</v>
      </c>
      <c r="J137" s="25">
        <v>0</v>
      </c>
      <c r="K137" s="25">
        <f t="shared" si="1"/>
        <v>96.63999999999999</v>
      </c>
      <c r="L137" s="51">
        <v>0</v>
      </c>
    </row>
    <row r="138" spans="1:12" ht="17.25" customHeight="1">
      <c r="A138" s="58"/>
      <c r="B138" s="63" t="s">
        <v>112</v>
      </c>
      <c r="C138" s="18"/>
      <c r="D138" s="38" t="s">
        <v>113</v>
      </c>
      <c r="E138" s="5">
        <f>E140+E141+E142+E143+E144+E145+E146</f>
        <v>17760.3</v>
      </c>
      <c r="F138" s="5">
        <f>F140+F141+F142+F143+F144+F145+F146</f>
        <v>0</v>
      </c>
      <c r="G138" s="5">
        <f>G140+G141+G142+G143+G144+G145+G146</f>
        <v>17760.3</v>
      </c>
      <c r="H138" s="5">
        <v>0</v>
      </c>
      <c r="I138" s="5">
        <f>I140+I141+I142+I143+I144+I145+I146</f>
        <v>17515.5</v>
      </c>
      <c r="J138" s="5">
        <f>J140+J141+J142+J143+J144+J145+J146</f>
        <v>0</v>
      </c>
      <c r="K138" s="5">
        <f t="shared" si="1"/>
        <v>98.62164490464689</v>
      </c>
      <c r="L138" s="48">
        <v>0</v>
      </c>
    </row>
    <row r="139" spans="1:12" ht="19.5" customHeight="1">
      <c r="A139" s="58"/>
      <c r="B139" s="63"/>
      <c r="C139" s="18"/>
      <c r="D139" s="39" t="s">
        <v>25</v>
      </c>
      <c r="E139" s="5"/>
      <c r="F139" s="5"/>
      <c r="G139" s="5"/>
      <c r="H139" s="5"/>
      <c r="I139" s="25"/>
      <c r="J139" s="5"/>
      <c r="K139" s="25"/>
      <c r="L139" s="51"/>
    </row>
    <row r="140" spans="1:12" ht="78.75">
      <c r="A140" s="58" t="s">
        <v>203</v>
      </c>
      <c r="B140" s="64" t="s">
        <v>114</v>
      </c>
      <c r="C140" s="16" t="s">
        <v>36</v>
      </c>
      <c r="D140" s="34" t="s">
        <v>111</v>
      </c>
      <c r="E140" s="7">
        <v>100</v>
      </c>
      <c r="F140" s="7">
        <v>0</v>
      </c>
      <c r="G140" s="7">
        <v>100</v>
      </c>
      <c r="H140" s="7">
        <v>0</v>
      </c>
      <c r="I140" s="7">
        <v>100</v>
      </c>
      <c r="J140" s="7">
        <v>0</v>
      </c>
      <c r="K140" s="7">
        <f t="shared" si="1"/>
        <v>100</v>
      </c>
      <c r="L140" s="49">
        <v>0</v>
      </c>
    </row>
    <row r="141" spans="1:12" ht="47.25">
      <c r="A141" s="58" t="s">
        <v>204</v>
      </c>
      <c r="B141" s="64" t="s">
        <v>131</v>
      </c>
      <c r="C141" s="16" t="s">
        <v>42</v>
      </c>
      <c r="D141" s="34" t="s">
        <v>172</v>
      </c>
      <c r="E141" s="7">
        <v>2450</v>
      </c>
      <c r="F141" s="7">
        <v>0</v>
      </c>
      <c r="G141" s="7">
        <v>2450</v>
      </c>
      <c r="H141" s="7">
        <v>0</v>
      </c>
      <c r="I141" s="7">
        <v>2450</v>
      </c>
      <c r="J141" s="7">
        <v>0</v>
      </c>
      <c r="K141" s="7">
        <f t="shared" si="1"/>
        <v>100</v>
      </c>
      <c r="L141" s="49">
        <v>0</v>
      </c>
    </row>
    <row r="142" spans="1:12" ht="47.25">
      <c r="A142" s="58" t="s">
        <v>205</v>
      </c>
      <c r="B142" s="64" t="s">
        <v>132</v>
      </c>
      <c r="C142" s="16" t="s">
        <v>89</v>
      </c>
      <c r="D142" s="34" t="s">
        <v>133</v>
      </c>
      <c r="E142" s="7">
        <v>1000</v>
      </c>
      <c r="F142" s="7">
        <v>0</v>
      </c>
      <c r="G142" s="7">
        <v>1000</v>
      </c>
      <c r="H142" s="7">
        <v>0</v>
      </c>
      <c r="I142" s="7">
        <v>997.5</v>
      </c>
      <c r="J142" s="7">
        <v>0</v>
      </c>
      <c r="K142" s="7">
        <f t="shared" si="1"/>
        <v>99.75</v>
      </c>
      <c r="L142" s="49">
        <v>0</v>
      </c>
    </row>
    <row r="143" spans="1:12" ht="47.25">
      <c r="A143" s="58" t="s">
        <v>230</v>
      </c>
      <c r="B143" s="64" t="s">
        <v>146</v>
      </c>
      <c r="C143" s="16" t="s">
        <v>89</v>
      </c>
      <c r="D143" s="34" t="s">
        <v>147</v>
      </c>
      <c r="E143" s="7">
        <v>8100</v>
      </c>
      <c r="F143" s="7">
        <v>0</v>
      </c>
      <c r="G143" s="7">
        <v>8100</v>
      </c>
      <c r="H143" s="7">
        <v>0</v>
      </c>
      <c r="I143" s="7">
        <v>8100</v>
      </c>
      <c r="J143" s="7">
        <v>0</v>
      </c>
      <c r="K143" s="7">
        <f t="shared" si="1"/>
        <v>100</v>
      </c>
      <c r="L143" s="49">
        <v>0</v>
      </c>
    </row>
    <row r="144" spans="1:12" ht="128.25" customHeight="1">
      <c r="A144" s="58" t="s">
        <v>231</v>
      </c>
      <c r="B144" s="64" t="s">
        <v>150</v>
      </c>
      <c r="C144" s="16" t="s">
        <v>28</v>
      </c>
      <c r="D144" s="34" t="s">
        <v>153</v>
      </c>
      <c r="E144" s="7">
        <v>2960.3</v>
      </c>
      <c r="F144" s="7">
        <v>0</v>
      </c>
      <c r="G144" s="7">
        <v>2960.3</v>
      </c>
      <c r="H144" s="7">
        <v>0</v>
      </c>
      <c r="I144" s="7">
        <v>2939.3</v>
      </c>
      <c r="J144" s="7">
        <v>0</v>
      </c>
      <c r="K144" s="7">
        <f t="shared" si="1"/>
        <v>99.29061243792859</v>
      </c>
      <c r="L144" s="49">
        <v>0</v>
      </c>
    </row>
    <row r="145" spans="1:12" ht="47.25">
      <c r="A145" s="58" t="s">
        <v>232</v>
      </c>
      <c r="B145" s="64" t="s">
        <v>162</v>
      </c>
      <c r="C145" s="16" t="s">
        <v>75</v>
      </c>
      <c r="D145" s="41" t="s">
        <v>163</v>
      </c>
      <c r="E145" s="7">
        <v>150</v>
      </c>
      <c r="F145" s="7">
        <v>0</v>
      </c>
      <c r="G145" s="7">
        <v>150</v>
      </c>
      <c r="H145" s="7">
        <v>0</v>
      </c>
      <c r="I145" s="7">
        <v>150</v>
      </c>
      <c r="J145" s="7">
        <v>0</v>
      </c>
      <c r="K145" s="7">
        <f>I145/G145*100</f>
        <v>100</v>
      </c>
      <c r="L145" s="49">
        <v>0</v>
      </c>
    </row>
    <row r="146" spans="1:12" ht="47.25">
      <c r="A146" s="58" t="s">
        <v>233</v>
      </c>
      <c r="B146" s="64" t="s">
        <v>168</v>
      </c>
      <c r="C146" s="16" t="s">
        <v>95</v>
      </c>
      <c r="D146" s="34" t="s">
        <v>174</v>
      </c>
      <c r="E146" s="7">
        <v>3000</v>
      </c>
      <c r="F146" s="7">
        <v>0</v>
      </c>
      <c r="G146" s="7">
        <v>3000</v>
      </c>
      <c r="H146" s="7">
        <v>0</v>
      </c>
      <c r="I146" s="7">
        <v>2778.7</v>
      </c>
      <c r="J146" s="7">
        <v>0</v>
      </c>
      <c r="K146" s="7">
        <f>I146/G146*100</f>
        <v>92.62333333333332</v>
      </c>
      <c r="L146" s="49">
        <v>0</v>
      </c>
    </row>
    <row r="147" spans="1:12" ht="32.25" customHeight="1">
      <c r="A147" s="58"/>
      <c r="B147" s="66"/>
      <c r="C147" s="67"/>
      <c r="D147" s="68" t="s">
        <v>242</v>
      </c>
      <c r="E147" s="69">
        <f>E16+E19+E80+E138</f>
        <v>10431903.400000002</v>
      </c>
      <c r="F147" s="69">
        <f>F16+F19+F80+F138</f>
        <v>74370.6</v>
      </c>
      <c r="G147" s="69">
        <f>G16+G19+G80+G138</f>
        <v>10431903.400000002</v>
      </c>
      <c r="H147" s="69">
        <v>74370.6</v>
      </c>
      <c r="I147" s="69">
        <f>I16+I19+I80+I138</f>
        <v>9569340.699999997</v>
      </c>
      <c r="J147" s="69">
        <f>J16+J19+J80+J138</f>
        <v>57663.40000000001</v>
      </c>
      <c r="K147" s="69">
        <f>I147/G147*100</f>
        <v>91.73149264399817</v>
      </c>
      <c r="L147" s="70">
        <f>J147/H147*100</f>
        <v>77.53520880563019</v>
      </c>
    </row>
  </sheetData>
  <sheetProtection/>
  <autoFilter ref="A15:J147"/>
  <mergeCells count="11">
    <mergeCell ref="A13:A14"/>
    <mergeCell ref="I13:J13"/>
    <mergeCell ref="B9:L9"/>
    <mergeCell ref="E12:F12"/>
    <mergeCell ref="G13:H13"/>
    <mergeCell ref="K13:L13"/>
    <mergeCell ref="B8:L8"/>
    <mergeCell ref="B13:B14"/>
    <mergeCell ref="C13:C14"/>
    <mergeCell ref="D13:D14"/>
    <mergeCell ref="E13:F13"/>
  </mergeCells>
  <printOptions/>
  <pageMargins left="0.7874015748031497" right="0.7874015748031497" top="1.1811023622047245" bottom="0.3937007874015748" header="0.5118110236220472" footer="0.31496062992125984"/>
  <pageSetup fitToHeight="0" fitToWidth="1" horizontalDpi="600" verticalDpi="600" orientation="landscape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gunagaev</cp:lastModifiedBy>
  <cp:lastPrinted>2016-03-03T08:42:02Z</cp:lastPrinted>
  <dcterms:created xsi:type="dcterms:W3CDTF">1996-10-08T23:32:33Z</dcterms:created>
  <dcterms:modified xsi:type="dcterms:W3CDTF">2016-04-11T06:12:29Z</dcterms:modified>
  <cp:category/>
  <cp:version/>
  <cp:contentType/>
  <cp:contentStatus/>
</cp:coreProperties>
</file>