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7" sheetId="1" r:id="rId1"/>
  </sheets>
  <definedNames>
    <definedName name="_xlnm.Print_Titles" localSheetId="0">'Приложение 7'!$16:$16</definedName>
  </definedNames>
  <calcPr fullCalcOnLoad="1"/>
</workbook>
</file>

<file path=xl/sharedStrings.xml><?xml version="1.0" encoding="utf-8"?>
<sst xmlns="http://schemas.openxmlformats.org/spreadsheetml/2006/main" count="151" uniqueCount="143">
  <si>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</si>
  <si>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</si>
  <si>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</si>
  <si>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</si>
  <si>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</si>
  <si>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</si>
  <si>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</si>
  <si>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</si>
  <si>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</si>
  <si>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</si>
  <si>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</si>
  <si>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</si>
  <si>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</si>
  <si>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</si>
  <si>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</si>
  <si>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</si>
  <si>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</si>
  <si>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</si>
  <si>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0800</t>
  </si>
  <si>
    <t>0801</t>
  </si>
  <si>
    <t>Культура</t>
  </si>
  <si>
    <t>Социальное обеспечение населения</t>
  </si>
  <si>
    <t>СОЦИАЛЬНАЯ ПОЛИТИКА</t>
  </si>
  <si>
    <t>0900</t>
  </si>
  <si>
    <t>0902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</si>
  <si>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</si>
  <si>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</si>
  <si>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</si>
  <si>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</si>
  <si>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0106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</si>
  <si>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</si>
  <si>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</si>
  <si>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</si>
  <si>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</si>
  <si>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</si>
  <si>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0300</t>
  </si>
  <si>
    <t>0309</t>
  </si>
  <si>
    <t>0310</t>
  </si>
  <si>
    <t>Обеспечение пожарной безопасности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</si>
  <si>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</si>
  <si>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</si>
  <si>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</si>
  <si>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</si>
  <si>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</si>
  <si>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</si>
  <si>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</si>
  <si>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</si>
  <si>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</si>
  <si>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</si>
  <si>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</si>
  <si>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</si>
  <si>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</si>
  <si>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</si>
  <si>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0605</t>
  </si>
  <si>
    <t>Другие вопросы в области охраны окружающей среды</t>
  </si>
  <si>
    <t>0705</t>
  </si>
  <si>
    <t>Другие вопросы в области образования</t>
  </si>
  <si>
    <t>0804</t>
  </si>
  <si>
    <t>Амбулаторная помощь</t>
  </si>
  <si>
    <t>0904</t>
  </si>
  <si>
    <t>Скорая медицинская помощь</t>
  </si>
  <si>
    <t>Пенсионное обеспечение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</si>
  <si>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</si>
  <si>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</si>
  <si>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</si>
  <si>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</si>
  <si>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Охрана семьи и детства</t>
  </si>
  <si>
    <t>№       п/п</t>
  </si>
  <si>
    <t>1100</t>
  </si>
  <si>
    <t>1102</t>
  </si>
  <si>
    <t>0706</t>
  </si>
  <si>
    <t>0410</t>
  </si>
  <si>
    <t>Связь и информатика</t>
  </si>
  <si>
    <t>0113</t>
  </si>
  <si>
    <t>ЗДРАВООХРАНЕНИЕ</t>
  </si>
  <si>
    <t>0909</t>
  </si>
  <si>
    <t>Другие вопросы в области здравоохранения</t>
  </si>
  <si>
    <t>ФИЗИЧЕСКАЯ КУЛЬТУРА И СПОРТ</t>
  </si>
  <si>
    <t>1101</t>
  </si>
  <si>
    <t xml:space="preserve">Физическая культура </t>
  </si>
  <si>
    <t>Массовый спорт</t>
  </si>
  <si>
    <t>1105</t>
  </si>
  <si>
    <t>Другие вопросы в области физической культуры и спорта</t>
  </si>
  <si>
    <t>1200</t>
  </si>
  <si>
    <t>1300</t>
  </si>
  <si>
    <t>1301</t>
  </si>
  <si>
    <t>1201</t>
  </si>
  <si>
    <t>Телевидение и радиовещание</t>
  </si>
  <si>
    <t>1202</t>
  </si>
  <si>
    <t>Периодическая печать и издательства</t>
  </si>
  <si>
    <t>Другие вопросы в области культуры, кинематографии</t>
  </si>
  <si>
    <t>1006</t>
  </si>
  <si>
    <t>Другие вопросы в области социальной политики</t>
  </si>
  <si>
    <t>КУЛЬТУРА, КИНЕМАТОГРАФИЯ</t>
  </si>
  <si>
    <t>0409</t>
  </si>
  <si>
    <t>Дорожное хозяйство (дорожные фонды)</t>
  </si>
  <si>
    <t>0314</t>
  </si>
  <si>
    <t>Другие вопросы в области национальной безопасности и правоохранительной деятельности</t>
  </si>
  <si>
    <t>Молодёжная политика и оздоровление детей</t>
  </si>
  <si>
    <t>0901</t>
  </si>
  <si>
    <t>Стационарная медицинская помощь</t>
  </si>
  <si>
    <t>0401</t>
  </si>
  <si>
    <t>Общеэкономические вопросы</t>
  </si>
  <si>
    <t>0504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</si>
  <si>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</si>
  <si>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</si>
  <si>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</si>
  <si>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</si>
  <si>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</si>
  <si>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</si>
  <si>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</si>
  <si>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</si>
  <si>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</si>
  <si>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</si>
  <si>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</si>
  <si>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</si>
  <si>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0105</t>
  </si>
  <si>
    <t>Судебная система</t>
  </si>
  <si>
    <t>утверждено на 2014 год по            решению городской Думы Краснодара от 17.12.2013               № 56 п. 1</t>
  </si>
  <si>
    <t>исполнено за 2014 год</t>
  </si>
  <si>
    <t xml:space="preserve">                                                       </t>
  </si>
  <si>
    <t xml:space="preserve"> ПРИЛОЖЕНИЕ  № 4</t>
  </si>
  <si>
    <t xml:space="preserve"> к решению городской Думы</t>
  </si>
  <si>
    <t xml:space="preserve"> Краснодара</t>
  </si>
  <si>
    <t xml:space="preserve"> от _________________ № ________</t>
  </si>
  <si>
    <t>РАСХОДЫ</t>
  </si>
  <si>
    <t xml:space="preserve"> местного бюджета  (бюджета муниципального образования город Краснодар) за 2014 год по разделам и подразделам классификации расходов бюджетов </t>
  </si>
  <si>
    <t>Функционирование законодательных (представительных) органов государствен-ной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</si>
  <si>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(финансово-бюджет-ного) надзора</t>
  </si>
  <si>
    <t>НАЦИОНАЛЬНАЯ БЕЗОПАСНОСТЬ И ПРАВООХРАНИТЕЛЬНАЯ ДЕЯТЕЛЬ-НОСТЬ</t>
  </si>
  <si>
    <t>Функционирование Правительства Рос-сийской Федерации, высших исполни-тельных органов государственной власти субъектов Российской Федерации, местных администраций</t>
  </si>
  <si>
    <t>в том числе по отраслевым, функциональ-ным органам администра-ции муниципаль-ного образования город Краснодар</t>
  </si>
  <si>
    <t>Расходы местного бюджета (бюджета муниципального образования город Краснодар),                            тыс. рублей</t>
  </si>
  <si>
    <t>Защита населения и территории от чрез-вычайных ситуаций природного и техно-генного характера, гражданская оборона</t>
  </si>
  <si>
    <t>Прикладные научные исследования в области жилищно-коммунального хозяй-ства</t>
  </si>
  <si>
    <t>Профессиональная подготовка, пере-подготовка и повышение квалификации</t>
  </si>
  <si>
    <t>Высшее и послевузовское профес-сиональное образование</t>
  </si>
  <si>
    <t>ОБСЛУЖИВАНИЕ ГОСУДАРСТВЕН-НОГО И МУНИЦИПАЛЬНОГО ДОЛГА</t>
  </si>
  <si>
    <t>Охрана объектов растительного и жи-вотного мира и среды их обитания</t>
  </si>
  <si>
    <t>СРЕДСТВА МАССОВОЙ ИНФОРМА-ЦИИ</t>
  </si>
  <si>
    <t>Обслуживание  государственного внутрен-него и муниципального долга</t>
  </si>
  <si>
    <t>уточнённая сводная бюджетная роспись на       2014 год</t>
  </si>
  <si>
    <t>Процент исполнения к уточнённой сводной бюджетной росписи на 2014 год,                        %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</si>
</sst>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  <numFmt numFmtId="172" formatCode="[$-FC19]d\ mmmm\ yyyy\ &quot;г.&quot;"/>
    <numFmt numFmtId="173" formatCode="#,##0.0;\-#,##0.0;\-"/>
    <numFmt numFmtId="174" formatCode="0.0%"/>
  </numFmts>
  <fonts count="50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sz val="20"/>
      <name val="Times New Roman CYR"/>
      <family val="1"/>
    </font>
    <font>
      <sz val="16"/>
      <name val="Arial Cyr"/>
      <family val="2"/>
    </font>
    <font>
      <sz val="14"/>
      <name val="Times New Roman Cyr"/>
      <family val="1"/>
    </font>
    <font>
      <b/>
      <sz val="13"/>
      <name val="Times New Roman CYR"/>
      <family val="1"/>
    </font>
    <font>
      <sz val="13"/>
      <name val="Times New Roman Cyr"/>
      <family val="1"/>
    </font>
    <font>
      <sz val="12"/>
      <color indexed="8"/>
      <name val="Times New Roman"/>
      <family val="1"/>
    </font>
    <font>
      <sz val="18"/>
      <name val="Times New Roman CYR"/>
      <family val="0"/>
    </font>
    <font>
      <b/>
      <sz val="18"/>
      <name val="Times New Roman Cyr"/>
      <family val="1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49" fontId="14" fillId="0" borderId="0" xfId="0" applyNumberFormat="1" applyFont="1" applyFill="1" applyAlignment="1">
      <alignment horizontal="left" wrapText="1"/>
    </xf>
    <xf numFmtId="0" fontId="6" fillId="0" borderId="11" xfId="0" applyFont="1" applyFill="1" applyBorder="1" applyAlignment="1">
      <alignment horizontal="justify" wrapText="1"/>
    </xf>
    <xf numFmtId="0" fontId="7" fillId="0" borderId="11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left"/>
    </xf>
    <xf numFmtId="49" fontId="5" fillId="0" borderId="1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justify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justify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justify" wrapText="1"/>
    </xf>
    <xf numFmtId="0" fontId="0" fillId="0" borderId="0" xfId="0" applyFont="1" applyFill="1" applyAlignment="1">
      <alignment/>
    </xf>
    <xf numFmtId="49" fontId="7" fillId="0" borderId="1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49" fontId="5" fillId="0" borderId="11" xfId="0" applyNumberFormat="1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3" fillId="0" borderId="14" xfId="0" applyFont="1" applyFill="1" applyBorder="1" applyAlignment="1">
      <alignment horizontal="justify"/>
    </xf>
    <xf numFmtId="0" fontId="0" fillId="0" borderId="0" xfId="0" applyFill="1" applyAlignment="1">
      <alignment vertical="top"/>
    </xf>
    <xf numFmtId="169" fontId="4" fillId="0" borderId="0" xfId="0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169" fontId="5" fillId="0" borderId="15" xfId="0" applyNumberFormat="1" applyFont="1" applyFill="1" applyBorder="1" applyAlignment="1">
      <alignment/>
    </xf>
    <xf numFmtId="169" fontId="5" fillId="0" borderId="16" xfId="0" applyNumberFormat="1" applyFont="1" applyFill="1" applyBorder="1" applyAlignment="1">
      <alignment/>
    </xf>
    <xf numFmtId="169" fontId="4" fillId="0" borderId="17" xfId="0" applyNumberFormat="1" applyFont="1" applyFill="1" applyBorder="1" applyAlignment="1">
      <alignment/>
    </xf>
    <xf numFmtId="169" fontId="4" fillId="0" borderId="18" xfId="0" applyNumberFormat="1" applyFont="1" applyFill="1" applyBorder="1" applyAlignment="1">
      <alignment/>
    </xf>
    <xf numFmtId="173" fontId="4" fillId="0" borderId="18" xfId="0" applyNumberFormat="1" applyFont="1" applyFill="1" applyBorder="1" applyAlignment="1">
      <alignment horizontal="center"/>
    </xf>
    <xf numFmtId="169" fontId="5" fillId="0" borderId="17" xfId="0" applyNumberFormat="1" applyFont="1" applyFill="1" applyBorder="1" applyAlignment="1">
      <alignment/>
    </xf>
    <xf numFmtId="169" fontId="5" fillId="0" borderId="18" xfId="0" applyNumberFormat="1" applyFont="1" applyFill="1" applyBorder="1" applyAlignment="1">
      <alignment/>
    </xf>
    <xf numFmtId="169" fontId="5" fillId="0" borderId="19" xfId="0" applyNumberFormat="1" applyFont="1" applyFill="1" applyBorder="1" applyAlignment="1">
      <alignment/>
    </xf>
    <xf numFmtId="169" fontId="5" fillId="0" borderId="20" xfId="0" applyNumberFormat="1" applyFont="1" applyFill="1" applyBorder="1" applyAlignment="1">
      <alignment/>
    </xf>
    <xf numFmtId="167" fontId="5" fillId="0" borderId="16" xfId="0" applyNumberFormat="1" applyFont="1" applyFill="1" applyBorder="1" applyAlignment="1">
      <alignment/>
    </xf>
    <xf numFmtId="167" fontId="5" fillId="0" borderId="21" xfId="0" applyNumberFormat="1" applyFont="1" applyFill="1" applyBorder="1" applyAlignment="1">
      <alignment/>
    </xf>
    <xf numFmtId="167" fontId="4" fillId="0" borderId="22" xfId="0" applyNumberFormat="1" applyFont="1" applyFill="1" applyBorder="1" applyAlignment="1">
      <alignment/>
    </xf>
    <xf numFmtId="167" fontId="5" fillId="0" borderId="22" xfId="0" applyNumberFormat="1" applyFont="1" applyFill="1" applyBorder="1" applyAlignment="1">
      <alignment/>
    </xf>
    <xf numFmtId="167" fontId="7" fillId="0" borderId="22" xfId="0" applyNumberFormat="1" applyFont="1" applyFill="1" applyBorder="1" applyAlignment="1">
      <alignment/>
    </xf>
    <xf numFmtId="167" fontId="5" fillId="0" borderId="23" xfId="0" applyNumberFormat="1" applyFont="1" applyFill="1" applyBorder="1" applyAlignment="1">
      <alignment/>
    </xf>
    <xf numFmtId="167" fontId="4" fillId="0" borderId="18" xfId="0" applyNumberFormat="1" applyFont="1" applyFill="1" applyBorder="1" applyAlignment="1">
      <alignment/>
    </xf>
    <xf numFmtId="173" fontId="4" fillId="0" borderId="22" xfId="0" applyNumberFormat="1" applyFont="1" applyFill="1" applyBorder="1" applyAlignment="1">
      <alignment horizontal="center"/>
    </xf>
    <xf numFmtId="167" fontId="5" fillId="0" borderId="18" xfId="0" applyNumberFormat="1" applyFont="1" applyFill="1" applyBorder="1" applyAlignment="1">
      <alignment/>
    </xf>
    <xf numFmtId="167" fontId="5" fillId="0" borderId="20" xfId="0" applyNumberFormat="1" applyFont="1" applyFill="1" applyBorder="1" applyAlignment="1">
      <alignment/>
    </xf>
    <xf numFmtId="167" fontId="4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167" fontId="4" fillId="0" borderId="24" xfId="0" applyNumberFormat="1" applyFont="1" applyFill="1" applyBorder="1" applyAlignment="1">
      <alignment horizontal="center" vertical="center" wrapText="1"/>
    </xf>
    <xf numFmtId="167" fontId="4" fillId="0" borderId="25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4" fillId="0" borderId="26" xfId="0" applyFont="1" applyFill="1" applyBorder="1" applyAlignment="1">
      <alignment horizontal="center" vertical="center"/>
    </xf>
    <xf numFmtId="167" fontId="4" fillId="0" borderId="28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/>
    </xf>
    <xf numFmtId="0" fontId="12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center" wrapText="1"/>
    </xf>
    <xf numFmtId="0" fontId="17" fillId="0" borderId="0" xfId="0" applyFont="1" applyFill="1" applyAlignment="1">
      <alignment horizontal="center"/>
    </xf>
    <xf numFmtId="0" fontId="16" fillId="0" borderId="0" xfId="0" applyFont="1" applyAlignment="1">
      <alignment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8"/>
  <sheetViews>
    <sheetView tabSelected="1" zoomScalePageLayoutView="0" workbookViewId="0" topLeftCell="A58">
      <selection activeCell="C73" sqref="C73"/>
    </sheetView>
  </sheetViews>
  <sheetFormatPr defaultColWidth="8.66015625" defaultRowHeight="18" outlineLevelRow="1"/>
  <cols>
    <col min="1" max="1" width="3.08203125" style="1" customWidth="1"/>
    <col min="2" max="2" width="7.75" style="13" customWidth="1"/>
    <col min="3" max="3" width="32.33203125" style="15" customWidth="1"/>
    <col min="4" max="4" width="10" style="13" customWidth="1"/>
    <col min="5" max="5" width="13.33203125" style="13" customWidth="1"/>
    <col min="6" max="6" width="9.91015625" style="13" customWidth="1"/>
    <col min="7" max="7" width="13.33203125" style="13" customWidth="1"/>
    <col min="8" max="8" width="9.91015625" style="13" customWidth="1"/>
    <col min="9" max="9" width="13.33203125" style="13" customWidth="1"/>
    <col min="10" max="10" width="7.58203125" style="13" customWidth="1"/>
    <col min="11" max="11" width="11.25" style="13" customWidth="1"/>
    <col min="12" max="16384" width="8.91015625" style="13" customWidth="1"/>
  </cols>
  <sheetData>
    <row r="1" spans="3:11" ht="23.25" outlineLevel="1">
      <c r="C1" s="65" t="s">
        <v>120</v>
      </c>
      <c r="D1" s="65"/>
      <c r="E1" s="65"/>
      <c r="G1" s="63" t="s">
        <v>121</v>
      </c>
      <c r="H1" s="64"/>
      <c r="I1" s="64"/>
      <c r="J1" s="64"/>
      <c r="K1" s="64"/>
    </row>
    <row r="2" spans="3:11" ht="23.25" outlineLevel="1">
      <c r="C2" s="65" t="s">
        <v>120</v>
      </c>
      <c r="D2" s="65"/>
      <c r="E2" s="65"/>
      <c r="G2" s="63" t="s">
        <v>122</v>
      </c>
      <c r="H2" s="64"/>
      <c r="I2" s="64"/>
      <c r="J2" s="64"/>
      <c r="K2" s="64"/>
    </row>
    <row r="3" spans="3:11" ht="23.25" outlineLevel="1">
      <c r="C3" s="65" t="s">
        <v>120</v>
      </c>
      <c r="D3" s="65"/>
      <c r="E3" s="65"/>
      <c r="G3" s="63" t="s">
        <v>123</v>
      </c>
      <c r="H3" s="64"/>
      <c r="I3" s="64"/>
      <c r="J3" s="64"/>
      <c r="K3" s="64"/>
    </row>
    <row r="4" spans="3:11" ht="23.25" outlineLevel="1">
      <c r="C4" s="66" t="s">
        <v>120</v>
      </c>
      <c r="D4" s="66"/>
      <c r="E4" s="66"/>
      <c r="G4" s="63" t="s">
        <v>124</v>
      </c>
      <c r="H4" s="64"/>
      <c r="I4" s="64"/>
      <c r="J4" s="64"/>
      <c r="K4" s="64"/>
    </row>
    <row r="5" ht="18.75" outlineLevel="1"/>
    <row r="6" ht="18.75" outlineLevel="1"/>
    <row r="7" spans="1:5" ht="18.75" outlineLevel="1">
      <c r="A7" s="14"/>
      <c r="B7" s="2"/>
      <c r="C7" s="2"/>
      <c r="D7" s="8"/>
      <c r="E7" s="8"/>
    </row>
    <row r="8" spans="1:11" ht="25.5" customHeight="1" outlineLevel="1">
      <c r="A8" s="67" t="s">
        <v>125</v>
      </c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ht="42.75" customHeight="1" outlineLevel="1">
      <c r="A9" s="75" t="s">
        <v>126</v>
      </c>
      <c r="B9" s="75"/>
      <c r="C9" s="75"/>
      <c r="D9" s="75"/>
      <c r="E9" s="75"/>
      <c r="F9" s="68"/>
      <c r="G9" s="68"/>
      <c r="H9" s="68"/>
      <c r="I9" s="68"/>
      <c r="J9" s="68"/>
      <c r="K9" s="68"/>
    </row>
    <row r="10" spans="1:5" ht="18.75" outlineLevel="1">
      <c r="A10" s="7"/>
      <c r="B10" s="7"/>
      <c r="C10" s="7"/>
      <c r="D10" s="7"/>
      <c r="E10" s="7"/>
    </row>
    <row r="11" spans="1:5" ht="18.75" outlineLevel="1">
      <c r="A11" s="7"/>
      <c r="B11" s="7"/>
      <c r="C11" s="7"/>
      <c r="D11" s="7"/>
      <c r="E11" s="7"/>
    </row>
    <row r="12" spans="1:5" ht="19.5" customHeight="1">
      <c r="A12" s="7"/>
      <c r="B12" s="7"/>
      <c r="C12" s="7"/>
      <c r="D12" s="7"/>
      <c r="E12" s="7"/>
    </row>
    <row r="13" spans="1:11" s="2" customFormat="1" ht="34.5" customHeight="1" outlineLevel="1">
      <c r="A13" s="76" t="s">
        <v>67</v>
      </c>
      <c r="B13" s="58" t="s">
        <v>65</v>
      </c>
      <c r="C13" s="61" t="s">
        <v>5</v>
      </c>
      <c r="D13" s="56" t="s">
        <v>132</v>
      </c>
      <c r="E13" s="62"/>
      <c r="F13" s="62"/>
      <c r="G13" s="62"/>
      <c r="H13" s="62"/>
      <c r="I13" s="57"/>
      <c r="J13" s="69" t="s">
        <v>142</v>
      </c>
      <c r="K13" s="70"/>
    </row>
    <row r="14" spans="1:11" s="2" customFormat="1" ht="81" customHeight="1" outlineLevel="1">
      <c r="A14" s="77"/>
      <c r="B14" s="59"/>
      <c r="C14" s="59"/>
      <c r="D14" s="56" t="s">
        <v>118</v>
      </c>
      <c r="E14" s="57"/>
      <c r="F14" s="56" t="s">
        <v>141</v>
      </c>
      <c r="G14" s="57"/>
      <c r="H14" s="73" t="s">
        <v>119</v>
      </c>
      <c r="I14" s="74"/>
      <c r="J14" s="71"/>
      <c r="K14" s="72"/>
    </row>
    <row r="15" spans="1:11" s="2" customFormat="1" ht="190.5" customHeight="1" outlineLevel="1">
      <c r="A15" s="78"/>
      <c r="B15" s="60"/>
      <c r="C15" s="60"/>
      <c r="D15" s="11" t="s">
        <v>64</v>
      </c>
      <c r="E15" s="54" t="s">
        <v>62</v>
      </c>
      <c r="F15" s="11" t="s">
        <v>64</v>
      </c>
      <c r="G15" s="54" t="s">
        <v>62</v>
      </c>
      <c r="H15" s="11" t="s">
        <v>64</v>
      </c>
      <c r="I15" s="54" t="s">
        <v>62</v>
      </c>
      <c r="J15" s="11" t="s">
        <v>64</v>
      </c>
      <c r="K15" s="54" t="s">
        <v>131</v>
      </c>
    </row>
    <row r="16" spans="1:11" s="2" customFormat="1" ht="15.75">
      <c r="A16" s="5">
        <v>1</v>
      </c>
      <c r="B16" s="3">
        <v>2</v>
      </c>
      <c r="C16" s="4">
        <v>3</v>
      </c>
      <c r="D16" s="3">
        <v>4</v>
      </c>
      <c r="E16" s="6">
        <v>5</v>
      </c>
      <c r="F16" s="4">
        <v>6</v>
      </c>
      <c r="G16" s="3">
        <v>7</v>
      </c>
      <c r="H16" s="6">
        <v>8</v>
      </c>
      <c r="I16" s="4">
        <v>9</v>
      </c>
      <c r="J16" s="3">
        <v>10</v>
      </c>
      <c r="K16" s="6">
        <v>11</v>
      </c>
    </row>
    <row r="17" spans="1:11" s="1" customFormat="1" ht="32.25">
      <c r="A17" s="16" t="s">
        <v>104</v>
      </c>
      <c r="B17" s="16" t="s">
        <v>6</v>
      </c>
      <c r="C17" s="17" t="s">
        <v>2</v>
      </c>
      <c r="D17" s="35">
        <f aca="true" t="shared" si="0" ref="D17:I17">D18+D19+D20+D21+D22+D23+D24+D25</f>
        <v>2421174.1</v>
      </c>
      <c r="E17" s="36">
        <f t="shared" si="0"/>
        <v>2054324.5999999999</v>
      </c>
      <c r="F17" s="36">
        <f t="shared" si="0"/>
        <v>2420674.3</v>
      </c>
      <c r="G17" s="36">
        <f t="shared" si="0"/>
        <v>2053824.7999999998</v>
      </c>
      <c r="H17" s="36">
        <f t="shared" si="0"/>
        <v>2040856.3</v>
      </c>
      <c r="I17" s="36">
        <f t="shared" si="0"/>
        <v>1681160.2000000002</v>
      </c>
      <c r="J17" s="44">
        <f>H17/F17*100</f>
        <v>84.30941329033817</v>
      </c>
      <c r="K17" s="45">
        <f>I17/G17*100</f>
        <v>81.855092995274</v>
      </c>
    </row>
    <row r="18" spans="1:11" ht="49.5" customHeight="1">
      <c r="A18" s="18"/>
      <c r="B18" s="18" t="s">
        <v>26</v>
      </c>
      <c r="C18" s="10" t="s">
        <v>27</v>
      </c>
      <c r="D18" s="37">
        <v>1758.9</v>
      </c>
      <c r="E18" s="38">
        <v>1758.9</v>
      </c>
      <c r="F18" s="38">
        <v>1758.9</v>
      </c>
      <c r="G18" s="38">
        <v>1758.9</v>
      </c>
      <c r="H18" s="38">
        <v>1758.8</v>
      </c>
      <c r="I18" s="38">
        <v>1758.8</v>
      </c>
      <c r="J18" s="50">
        <f aca="true" t="shared" si="1" ref="J18:J75">H18/F18*100</f>
        <v>99.99431462846097</v>
      </c>
      <c r="K18" s="46">
        <f aca="true" t="shared" si="2" ref="K18:K75">I18/G18*100</f>
        <v>99.99431462846097</v>
      </c>
    </row>
    <row r="19" spans="1:11" ht="68.25" customHeight="1">
      <c r="A19" s="18"/>
      <c r="B19" s="18" t="s">
        <v>28</v>
      </c>
      <c r="C19" s="10" t="s">
        <v>127</v>
      </c>
      <c r="D19" s="37">
        <v>141447.2</v>
      </c>
      <c r="E19" s="38">
        <v>141447.2</v>
      </c>
      <c r="F19" s="38">
        <v>141447.2</v>
      </c>
      <c r="G19" s="38">
        <v>141447.2</v>
      </c>
      <c r="H19" s="38">
        <v>135660.7</v>
      </c>
      <c r="I19" s="38">
        <v>135660.7</v>
      </c>
      <c r="J19" s="50">
        <f t="shared" si="1"/>
        <v>95.90907419871161</v>
      </c>
      <c r="K19" s="46">
        <f t="shared" si="2"/>
        <v>95.90907419871161</v>
      </c>
    </row>
    <row r="20" spans="1:11" ht="81.75" customHeight="1">
      <c r="A20" s="18"/>
      <c r="B20" s="18" t="s">
        <v>7</v>
      </c>
      <c r="C20" s="10" t="s">
        <v>130</v>
      </c>
      <c r="D20" s="37">
        <v>784920.4</v>
      </c>
      <c r="E20" s="38">
        <v>456692.1</v>
      </c>
      <c r="F20" s="38">
        <v>784920.4</v>
      </c>
      <c r="G20" s="38">
        <v>456692.1</v>
      </c>
      <c r="H20" s="38">
        <v>774867.1</v>
      </c>
      <c r="I20" s="38">
        <v>453493.8</v>
      </c>
      <c r="J20" s="50">
        <f t="shared" si="1"/>
        <v>98.71919496550223</v>
      </c>
      <c r="K20" s="46">
        <f t="shared" si="2"/>
        <v>99.2996813389152</v>
      </c>
    </row>
    <row r="21" spans="1:11" ht="18.75">
      <c r="A21" s="18"/>
      <c r="B21" s="18" t="s">
        <v>116</v>
      </c>
      <c r="C21" s="12" t="s">
        <v>117</v>
      </c>
      <c r="D21" s="37">
        <v>279.8</v>
      </c>
      <c r="E21" s="39">
        <v>0</v>
      </c>
      <c r="F21" s="38">
        <v>279.8</v>
      </c>
      <c r="G21" s="39">
        <v>0</v>
      </c>
      <c r="H21" s="38">
        <v>243.1</v>
      </c>
      <c r="I21" s="39">
        <v>0</v>
      </c>
      <c r="J21" s="50">
        <f t="shared" si="1"/>
        <v>86.88348820586133</v>
      </c>
      <c r="K21" s="51">
        <v>0</v>
      </c>
    </row>
    <row r="22" spans="1:11" ht="65.25" customHeight="1">
      <c r="A22" s="18"/>
      <c r="B22" s="18" t="s">
        <v>29</v>
      </c>
      <c r="C22" s="10" t="s">
        <v>128</v>
      </c>
      <c r="D22" s="37">
        <v>151182.2</v>
      </c>
      <c r="E22" s="38">
        <v>151182.2</v>
      </c>
      <c r="F22" s="38">
        <v>151182.2</v>
      </c>
      <c r="G22" s="38">
        <v>151182.2</v>
      </c>
      <c r="H22" s="38">
        <v>148732</v>
      </c>
      <c r="I22" s="38">
        <v>148732</v>
      </c>
      <c r="J22" s="50">
        <f t="shared" si="1"/>
        <v>98.37930655857633</v>
      </c>
      <c r="K22" s="46">
        <f t="shared" si="2"/>
        <v>98.37930655857633</v>
      </c>
    </row>
    <row r="23" spans="1:11" ht="32.25">
      <c r="A23" s="18"/>
      <c r="B23" s="18" t="s">
        <v>30</v>
      </c>
      <c r="C23" s="10" t="s">
        <v>31</v>
      </c>
      <c r="D23" s="37">
        <v>10819</v>
      </c>
      <c r="E23" s="38">
        <v>10819</v>
      </c>
      <c r="F23" s="38">
        <v>10819</v>
      </c>
      <c r="G23" s="38">
        <v>10819</v>
      </c>
      <c r="H23" s="38">
        <v>10628.8</v>
      </c>
      <c r="I23" s="38">
        <v>10628.8</v>
      </c>
      <c r="J23" s="50">
        <f t="shared" si="1"/>
        <v>98.2419816988631</v>
      </c>
      <c r="K23" s="46">
        <f t="shared" si="2"/>
        <v>98.2419816988631</v>
      </c>
    </row>
    <row r="24" spans="1:11" ht="18.75">
      <c r="A24" s="18"/>
      <c r="B24" s="18" t="s">
        <v>32</v>
      </c>
      <c r="C24" s="10" t="s">
        <v>33</v>
      </c>
      <c r="D24" s="37">
        <v>15000</v>
      </c>
      <c r="E24" s="38">
        <v>15000</v>
      </c>
      <c r="F24" s="38">
        <v>15000</v>
      </c>
      <c r="G24" s="38">
        <v>15000</v>
      </c>
      <c r="H24" s="39">
        <v>0</v>
      </c>
      <c r="I24" s="39">
        <v>0</v>
      </c>
      <c r="J24" s="50">
        <f t="shared" si="1"/>
        <v>0</v>
      </c>
      <c r="K24" s="46">
        <f t="shared" si="2"/>
        <v>0</v>
      </c>
    </row>
    <row r="25" spans="1:11" ht="18.75">
      <c r="A25" s="18"/>
      <c r="B25" s="18" t="s">
        <v>73</v>
      </c>
      <c r="C25" s="10" t="s">
        <v>34</v>
      </c>
      <c r="D25" s="37">
        <v>1315766.6</v>
      </c>
      <c r="E25" s="38">
        <v>1277425.2</v>
      </c>
      <c r="F25" s="38">
        <v>1315266.8</v>
      </c>
      <c r="G25" s="38">
        <v>1276925.4</v>
      </c>
      <c r="H25" s="38">
        <v>968965.8</v>
      </c>
      <c r="I25" s="38">
        <v>930886.1</v>
      </c>
      <c r="J25" s="50">
        <f t="shared" si="1"/>
        <v>73.67066514565714</v>
      </c>
      <c r="K25" s="46">
        <f t="shared" si="2"/>
        <v>72.9005860483314</v>
      </c>
    </row>
    <row r="26" spans="1:11" s="1" customFormat="1" ht="49.5" customHeight="1">
      <c r="A26" s="19" t="s">
        <v>105</v>
      </c>
      <c r="B26" s="19" t="s">
        <v>35</v>
      </c>
      <c r="C26" s="20" t="s">
        <v>129</v>
      </c>
      <c r="D26" s="40">
        <f aca="true" t="shared" si="3" ref="D26:I26">D27+D28+D29</f>
        <v>473485.3</v>
      </c>
      <c r="E26" s="41">
        <f t="shared" si="3"/>
        <v>473485.3</v>
      </c>
      <c r="F26" s="41">
        <f t="shared" si="3"/>
        <v>473485.3</v>
      </c>
      <c r="G26" s="41">
        <f t="shared" si="3"/>
        <v>473485.3</v>
      </c>
      <c r="H26" s="41">
        <f t="shared" si="3"/>
        <v>454018</v>
      </c>
      <c r="I26" s="41">
        <f t="shared" si="3"/>
        <v>454018</v>
      </c>
      <c r="J26" s="52">
        <f t="shared" si="1"/>
        <v>95.8885101607167</v>
      </c>
      <c r="K26" s="47">
        <f t="shared" si="2"/>
        <v>95.8885101607167</v>
      </c>
    </row>
    <row r="27" spans="1:11" ht="48.75" customHeight="1">
      <c r="A27" s="18"/>
      <c r="B27" s="18" t="s">
        <v>36</v>
      </c>
      <c r="C27" s="10" t="s">
        <v>133</v>
      </c>
      <c r="D27" s="37">
        <v>276914.5</v>
      </c>
      <c r="E27" s="38">
        <v>276914.5</v>
      </c>
      <c r="F27" s="38">
        <v>276914.5</v>
      </c>
      <c r="G27" s="38">
        <v>276914.5</v>
      </c>
      <c r="H27" s="38">
        <v>265510.4</v>
      </c>
      <c r="I27" s="38">
        <v>265510.4</v>
      </c>
      <c r="J27" s="50">
        <f t="shared" si="1"/>
        <v>95.8817252256563</v>
      </c>
      <c r="K27" s="46">
        <f t="shared" si="2"/>
        <v>95.8817252256563</v>
      </c>
    </row>
    <row r="28" spans="1:11" ht="18.75">
      <c r="A28" s="18"/>
      <c r="B28" s="18" t="s">
        <v>37</v>
      </c>
      <c r="C28" s="10" t="s">
        <v>38</v>
      </c>
      <c r="D28" s="37">
        <v>166322.2</v>
      </c>
      <c r="E28" s="38">
        <v>166322.2</v>
      </c>
      <c r="F28" s="38">
        <v>166322.2</v>
      </c>
      <c r="G28" s="38">
        <v>166322.2</v>
      </c>
      <c r="H28" s="38">
        <v>158259</v>
      </c>
      <c r="I28" s="38">
        <v>158259</v>
      </c>
      <c r="J28" s="50">
        <f t="shared" si="1"/>
        <v>95.15206027818294</v>
      </c>
      <c r="K28" s="46">
        <f t="shared" si="2"/>
        <v>95.15206027818294</v>
      </c>
    </row>
    <row r="29" spans="1:11" ht="48">
      <c r="A29" s="18"/>
      <c r="B29" s="18" t="s">
        <v>96</v>
      </c>
      <c r="C29" s="10" t="s">
        <v>97</v>
      </c>
      <c r="D29" s="37">
        <v>30248.6</v>
      </c>
      <c r="E29" s="38">
        <v>30248.6</v>
      </c>
      <c r="F29" s="38">
        <v>30248.6</v>
      </c>
      <c r="G29" s="38">
        <v>30248.6</v>
      </c>
      <c r="H29" s="38">
        <v>30248.6</v>
      </c>
      <c r="I29" s="38">
        <v>30248.6</v>
      </c>
      <c r="J29" s="50">
        <f t="shared" si="1"/>
        <v>100</v>
      </c>
      <c r="K29" s="46">
        <f t="shared" si="2"/>
        <v>100</v>
      </c>
    </row>
    <row r="30" spans="1:11" ht="18.75">
      <c r="A30" s="19" t="s">
        <v>106</v>
      </c>
      <c r="B30" s="19" t="s">
        <v>39</v>
      </c>
      <c r="C30" s="20" t="s">
        <v>40</v>
      </c>
      <c r="D30" s="40">
        <f aca="true" t="shared" si="4" ref="D30:I30">D31+D32+D33+D34+D35+D36</f>
        <v>4929873.800000001</v>
      </c>
      <c r="E30" s="41">
        <f t="shared" si="4"/>
        <v>4929873.800000001</v>
      </c>
      <c r="F30" s="41">
        <f t="shared" si="4"/>
        <v>5150873.800000001</v>
      </c>
      <c r="G30" s="41">
        <f t="shared" si="4"/>
        <v>5150873.800000001</v>
      </c>
      <c r="H30" s="41">
        <f t="shared" si="4"/>
        <v>3843859.0000000005</v>
      </c>
      <c r="I30" s="41">
        <f t="shared" si="4"/>
        <v>3843859.0000000005</v>
      </c>
      <c r="J30" s="52">
        <f t="shared" si="1"/>
        <v>74.62537715445484</v>
      </c>
      <c r="K30" s="47">
        <f t="shared" si="2"/>
        <v>74.62537715445484</v>
      </c>
    </row>
    <row r="31" spans="1:11" ht="18.75">
      <c r="A31" s="19"/>
      <c r="B31" s="21" t="s">
        <v>101</v>
      </c>
      <c r="C31" s="22" t="s">
        <v>102</v>
      </c>
      <c r="D31" s="37">
        <v>4043.6</v>
      </c>
      <c r="E31" s="38">
        <v>4043.6</v>
      </c>
      <c r="F31" s="38">
        <v>4043.6</v>
      </c>
      <c r="G31" s="38">
        <v>4043.6</v>
      </c>
      <c r="H31" s="38">
        <v>4043.6</v>
      </c>
      <c r="I31" s="38">
        <v>4043.6</v>
      </c>
      <c r="J31" s="50">
        <f t="shared" si="1"/>
        <v>100</v>
      </c>
      <c r="K31" s="46">
        <f t="shared" si="2"/>
        <v>100</v>
      </c>
    </row>
    <row r="32" spans="1:11" s="23" customFormat="1" ht="18.75">
      <c r="A32" s="18"/>
      <c r="B32" s="18" t="s">
        <v>41</v>
      </c>
      <c r="C32" s="10" t="s">
        <v>42</v>
      </c>
      <c r="D32" s="37">
        <v>4001.5</v>
      </c>
      <c r="E32" s="38">
        <v>4001.5</v>
      </c>
      <c r="F32" s="38">
        <v>4001.5</v>
      </c>
      <c r="G32" s="38">
        <v>4001.5</v>
      </c>
      <c r="H32" s="38">
        <v>4001.2</v>
      </c>
      <c r="I32" s="38">
        <v>4001.2</v>
      </c>
      <c r="J32" s="50">
        <f t="shared" si="1"/>
        <v>99.9925028114457</v>
      </c>
      <c r="K32" s="46">
        <f t="shared" si="2"/>
        <v>99.9925028114457</v>
      </c>
    </row>
    <row r="33" spans="1:11" s="23" customFormat="1" ht="18.75">
      <c r="A33" s="18"/>
      <c r="B33" s="18" t="s">
        <v>43</v>
      </c>
      <c r="C33" s="10" t="s">
        <v>44</v>
      </c>
      <c r="D33" s="37">
        <v>1057459.6</v>
      </c>
      <c r="E33" s="38">
        <v>1057459.6</v>
      </c>
      <c r="F33" s="38">
        <v>1278459.6</v>
      </c>
      <c r="G33" s="38">
        <v>1278459.6</v>
      </c>
      <c r="H33" s="38">
        <v>1155288.8</v>
      </c>
      <c r="I33" s="38">
        <v>1155288.8</v>
      </c>
      <c r="J33" s="50">
        <f t="shared" si="1"/>
        <v>90.36568695639659</v>
      </c>
      <c r="K33" s="46">
        <f t="shared" si="2"/>
        <v>90.36568695639659</v>
      </c>
    </row>
    <row r="34" spans="1:11" s="23" customFormat="1" ht="18.75">
      <c r="A34" s="18"/>
      <c r="B34" s="18" t="s">
        <v>94</v>
      </c>
      <c r="C34" s="10" t="s">
        <v>95</v>
      </c>
      <c r="D34" s="37">
        <v>3131733.8</v>
      </c>
      <c r="E34" s="38">
        <v>3131733.8</v>
      </c>
      <c r="F34" s="38">
        <v>3131733.8</v>
      </c>
      <c r="G34" s="38">
        <v>3131733.8</v>
      </c>
      <c r="H34" s="38">
        <v>2020304.1</v>
      </c>
      <c r="I34" s="38">
        <v>2020304.1</v>
      </c>
      <c r="J34" s="50">
        <f t="shared" si="1"/>
        <v>64.51072246306504</v>
      </c>
      <c r="K34" s="46">
        <f t="shared" si="2"/>
        <v>64.51072246306504</v>
      </c>
    </row>
    <row r="35" spans="1:11" s="23" customFormat="1" ht="18.75">
      <c r="A35" s="18"/>
      <c r="B35" s="18" t="s">
        <v>71</v>
      </c>
      <c r="C35" s="10" t="s">
        <v>72</v>
      </c>
      <c r="D35" s="37">
        <v>228018.9</v>
      </c>
      <c r="E35" s="38">
        <v>228018.9</v>
      </c>
      <c r="F35" s="38">
        <v>228018.9</v>
      </c>
      <c r="G35" s="38">
        <v>228018.9</v>
      </c>
      <c r="H35" s="38">
        <v>194350.6</v>
      </c>
      <c r="I35" s="38">
        <v>194350.6</v>
      </c>
      <c r="J35" s="50">
        <f t="shared" si="1"/>
        <v>85.23442574277834</v>
      </c>
      <c r="K35" s="46">
        <f t="shared" si="2"/>
        <v>85.23442574277834</v>
      </c>
    </row>
    <row r="36" spans="1:11" s="23" customFormat="1" ht="32.25">
      <c r="A36" s="18"/>
      <c r="B36" s="18" t="s">
        <v>45</v>
      </c>
      <c r="C36" s="10" t="s">
        <v>46</v>
      </c>
      <c r="D36" s="37">
        <v>504616.4</v>
      </c>
      <c r="E36" s="38">
        <v>504616.4</v>
      </c>
      <c r="F36" s="38">
        <v>504616.4</v>
      </c>
      <c r="G36" s="38">
        <v>504616.4</v>
      </c>
      <c r="H36" s="38">
        <v>465870.7</v>
      </c>
      <c r="I36" s="38">
        <v>465870.7</v>
      </c>
      <c r="J36" s="50">
        <f t="shared" si="1"/>
        <v>92.32175173062151</v>
      </c>
      <c r="K36" s="46">
        <f t="shared" si="2"/>
        <v>92.32175173062151</v>
      </c>
    </row>
    <row r="37" spans="1:11" s="23" customFormat="1" ht="34.5" customHeight="1">
      <c r="A37" s="19" t="s">
        <v>107</v>
      </c>
      <c r="B37" s="19" t="s">
        <v>8</v>
      </c>
      <c r="C37" s="20" t="s">
        <v>3</v>
      </c>
      <c r="D37" s="40">
        <f aca="true" t="shared" si="5" ref="D37:I37">D38+D39+D40+D41+D42</f>
        <v>6597056</v>
      </c>
      <c r="E37" s="41">
        <f t="shared" si="5"/>
        <v>6271688.9</v>
      </c>
      <c r="F37" s="41">
        <f t="shared" si="5"/>
        <v>6600056</v>
      </c>
      <c r="G37" s="41">
        <f t="shared" si="5"/>
        <v>6274688.9</v>
      </c>
      <c r="H37" s="41">
        <f t="shared" si="5"/>
        <v>5274642.200000001</v>
      </c>
      <c r="I37" s="41">
        <f t="shared" si="5"/>
        <v>5074172</v>
      </c>
      <c r="J37" s="52">
        <f t="shared" si="1"/>
        <v>79.91814311878568</v>
      </c>
      <c r="K37" s="47">
        <f t="shared" si="2"/>
        <v>80.86730801904775</v>
      </c>
    </row>
    <row r="38" spans="1:11" s="23" customFormat="1" ht="18.75">
      <c r="A38" s="18"/>
      <c r="B38" s="18" t="s">
        <v>16</v>
      </c>
      <c r="C38" s="10" t="s">
        <v>17</v>
      </c>
      <c r="D38" s="37">
        <v>587450.7</v>
      </c>
      <c r="E38" s="38">
        <v>587450.7</v>
      </c>
      <c r="F38" s="38">
        <v>587450.7</v>
      </c>
      <c r="G38" s="38">
        <v>587450.7</v>
      </c>
      <c r="H38" s="38">
        <v>503830.6</v>
      </c>
      <c r="I38" s="38">
        <v>503830.6</v>
      </c>
      <c r="J38" s="50">
        <f t="shared" si="1"/>
        <v>85.76559701094918</v>
      </c>
      <c r="K38" s="46">
        <f t="shared" si="2"/>
        <v>85.76559701094918</v>
      </c>
    </row>
    <row r="39" spans="1:11" s="23" customFormat="1" ht="18.75">
      <c r="A39" s="18"/>
      <c r="B39" s="18" t="s">
        <v>13</v>
      </c>
      <c r="C39" s="10" t="s">
        <v>14</v>
      </c>
      <c r="D39" s="37">
        <v>1226942.4</v>
      </c>
      <c r="E39" s="38">
        <v>1226190.8</v>
      </c>
      <c r="F39" s="38">
        <v>1229942.4</v>
      </c>
      <c r="G39" s="38">
        <v>1229190.8</v>
      </c>
      <c r="H39" s="38">
        <v>888679</v>
      </c>
      <c r="I39" s="38">
        <v>887927.4</v>
      </c>
      <c r="J39" s="50">
        <f t="shared" si="1"/>
        <v>72.25370879156618</v>
      </c>
      <c r="K39" s="46">
        <f t="shared" si="2"/>
        <v>72.23674306706494</v>
      </c>
    </row>
    <row r="40" spans="1:11" s="23" customFormat="1" ht="18.75">
      <c r="A40" s="18"/>
      <c r="B40" s="18" t="s">
        <v>47</v>
      </c>
      <c r="C40" s="10" t="s">
        <v>48</v>
      </c>
      <c r="D40" s="37">
        <v>4536405.1</v>
      </c>
      <c r="E40" s="38">
        <v>4211789.6</v>
      </c>
      <c r="F40" s="38">
        <v>4536405.1</v>
      </c>
      <c r="G40" s="38">
        <v>4211789.6</v>
      </c>
      <c r="H40" s="38">
        <v>3642183.2</v>
      </c>
      <c r="I40" s="38">
        <v>3442464.6</v>
      </c>
      <c r="J40" s="50">
        <f t="shared" si="1"/>
        <v>80.28787376153863</v>
      </c>
      <c r="K40" s="46">
        <f t="shared" si="2"/>
        <v>81.73401159450131</v>
      </c>
    </row>
    <row r="41" spans="1:11" s="23" customFormat="1" ht="48">
      <c r="A41" s="18"/>
      <c r="B41" s="18" t="s">
        <v>103</v>
      </c>
      <c r="C41" s="10" t="s">
        <v>134</v>
      </c>
      <c r="D41" s="37">
        <v>42049.9</v>
      </c>
      <c r="E41" s="38">
        <v>42049.9</v>
      </c>
      <c r="F41" s="38">
        <v>42049.9</v>
      </c>
      <c r="G41" s="38">
        <v>42049.9</v>
      </c>
      <c r="H41" s="38">
        <v>42049.9</v>
      </c>
      <c r="I41" s="38">
        <v>42049.9</v>
      </c>
      <c r="J41" s="50">
        <f t="shared" si="1"/>
        <v>100</v>
      </c>
      <c r="K41" s="46">
        <f t="shared" si="2"/>
        <v>100</v>
      </c>
    </row>
    <row r="42" spans="1:11" s="23" customFormat="1" ht="32.25">
      <c r="A42" s="18"/>
      <c r="B42" s="18" t="s">
        <v>49</v>
      </c>
      <c r="C42" s="10" t="s">
        <v>15</v>
      </c>
      <c r="D42" s="37">
        <v>204207.9</v>
      </c>
      <c r="E42" s="38">
        <v>204207.9</v>
      </c>
      <c r="F42" s="38">
        <v>204207.9</v>
      </c>
      <c r="G42" s="38">
        <v>204207.9</v>
      </c>
      <c r="H42" s="38">
        <v>197899.5</v>
      </c>
      <c r="I42" s="38">
        <v>197899.5</v>
      </c>
      <c r="J42" s="50">
        <f t="shared" si="1"/>
        <v>96.91079532182644</v>
      </c>
      <c r="K42" s="46">
        <f t="shared" si="2"/>
        <v>96.91079532182644</v>
      </c>
    </row>
    <row r="43" spans="1:11" s="23" customFormat="1" ht="18.75">
      <c r="A43" s="19" t="s">
        <v>108</v>
      </c>
      <c r="B43" s="19" t="s">
        <v>50</v>
      </c>
      <c r="C43" s="9" t="s">
        <v>51</v>
      </c>
      <c r="D43" s="40">
        <f aca="true" t="shared" si="6" ref="D43:I43">D44+D45</f>
        <v>17651.4</v>
      </c>
      <c r="E43" s="41">
        <f t="shared" si="6"/>
        <v>17651.4</v>
      </c>
      <c r="F43" s="41">
        <f t="shared" si="6"/>
        <v>17651.4</v>
      </c>
      <c r="G43" s="41">
        <f t="shared" si="6"/>
        <v>17651.4</v>
      </c>
      <c r="H43" s="41">
        <f t="shared" si="6"/>
        <v>17511.3</v>
      </c>
      <c r="I43" s="41">
        <f t="shared" si="6"/>
        <v>17511.3</v>
      </c>
      <c r="J43" s="52">
        <f t="shared" si="1"/>
        <v>99.20629525136815</v>
      </c>
      <c r="K43" s="46">
        <f t="shared" si="2"/>
        <v>99.20629525136815</v>
      </c>
    </row>
    <row r="44" spans="1:11" s="23" customFormat="1" ht="32.25">
      <c r="A44" s="18"/>
      <c r="B44" s="18" t="s">
        <v>52</v>
      </c>
      <c r="C44" s="10" t="s">
        <v>138</v>
      </c>
      <c r="D44" s="37">
        <v>1499.5</v>
      </c>
      <c r="E44" s="38">
        <v>1499.5</v>
      </c>
      <c r="F44" s="38">
        <v>1499.5</v>
      </c>
      <c r="G44" s="38">
        <v>1499.5</v>
      </c>
      <c r="H44" s="38">
        <v>1499.5</v>
      </c>
      <c r="I44" s="38">
        <v>1499.5</v>
      </c>
      <c r="J44" s="50">
        <f t="shared" si="1"/>
        <v>100</v>
      </c>
      <c r="K44" s="47">
        <f t="shared" si="2"/>
        <v>100</v>
      </c>
    </row>
    <row r="45" spans="1:11" s="23" customFormat="1" ht="32.25">
      <c r="A45" s="18"/>
      <c r="B45" s="18" t="s">
        <v>53</v>
      </c>
      <c r="C45" s="10" t="s">
        <v>54</v>
      </c>
      <c r="D45" s="37">
        <v>16151.9</v>
      </c>
      <c r="E45" s="38">
        <v>16151.9</v>
      </c>
      <c r="F45" s="38">
        <v>16151.9</v>
      </c>
      <c r="G45" s="38">
        <v>16151.9</v>
      </c>
      <c r="H45" s="38">
        <v>16011.8</v>
      </c>
      <c r="I45" s="38">
        <v>16011.8</v>
      </c>
      <c r="J45" s="50">
        <f t="shared" si="1"/>
        <v>99.13260978584563</v>
      </c>
      <c r="K45" s="47">
        <f t="shared" si="2"/>
        <v>99.13260978584563</v>
      </c>
    </row>
    <row r="46" spans="1:11" s="23" customFormat="1" ht="18.75">
      <c r="A46" s="19" t="s">
        <v>109</v>
      </c>
      <c r="B46" s="19" t="s">
        <v>9</v>
      </c>
      <c r="C46" s="9" t="s">
        <v>4</v>
      </c>
      <c r="D46" s="40">
        <f aca="true" t="shared" si="7" ref="D46:I46">D47+D48+D49+D50+D51+D52</f>
        <v>11648888.999999998</v>
      </c>
      <c r="E46" s="41">
        <f t="shared" si="7"/>
        <v>11645152.999999998</v>
      </c>
      <c r="F46" s="41">
        <f t="shared" si="7"/>
        <v>11653972.2</v>
      </c>
      <c r="G46" s="41">
        <f t="shared" si="7"/>
        <v>11650236.2</v>
      </c>
      <c r="H46" s="41">
        <f t="shared" si="7"/>
        <v>10915430.4</v>
      </c>
      <c r="I46" s="41">
        <f t="shared" si="7"/>
        <v>10911817.700000001</v>
      </c>
      <c r="J46" s="52">
        <f t="shared" si="1"/>
        <v>93.66274616649592</v>
      </c>
      <c r="K46" s="47">
        <f t="shared" si="2"/>
        <v>93.66177228235082</v>
      </c>
    </row>
    <row r="47" spans="1:11" s="23" customFormat="1" ht="18.75">
      <c r="A47" s="18"/>
      <c r="B47" s="18" t="s">
        <v>10</v>
      </c>
      <c r="C47" s="10" t="s">
        <v>0</v>
      </c>
      <c r="D47" s="37">
        <v>5125029.7</v>
      </c>
      <c r="E47" s="38">
        <v>5125029.7</v>
      </c>
      <c r="F47" s="38">
        <v>5130112.9</v>
      </c>
      <c r="G47" s="38">
        <v>5130112.9</v>
      </c>
      <c r="H47" s="38">
        <v>4674011.1</v>
      </c>
      <c r="I47" s="38">
        <v>4674011.1</v>
      </c>
      <c r="J47" s="50">
        <f t="shared" si="1"/>
        <v>91.1093223698839</v>
      </c>
      <c r="K47" s="46">
        <f t="shared" si="2"/>
        <v>91.1093223698839</v>
      </c>
    </row>
    <row r="48" spans="1:11" s="23" customFormat="1" ht="18.75">
      <c r="A48" s="18"/>
      <c r="B48" s="18" t="s">
        <v>11</v>
      </c>
      <c r="C48" s="10" t="s">
        <v>1</v>
      </c>
      <c r="D48" s="37">
        <v>5310337.2</v>
      </c>
      <c r="E48" s="38">
        <v>5310337.2</v>
      </c>
      <c r="F48" s="38">
        <v>5310337.2</v>
      </c>
      <c r="G48" s="38">
        <v>5310337.2</v>
      </c>
      <c r="H48" s="38">
        <v>5126047.7</v>
      </c>
      <c r="I48" s="38">
        <v>5126047.7</v>
      </c>
      <c r="J48" s="50">
        <f t="shared" si="1"/>
        <v>96.5296083269439</v>
      </c>
      <c r="K48" s="46">
        <f t="shared" si="2"/>
        <v>96.5296083269439</v>
      </c>
    </row>
    <row r="49" spans="1:11" s="23" customFormat="1" ht="32.25">
      <c r="A49" s="18"/>
      <c r="B49" s="18" t="s">
        <v>55</v>
      </c>
      <c r="C49" s="10" t="s">
        <v>135</v>
      </c>
      <c r="D49" s="37">
        <v>5575.1</v>
      </c>
      <c r="E49" s="38">
        <v>5575.1</v>
      </c>
      <c r="F49" s="38">
        <v>5575.1</v>
      </c>
      <c r="G49" s="38">
        <v>5575.1</v>
      </c>
      <c r="H49" s="38">
        <v>5404.4</v>
      </c>
      <c r="I49" s="38">
        <v>5404.4</v>
      </c>
      <c r="J49" s="50">
        <f t="shared" si="1"/>
        <v>96.9381715126186</v>
      </c>
      <c r="K49" s="46">
        <f t="shared" si="2"/>
        <v>96.9381715126186</v>
      </c>
    </row>
    <row r="50" spans="1:11" s="23" customFormat="1" ht="32.25">
      <c r="A50" s="18"/>
      <c r="B50" s="18" t="s">
        <v>70</v>
      </c>
      <c r="C50" s="10" t="s">
        <v>136</v>
      </c>
      <c r="D50" s="37">
        <v>45587.2</v>
      </c>
      <c r="E50" s="38">
        <v>45587.2</v>
      </c>
      <c r="F50" s="38">
        <v>45587.2</v>
      </c>
      <c r="G50" s="38">
        <v>45587.2</v>
      </c>
      <c r="H50" s="38">
        <v>45587.2</v>
      </c>
      <c r="I50" s="38">
        <v>45587.2</v>
      </c>
      <c r="J50" s="50">
        <f t="shared" si="1"/>
        <v>100</v>
      </c>
      <c r="K50" s="46">
        <f t="shared" si="2"/>
        <v>100</v>
      </c>
    </row>
    <row r="51" spans="1:11" s="23" customFormat="1" ht="32.25">
      <c r="A51" s="18"/>
      <c r="B51" s="18" t="s">
        <v>25</v>
      </c>
      <c r="C51" s="10" t="s">
        <v>98</v>
      </c>
      <c r="D51" s="37">
        <v>261459.7</v>
      </c>
      <c r="E51" s="38">
        <v>257723.7</v>
      </c>
      <c r="F51" s="38">
        <v>261459.7</v>
      </c>
      <c r="G51" s="38">
        <v>257723.7</v>
      </c>
      <c r="H51" s="38">
        <v>231705.5</v>
      </c>
      <c r="I51" s="38">
        <v>228092.8</v>
      </c>
      <c r="J51" s="50">
        <f t="shared" si="1"/>
        <v>88.61996705419611</v>
      </c>
      <c r="K51" s="46">
        <f t="shared" si="2"/>
        <v>88.50284238508138</v>
      </c>
    </row>
    <row r="52" spans="1:11" s="23" customFormat="1" ht="18.75">
      <c r="A52" s="18"/>
      <c r="B52" s="18" t="s">
        <v>12</v>
      </c>
      <c r="C52" s="10" t="s">
        <v>56</v>
      </c>
      <c r="D52" s="37">
        <v>900900.1</v>
      </c>
      <c r="E52" s="38">
        <v>900900.1</v>
      </c>
      <c r="F52" s="38">
        <v>900900.1</v>
      </c>
      <c r="G52" s="38">
        <v>900900.1</v>
      </c>
      <c r="H52" s="38">
        <v>832674.5</v>
      </c>
      <c r="I52" s="38">
        <v>832674.5</v>
      </c>
      <c r="J52" s="50">
        <f t="shared" si="1"/>
        <v>92.42695166756003</v>
      </c>
      <c r="K52" s="46">
        <f t="shared" si="2"/>
        <v>92.42695166756003</v>
      </c>
    </row>
    <row r="53" spans="1:11" s="23" customFormat="1" ht="18.75">
      <c r="A53" s="19" t="s">
        <v>110</v>
      </c>
      <c r="B53" s="19" t="s">
        <v>18</v>
      </c>
      <c r="C53" s="9" t="s">
        <v>93</v>
      </c>
      <c r="D53" s="40">
        <f aca="true" t="shared" si="8" ref="D53:I53">D54+D55</f>
        <v>794200.8</v>
      </c>
      <c r="E53" s="41">
        <f t="shared" si="8"/>
        <v>794200.8</v>
      </c>
      <c r="F53" s="41">
        <f t="shared" si="8"/>
        <v>794200.8</v>
      </c>
      <c r="G53" s="41">
        <f t="shared" si="8"/>
        <v>794200.8</v>
      </c>
      <c r="H53" s="41">
        <f t="shared" si="8"/>
        <v>689229.2</v>
      </c>
      <c r="I53" s="41">
        <f t="shared" si="8"/>
        <v>689229.2</v>
      </c>
      <c r="J53" s="52">
        <f t="shared" si="1"/>
        <v>86.78273806825678</v>
      </c>
      <c r="K53" s="47">
        <f t="shared" si="2"/>
        <v>86.78273806825678</v>
      </c>
    </row>
    <row r="54" spans="1:11" s="23" customFormat="1" ht="18.75">
      <c r="A54" s="18"/>
      <c r="B54" s="18" t="s">
        <v>19</v>
      </c>
      <c r="C54" s="10" t="s">
        <v>20</v>
      </c>
      <c r="D54" s="37">
        <v>732931.8</v>
      </c>
      <c r="E54" s="38">
        <v>732931.8</v>
      </c>
      <c r="F54" s="38">
        <v>732931.8</v>
      </c>
      <c r="G54" s="38">
        <v>732931.8</v>
      </c>
      <c r="H54" s="38">
        <v>629155</v>
      </c>
      <c r="I54" s="38">
        <v>629155</v>
      </c>
      <c r="J54" s="50">
        <f t="shared" si="1"/>
        <v>85.84086541203423</v>
      </c>
      <c r="K54" s="46">
        <f t="shared" si="2"/>
        <v>85.84086541203423</v>
      </c>
    </row>
    <row r="55" spans="1:11" s="23" customFormat="1" ht="32.25">
      <c r="A55" s="18"/>
      <c r="B55" s="18" t="s">
        <v>57</v>
      </c>
      <c r="C55" s="10" t="s">
        <v>90</v>
      </c>
      <c r="D55" s="37">
        <v>61269</v>
      </c>
      <c r="E55" s="38">
        <v>61269</v>
      </c>
      <c r="F55" s="38">
        <v>61269</v>
      </c>
      <c r="G55" s="38">
        <v>61269</v>
      </c>
      <c r="H55" s="38">
        <v>60074.2</v>
      </c>
      <c r="I55" s="38">
        <v>60074.2</v>
      </c>
      <c r="J55" s="50">
        <f t="shared" si="1"/>
        <v>98.04991104800143</v>
      </c>
      <c r="K55" s="46">
        <f t="shared" si="2"/>
        <v>98.04991104800143</v>
      </c>
    </row>
    <row r="56" spans="1:11" s="1" customFormat="1" ht="18.75">
      <c r="A56" s="19" t="s">
        <v>111</v>
      </c>
      <c r="B56" s="19" t="s">
        <v>23</v>
      </c>
      <c r="C56" s="9" t="s">
        <v>74</v>
      </c>
      <c r="D56" s="40">
        <f aca="true" t="shared" si="9" ref="D56:I56">D57+D58+D59+D60</f>
        <v>1567709.2</v>
      </c>
      <c r="E56" s="41">
        <f t="shared" si="9"/>
        <v>1567709.2</v>
      </c>
      <c r="F56" s="41">
        <f t="shared" si="9"/>
        <v>1574873.8</v>
      </c>
      <c r="G56" s="41">
        <f t="shared" si="9"/>
        <v>1574873.8</v>
      </c>
      <c r="H56" s="41">
        <f t="shared" si="9"/>
        <v>1568548.7000000002</v>
      </c>
      <c r="I56" s="41">
        <f t="shared" si="9"/>
        <v>1568548.7000000002</v>
      </c>
      <c r="J56" s="52">
        <f t="shared" si="1"/>
        <v>99.5983741681397</v>
      </c>
      <c r="K56" s="47">
        <f t="shared" si="2"/>
        <v>99.5983741681397</v>
      </c>
    </row>
    <row r="57" spans="1:11" s="1" customFormat="1" ht="18.75">
      <c r="A57" s="19"/>
      <c r="B57" s="24" t="s">
        <v>99</v>
      </c>
      <c r="C57" s="10" t="s">
        <v>100</v>
      </c>
      <c r="D57" s="37">
        <v>586765.8</v>
      </c>
      <c r="E57" s="38">
        <v>586765.8</v>
      </c>
      <c r="F57" s="38">
        <v>586765.8</v>
      </c>
      <c r="G57" s="38">
        <v>586765.8</v>
      </c>
      <c r="H57" s="38">
        <v>586234.4</v>
      </c>
      <c r="I57" s="38">
        <v>586234.4</v>
      </c>
      <c r="J57" s="50">
        <f t="shared" si="1"/>
        <v>99.90943575784411</v>
      </c>
      <c r="K57" s="46">
        <f t="shared" si="2"/>
        <v>99.90943575784411</v>
      </c>
    </row>
    <row r="58" spans="1:11" s="25" customFormat="1" ht="15.75">
      <c r="A58" s="24"/>
      <c r="B58" s="24" t="s">
        <v>24</v>
      </c>
      <c r="C58" s="10" t="s">
        <v>58</v>
      </c>
      <c r="D58" s="37">
        <v>287106</v>
      </c>
      <c r="E58" s="38">
        <v>287106</v>
      </c>
      <c r="F58" s="38">
        <v>287106</v>
      </c>
      <c r="G58" s="38">
        <v>287106</v>
      </c>
      <c r="H58" s="38">
        <v>284675</v>
      </c>
      <c r="I58" s="38">
        <v>284675</v>
      </c>
      <c r="J58" s="50">
        <f t="shared" si="1"/>
        <v>99.15327440039567</v>
      </c>
      <c r="K58" s="48">
        <f t="shared" si="2"/>
        <v>99.15327440039567</v>
      </c>
    </row>
    <row r="59" spans="1:11" s="25" customFormat="1" ht="15.75">
      <c r="A59" s="24"/>
      <c r="B59" s="24" t="s">
        <v>59</v>
      </c>
      <c r="C59" s="10" t="s">
        <v>60</v>
      </c>
      <c r="D59" s="37">
        <v>230312.2</v>
      </c>
      <c r="E59" s="38">
        <v>230312.2</v>
      </c>
      <c r="F59" s="38">
        <v>230312.2</v>
      </c>
      <c r="G59" s="38">
        <v>230312.2</v>
      </c>
      <c r="H59" s="38">
        <v>227812.2</v>
      </c>
      <c r="I59" s="38">
        <v>227812.2</v>
      </c>
      <c r="J59" s="50">
        <f t="shared" si="1"/>
        <v>98.91451690357697</v>
      </c>
      <c r="K59" s="48">
        <f t="shared" si="2"/>
        <v>98.91451690357697</v>
      </c>
    </row>
    <row r="60" spans="1:11" s="25" customFormat="1" ht="17.25" customHeight="1">
      <c r="A60" s="24"/>
      <c r="B60" s="24" t="s">
        <v>75</v>
      </c>
      <c r="C60" s="10" t="s">
        <v>76</v>
      </c>
      <c r="D60" s="37">
        <v>463525.2</v>
      </c>
      <c r="E60" s="38">
        <v>463525.2</v>
      </c>
      <c r="F60" s="38">
        <v>470689.8</v>
      </c>
      <c r="G60" s="38">
        <v>470689.8</v>
      </c>
      <c r="H60" s="38">
        <v>469827.1</v>
      </c>
      <c r="I60" s="38">
        <v>469827.1</v>
      </c>
      <c r="J60" s="50">
        <f t="shared" si="1"/>
        <v>99.81671580731089</v>
      </c>
      <c r="K60" s="48">
        <f t="shared" si="2"/>
        <v>99.81671580731089</v>
      </c>
    </row>
    <row r="61" spans="1:11" ht="18.75">
      <c r="A61" s="19" t="s">
        <v>112</v>
      </c>
      <c r="B61" s="19">
        <v>1000</v>
      </c>
      <c r="C61" s="9" t="s">
        <v>22</v>
      </c>
      <c r="D61" s="40">
        <f aca="true" t="shared" si="10" ref="D61:I61">D62+D63+D64+D65</f>
        <v>862859.5</v>
      </c>
      <c r="E61" s="41">
        <f t="shared" si="10"/>
        <v>862859.5</v>
      </c>
      <c r="F61" s="41">
        <f t="shared" si="10"/>
        <v>862859.5</v>
      </c>
      <c r="G61" s="41">
        <f t="shared" si="10"/>
        <v>862859.5</v>
      </c>
      <c r="H61" s="41">
        <f t="shared" si="10"/>
        <v>828918.5</v>
      </c>
      <c r="I61" s="41">
        <f t="shared" si="10"/>
        <v>828918.5</v>
      </c>
      <c r="J61" s="52">
        <f t="shared" si="1"/>
        <v>96.06645114297288</v>
      </c>
      <c r="K61" s="47">
        <f t="shared" si="2"/>
        <v>96.06645114297288</v>
      </c>
    </row>
    <row r="62" spans="1:11" ht="18.75">
      <c r="A62" s="18"/>
      <c r="B62" s="18">
        <v>1001</v>
      </c>
      <c r="C62" s="10" t="s">
        <v>61</v>
      </c>
      <c r="D62" s="37">
        <v>41250.4</v>
      </c>
      <c r="E62" s="38">
        <v>41250.4</v>
      </c>
      <c r="F62" s="38">
        <v>41250.4</v>
      </c>
      <c r="G62" s="38">
        <v>41250.4</v>
      </c>
      <c r="H62" s="38">
        <v>41237.4</v>
      </c>
      <c r="I62" s="38">
        <v>41237.4</v>
      </c>
      <c r="J62" s="50">
        <f t="shared" si="1"/>
        <v>99.96848515408335</v>
      </c>
      <c r="K62" s="46">
        <f t="shared" si="2"/>
        <v>99.96848515408335</v>
      </c>
    </row>
    <row r="63" spans="1:11" ht="18.75">
      <c r="A63" s="18"/>
      <c r="B63" s="18">
        <v>1003</v>
      </c>
      <c r="C63" s="10" t="s">
        <v>21</v>
      </c>
      <c r="D63" s="37">
        <v>444009.2</v>
      </c>
      <c r="E63" s="38">
        <v>444009.2</v>
      </c>
      <c r="F63" s="38">
        <v>444009.2</v>
      </c>
      <c r="G63" s="38">
        <v>444009.2</v>
      </c>
      <c r="H63" s="38">
        <v>410277.1</v>
      </c>
      <c r="I63" s="38">
        <v>410277.1</v>
      </c>
      <c r="J63" s="50">
        <f t="shared" si="1"/>
        <v>92.40283759886056</v>
      </c>
      <c r="K63" s="46">
        <f t="shared" si="2"/>
        <v>92.40283759886056</v>
      </c>
    </row>
    <row r="64" spans="1:11" ht="18.75">
      <c r="A64" s="18"/>
      <c r="B64" s="18">
        <v>1004</v>
      </c>
      <c r="C64" s="10" t="s">
        <v>66</v>
      </c>
      <c r="D64" s="37">
        <v>218960.8</v>
      </c>
      <c r="E64" s="38">
        <v>218960.8</v>
      </c>
      <c r="F64" s="38">
        <v>218960.8</v>
      </c>
      <c r="G64" s="38">
        <v>218960.8</v>
      </c>
      <c r="H64" s="38">
        <v>218845.9</v>
      </c>
      <c r="I64" s="38">
        <v>218845.9</v>
      </c>
      <c r="J64" s="50">
        <f t="shared" si="1"/>
        <v>99.94752485376378</v>
      </c>
      <c r="K64" s="46">
        <f t="shared" si="2"/>
        <v>99.94752485376378</v>
      </c>
    </row>
    <row r="65" spans="1:11" ht="32.25">
      <c r="A65" s="18"/>
      <c r="B65" s="18" t="s">
        <v>91</v>
      </c>
      <c r="C65" s="10" t="s">
        <v>92</v>
      </c>
      <c r="D65" s="37">
        <v>158639.1</v>
      </c>
      <c r="E65" s="38">
        <v>158639.1</v>
      </c>
      <c r="F65" s="38">
        <v>158639.1</v>
      </c>
      <c r="G65" s="38">
        <v>158639.1</v>
      </c>
      <c r="H65" s="38">
        <v>158558.1</v>
      </c>
      <c r="I65" s="38">
        <v>158558.1</v>
      </c>
      <c r="J65" s="50">
        <f t="shared" si="1"/>
        <v>99.94894070881642</v>
      </c>
      <c r="K65" s="46">
        <f t="shared" si="2"/>
        <v>99.94894070881642</v>
      </c>
    </row>
    <row r="66" spans="1:11" ht="20.25" customHeight="1">
      <c r="A66" s="19" t="s">
        <v>113</v>
      </c>
      <c r="B66" s="19" t="s">
        <v>68</v>
      </c>
      <c r="C66" s="9" t="s">
        <v>77</v>
      </c>
      <c r="D66" s="40">
        <f aca="true" t="shared" si="11" ref="D66:I66">D67+D68+D69</f>
        <v>444519.30000000005</v>
      </c>
      <c r="E66" s="41">
        <f t="shared" si="11"/>
        <v>444519.30000000005</v>
      </c>
      <c r="F66" s="41">
        <f t="shared" si="11"/>
        <v>444519.30000000005</v>
      </c>
      <c r="G66" s="41">
        <f t="shared" si="11"/>
        <v>444519.30000000005</v>
      </c>
      <c r="H66" s="41">
        <f t="shared" si="11"/>
        <v>363222.89999999997</v>
      </c>
      <c r="I66" s="41">
        <f t="shared" si="11"/>
        <v>363222.89999999997</v>
      </c>
      <c r="J66" s="52">
        <f t="shared" si="1"/>
        <v>81.7113902590956</v>
      </c>
      <c r="K66" s="47">
        <f t="shared" si="2"/>
        <v>81.7113902590956</v>
      </c>
    </row>
    <row r="67" spans="1:11" ht="18.75">
      <c r="A67" s="18"/>
      <c r="B67" s="18" t="s">
        <v>78</v>
      </c>
      <c r="C67" s="10" t="s">
        <v>79</v>
      </c>
      <c r="D67" s="37">
        <v>416042.4</v>
      </c>
      <c r="E67" s="38">
        <v>416042.4</v>
      </c>
      <c r="F67" s="38">
        <v>416042.4</v>
      </c>
      <c r="G67" s="38">
        <v>416042.4</v>
      </c>
      <c r="H67" s="38">
        <v>335120</v>
      </c>
      <c r="I67" s="38">
        <v>335120</v>
      </c>
      <c r="J67" s="50">
        <f t="shared" si="1"/>
        <v>80.54948245659577</v>
      </c>
      <c r="K67" s="46">
        <f t="shared" si="2"/>
        <v>80.54948245659577</v>
      </c>
    </row>
    <row r="68" spans="1:11" ht="18.75">
      <c r="A68" s="18"/>
      <c r="B68" s="18" t="s">
        <v>69</v>
      </c>
      <c r="C68" s="10" t="s">
        <v>80</v>
      </c>
      <c r="D68" s="37">
        <v>16649.2</v>
      </c>
      <c r="E68" s="38">
        <v>16649.2</v>
      </c>
      <c r="F68" s="38">
        <v>16649.2</v>
      </c>
      <c r="G68" s="38">
        <v>16649.2</v>
      </c>
      <c r="H68" s="38">
        <v>16355.1</v>
      </c>
      <c r="I68" s="38">
        <v>16355.1</v>
      </c>
      <c r="J68" s="50">
        <f t="shared" si="1"/>
        <v>98.23354875909953</v>
      </c>
      <c r="K68" s="46">
        <f t="shared" si="2"/>
        <v>98.23354875909953</v>
      </c>
    </row>
    <row r="69" spans="1:11" ht="32.25">
      <c r="A69" s="18"/>
      <c r="B69" s="18" t="s">
        <v>81</v>
      </c>
      <c r="C69" s="10" t="s">
        <v>82</v>
      </c>
      <c r="D69" s="37">
        <v>11827.7</v>
      </c>
      <c r="E69" s="38">
        <v>11827.7</v>
      </c>
      <c r="F69" s="38">
        <v>11827.7</v>
      </c>
      <c r="G69" s="38">
        <v>11827.7</v>
      </c>
      <c r="H69" s="38">
        <v>11747.8</v>
      </c>
      <c r="I69" s="38">
        <v>11747.8</v>
      </c>
      <c r="J69" s="50">
        <f t="shared" si="1"/>
        <v>99.32446714069513</v>
      </c>
      <c r="K69" s="46">
        <f t="shared" si="2"/>
        <v>99.32446714069513</v>
      </c>
    </row>
    <row r="70" spans="1:11" ht="33" customHeight="1">
      <c r="A70" s="19" t="s">
        <v>114</v>
      </c>
      <c r="B70" s="19" t="s">
        <v>83</v>
      </c>
      <c r="C70" s="9" t="s">
        <v>139</v>
      </c>
      <c r="D70" s="40">
        <f aca="true" t="shared" si="12" ref="D70:I70">D71+D72</f>
        <v>107134.8</v>
      </c>
      <c r="E70" s="41">
        <f t="shared" si="12"/>
        <v>107134.8</v>
      </c>
      <c r="F70" s="41">
        <f t="shared" si="12"/>
        <v>107634.6</v>
      </c>
      <c r="G70" s="41">
        <f t="shared" si="12"/>
        <v>107634.6</v>
      </c>
      <c r="H70" s="41">
        <f t="shared" si="12"/>
        <v>107634.6</v>
      </c>
      <c r="I70" s="41">
        <f t="shared" si="12"/>
        <v>107634.6</v>
      </c>
      <c r="J70" s="52">
        <f t="shared" si="1"/>
        <v>100</v>
      </c>
      <c r="K70" s="47">
        <f t="shared" si="2"/>
        <v>100</v>
      </c>
    </row>
    <row r="71" spans="1:11" ht="18.75">
      <c r="A71" s="26"/>
      <c r="B71" s="18" t="s">
        <v>86</v>
      </c>
      <c r="C71" s="10" t="s">
        <v>87</v>
      </c>
      <c r="D71" s="37">
        <v>57410.5</v>
      </c>
      <c r="E71" s="38">
        <v>57410.5</v>
      </c>
      <c r="F71" s="38">
        <v>57410.5</v>
      </c>
      <c r="G71" s="38">
        <v>57410.5</v>
      </c>
      <c r="H71" s="38">
        <v>57410.5</v>
      </c>
      <c r="I71" s="38">
        <v>57410.5</v>
      </c>
      <c r="J71" s="50">
        <f t="shared" si="1"/>
        <v>100</v>
      </c>
      <c r="K71" s="46">
        <f t="shared" si="2"/>
        <v>100</v>
      </c>
    </row>
    <row r="72" spans="1:11" ht="18.75">
      <c r="A72" s="18"/>
      <c r="B72" s="18" t="s">
        <v>88</v>
      </c>
      <c r="C72" s="10" t="s">
        <v>89</v>
      </c>
      <c r="D72" s="37">
        <v>49724.3</v>
      </c>
      <c r="E72" s="38">
        <v>49724.3</v>
      </c>
      <c r="F72" s="38">
        <v>50224.1</v>
      </c>
      <c r="G72" s="38">
        <v>50224.1</v>
      </c>
      <c r="H72" s="38">
        <v>50224.1</v>
      </c>
      <c r="I72" s="38">
        <v>50224.1</v>
      </c>
      <c r="J72" s="50">
        <f t="shared" si="1"/>
        <v>100</v>
      </c>
      <c r="K72" s="46">
        <f t="shared" si="2"/>
        <v>100</v>
      </c>
    </row>
    <row r="73" spans="1:11" ht="50.25" customHeight="1">
      <c r="A73" s="26" t="s">
        <v>115</v>
      </c>
      <c r="B73" s="19" t="s">
        <v>84</v>
      </c>
      <c r="C73" s="9" t="s">
        <v>137</v>
      </c>
      <c r="D73" s="40">
        <f aca="true" t="shared" si="13" ref="D73:I73">D74</f>
        <v>533448.4</v>
      </c>
      <c r="E73" s="41">
        <f t="shared" si="13"/>
        <v>533448.4</v>
      </c>
      <c r="F73" s="41">
        <f t="shared" si="13"/>
        <v>533448.4</v>
      </c>
      <c r="G73" s="41">
        <f t="shared" si="13"/>
        <v>533448.4</v>
      </c>
      <c r="H73" s="41">
        <f t="shared" si="13"/>
        <v>531470.6</v>
      </c>
      <c r="I73" s="41">
        <f t="shared" si="13"/>
        <v>531470.6</v>
      </c>
      <c r="J73" s="52">
        <f t="shared" si="1"/>
        <v>99.62924249093257</v>
      </c>
      <c r="K73" s="47">
        <f t="shared" si="2"/>
        <v>99.62924249093257</v>
      </c>
    </row>
    <row r="74" spans="1:11" ht="34.5" customHeight="1">
      <c r="A74" s="18"/>
      <c r="B74" s="18" t="s">
        <v>85</v>
      </c>
      <c r="C74" s="10" t="s">
        <v>140</v>
      </c>
      <c r="D74" s="37">
        <v>533448.4</v>
      </c>
      <c r="E74" s="38">
        <v>533448.4</v>
      </c>
      <c r="F74" s="38">
        <v>533448.4</v>
      </c>
      <c r="G74" s="38">
        <v>533448.4</v>
      </c>
      <c r="H74" s="38">
        <v>531470.6</v>
      </c>
      <c r="I74" s="38">
        <v>531470.6</v>
      </c>
      <c r="J74" s="50">
        <f t="shared" si="1"/>
        <v>99.62924249093257</v>
      </c>
      <c r="K74" s="46">
        <f t="shared" si="2"/>
        <v>99.62924249093257</v>
      </c>
    </row>
    <row r="75" spans="1:11" ht="18.75">
      <c r="A75" s="27"/>
      <c r="B75" s="28"/>
      <c r="C75" s="29" t="s">
        <v>63</v>
      </c>
      <c r="D75" s="42">
        <f aca="true" t="shared" si="14" ref="D75:I75">D17+D26+D30+D37+D43+D46+D53+D56+D61+D66+D70+D73</f>
        <v>30398001.6</v>
      </c>
      <c r="E75" s="43">
        <f t="shared" si="14"/>
        <v>29702049</v>
      </c>
      <c r="F75" s="43">
        <f t="shared" si="14"/>
        <v>30634249.400000002</v>
      </c>
      <c r="G75" s="43">
        <f t="shared" si="14"/>
        <v>29938296.8</v>
      </c>
      <c r="H75" s="43">
        <f t="shared" si="14"/>
        <v>26635341.700000003</v>
      </c>
      <c r="I75" s="43">
        <f t="shared" si="14"/>
        <v>26071562.700000003</v>
      </c>
      <c r="J75" s="53">
        <f t="shared" si="1"/>
        <v>86.94628470315973</v>
      </c>
      <c r="K75" s="49">
        <f t="shared" si="2"/>
        <v>87.08432171064588</v>
      </c>
    </row>
    <row r="76" spans="1:5" ht="20.25">
      <c r="A76" s="30"/>
      <c r="B76" s="30"/>
      <c r="D76" s="31"/>
      <c r="E76" s="32"/>
    </row>
    <row r="77" spans="1:5" ht="18.75">
      <c r="A77" s="30"/>
      <c r="B77" s="30"/>
      <c r="D77" s="31"/>
      <c r="E77" s="31"/>
    </row>
    <row r="78" spans="1:5" ht="18.75">
      <c r="A78" s="30"/>
      <c r="B78" s="30"/>
      <c r="D78" s="31"/>
      <c r="E78" s="31"/>
    </row>
    <row r="79" spans="1:5" ht="26.25">
      <c r="A79" s="30"/>
      <c r="B79" s="30"/>
      <c r="D79" s="55"/>
      <c r="E79" s="55"/>
    </row>
    <row r="80" spans="1:5" ht="18.75">
      <c r="A80" s="30"/>
      <c r="B80" s="30"/>
      <c r="D80" s="31"/>
      <c r="E80" s="31"/>
    </row>
    <row r="81" spans="1:5" ht="20.25">
      <c r="A81" s="30"/>
      <c r="B81" s="30"/>
      <c r="D81" s="31"/>
      <c r="E81" s="33"/>
    </row>
    <row r="82" spans="1:5" ht="18.75">
      <c r="A82" s="30"/>
      <c r="B82" s="30"/>
      <c r="D82" s="31"/>
      <c r="E82" s="31"/>
    </row>
    <row r="83" spans="1:5" ht="18.75">
      <c r="A83" s="30"/>
      <c r="B83" s="30"/>
      <c r="D83" s="31"/>
      <c r="E83" s="31"/>
    </row>
    <row r="84" spans="1:5" ht="18.75">
      <c r="A84" s="30"/>
      <c r="B84" s="30"/>
      <c r="D84" s="31"/>
      <c r="E84" s="31"/>
    </row>
    <row r="85" spans="1:5" ht="18.75">
      <c r="A85" s="30"/>
      <c r="B85" s="30"/>
      <c r="D85" s="31"/>
      <c r="E85" s="31"/>
    </row>
    <row r="86" spans="1:5" ht="18.75">
      <c r="A86" s="30"/>
      <c r="B86" s="30"/>
      <c r="D86" s="31"/>
      <c r="E86" s="31"/>
    </row>
    <row r="87" spans="1:5" ht="18.75">
      <c r="A87" s="30"/>
      <c r="B87" s="30"/>
      <c r="D87" s="31"/>
      <c r="E87" s="31"/>
    </row>
    <row r="88" spans="1:5" ht="18.75">
      <c r="A88" s="30"/>
      <c r="B88" s="30"/>
      <c r="D88" s="31"/>
      <c r="E88" s="31"/>
    </row>
    <row r="89" spans="1:5" ht="18.75">
      <c r="A89" s="30"/>
      <c r="B89" s="30"/>
      <c r="D89" s="31"/>
      <c r="E89" s="31"/>
    </row>
    <row r="90" spans="1:5" ht="18.75">
      <c r="A90" s="30"/>
      <c r="B90" s="30"/>
      <c r="D90" s="31"/>
      <c r="E90" s="31"/>
    </row>
    <row r="91" spans="1:5" ht="18.75">
      <c r="A91" s="30"/>
      <c r="B91" s="30"/>
      <c r="D91" s="31"/>
      <c r="E91" s="31"/>
    </row>
    <row r="92" spans="1:5" ht="18.75">
      <c r="A92" s="30"/>
      <c r="B92" s="30"/>
      <c r="D92" s="31"/>
      <c r="E92" s="31"/>
    </row>
    <row r="93" spans="1:5" ht="18.75">
      <c r="A93" s="30"/>
      <c r="B93" s="30"/>
      <c r="D93" s="31"/>
      <c r="E93" s="31"/>
    </row>
    <row r="94" spans="1:5" ht="18.75">
      <c r="A94" s="30"/>
      <c r="B94" s="30"/>
      <c r="D94" s="31"/>
      <c r="E94" s="31"/>
    </row>
    <row r="95" spans="1:5" ht="18.75">
      <c r="A95" s="30"/>
      <c r="B95" s="30"/>
      <c r="D95" s="31"/>
      <c r="E95" s="31"/>
    </row>
    <row r="96" spans="1:5" ht="18.75">
      <c r="A96" s="30"/>
      <c r="B96" s="30"/>
      <c r="D96" s="31"/>
      <c r="E96" s="31"/>
    </row>
    <row r="97" spans="1:5" ht="18.75">
      <c r="A97" s="30"/>
      <c r="B97" s="30"/>
      <c r="D97" s="31"/>
      <c r="E97" s="31"/>
    </row>
    <row r="98" spans="1:5" ht="18.75">
      <c r="A98" s="30"/>
      <c r="B98" s="30"/>
      <c r="D98" s="31"/>
      <c r="E98" s="31"/>
    </row>
    <row r="99" spans="1:5" ht="18.75">
      <c r="A99" s="30"/>
      <c r="B99" s="30"/>
      <c r="D99" s="31"/>
      <c r="E99" s="31"/>
    </row>
    <row r="100" spans="1:5" ht="18.75">
      <c r="A100" s="30"/>
      <c r="B100" s="30"/>
      <c r="D100" s="31"/>
      <c r="E100" s="31"/>
    </row>
    <row r="101" spans="1:5" ht="18.75">
      <c r="A101" s="30"/>
      <c r="B101" s="30"/>
      <c r="D101" s="31"/>
      <c r="E101" s="31"/>
    </row>
    <row r="102" spans="1:5" ht="18.75">
      <c r="A102" s="30"/>
      <c r="B102" s="30"/>
      <c r="D102" s="31"/>
      <c r="E102" s="31"/>
    </row>
    <row r="103" spans="1:5" ht="18.75">
      <c r="A103" s="34"/>
      <c r="B103" s="30"/>
      <c r="D103" s="31"/>
      <c r="E103" s="31"/>
    </row>
    <row r="104" spans="1:5" ht="18.75">
      <c r="A104" s="34"/>
      <c r="B104" s="30"/>
      <c r="D104" s="31"/>
      <c r="E104" s="31"/>
    </row>
    <row r="105" spans="1:5" ht="18.75">
      <c r="A105" s="34"/>
      <c r="B105" s="30"/>
      <c r="D105" s="31"/>
      <c r="E105" s="31"/>
    </row>
    <row r="106" spans="1:5" ht="18.75">
      <c r="A106" s="34"/>
      <c r="B106" s="30"/>
      <c r="D106" s="31"/>
      <c r="E106" s="31"/>
    </row>
    <row r="107" spans="1:5" ht="18.75">
      <c r="A107" s="34"/>
      <c r="B107" s="30"/>
      <c r="D107" s="31"/>
      <c r="E107" s="31"/>
    </row>
    <row r="108" spans="1:5" ht="18.75">
      <c r="A108" s="34"/>
      <c r="B108" s="30"/>
      <c r="D108" s="31"/>
      <c r="E108" s="31"/>
    </row>
    <row r="109" spans="1:5" ht="18.75">
      <c r="A109" s="34"/>
      <c r="B109" s="30"/>
      <c r="D109" s="31"/>
      <c r="E109" s="31"/>
    </row>
    <row r="110" spans="1:5" ht="18.75">
      <c r="A110" s="34"/>
      <c r="B110" s="30"/>
      <c r="D110" s="31"/>
      <c r="E110" s="31"/>
    </row>
    <row r="111" spans="1:5" ht="18.75">
      <c r="A111" s="34"/>
      <c r="B111" s="30"/>
      <c r="D111" s="31"/>
      <c r="E111" s="31"/>
    </row>
    <row r="112" spans="1:5" ht="18.75">
      <c r="A112" s="34"/>
      <c r="B112" s="30"/>
      <c r="D112" s="31"/>
      <c r="E112" s="31"/>
    </row>
    <row r="113" spans="1:5" ht="18.75">
      <c r="A113" s="34"/>
      <c r="B113" s="30"/>
      <c r="D113" s="31"/>
      <c r="E113" s="31"/>
    </row>
    <row r="114" spans="1:5" ht="18.75">
      <c r="A114" s="34"/>
      <c r="B114" s="30"/>
      <c r="D114" s="31"/>
      <c r="E114" s="31"/>
    </row>
    <row r="115" spans="1:5" ht="18.75">
      <c r="A115" s="34"/>
      <c r="B115" s="30"/>
      <c r="D115" s="31"/>
      <c r="E115" s="31"/>
    </row>
    <row r="116" spans="1:5" ht="18.75">
      <c r="A116" s="34"/>
      <c r="B116" s="30"/>
      <c r="D116" s="31"/>
      <c r="E116" s="31"/>
    </row>
    <row r="117" spans="1:5" ht="18.75">
      <c r="A117" s="34"/>
      <c r="B117" s="30"/>
      <c r="D117" s="31"/>
      <c r="E117" s="31"/>
    </row>
    <row r="118" spans="1:5" ht="18.75">
      <c r="A118" s="34"/>
      <c r="B118" s="30"/>
      <c r="D118" s="31"/>
      <c r="E118" s="31"/>
    </row>
    <row r="119" spans="1:5" ht="18.75">
      <c r="A119" s="34"/>
      <c r="B119" s="30"/>
      <c r="D119" s="31"/>
      <c r="E119" s="31"/>
    </row>
    <row r="120" spans="1:5" ht="18.75">
      <c r="A120" s="34"/>
      <c r="B120" s="30"/>
      <c r="D120" s="31"/>
      <c r="E120" s="31"/>
    </row>
    <row r="121" spans="1:5" ht="18.75">
      <c r="A121" s="34"/>
      <c r="B121" s="30"/>
      <c r="D121" s="31"/>
      <c r="E121" s="31"/>
    </row>
    <row r="122" spans="1:5" ht="18.75">
      <c r="A122" s="34"/>
      <c r="B122" s="30"/>
      <c r="D122" s="31"/>
      <c r="E122" s="31"/>
    </row>
    <row r="123" spans="1:5" ht="18.75">
      <c r="A123" s="34"/>
      <c r="B123" s="30"/>
      <c r="D123" s="31"/>
      <c r="E123" s="31"/>
    </row>
    <row r="124" spans="1:5" ht="18.75">
      <c r="A124" s="34"/>
      <c r="B124" s="30"/>
      <c r="D124" s="31"/>
      <c r="E124" s="31"/>
    </row>
    <row r="125" spans="1:5" ht="18.75">
      <c r="A125" s="34"/>
      <c r="B125" s="30"/>
      <c r="D125" s="31"/>
      <c r="E125" s="31"/>
    </row>
    <row r="126" spans="1:5" ht="18.75">
      <c r="A126" s="34"/>
      <c r="B126" s="30"/>
      <c r="D126" s="31"/>
      <c r="E126" s="31"/>
    </row>
    <row r="127" spans="1:5" ht="18.75">
      <c r="A127" s="34"/>
      <c r="B127" s="30"/>
      <c r="D127" s="31"/>
      <c r="E127" s="31"/>
    </row>
    <row r="128" spans="1:5" ht="18.75">
      <c r="A128" s="34"/>
      <c r="B128" s="30"/>
      <c r="D128" s="31"/>
      <c r="E128" s="31"/>
    </row>
    <row r="129" spans="1:5" ht="18.75">
      <c r="A129" s="34"/>
      <c r="B129" s="30"/>
      <c r="D129" s="31"/>
      <c r="E129" s="31"/>
    </row>
    <row r="130" spans="1:5" ht="18.75">
      <c r="A130" s="34"/>
      <c r="B130" s="30"/>
      <c r="D130" s="31"/>
      <c r="E130" s="31"/>
    </row>
    <row r="131" spans="1:5" ht="18.75">
      <c r="A131" s="34"/>
      <c r="B131" s="30"/>
      <c r="D131" s="31"/>
      <c r="E131" s="31"/>
    </row>
    <row r="132" spans="1:5" ht="18.75">
      <c r="A132" s="34"/>
      <c r="B132" s="30"/>
      <c r="D132" s="31"/>
      <c r="E132" s="31"/>
    </row>
    <row r="133" spans="1:5" ht="18.75">
      <c r="A133" s="34"/>
      <c r="B133" s="30"/>
      <c r="D133" s="31"/>
      <c r="E133" s="31"/>
    </row>
    <row r="134" spans="1:5" ht="18.75">
      <c r="A134" s="34"/>
      <c r="B134" s="30"/>
      <c r="D134" s="31"/>
      <c r="E134" s="31"/>
    </row>
    <row r="135" spans="4:5" ht="18.75">
      <c r="D135" s="31"/>
      <c r="E135" s="31"/>
    </row>
    <row r="136" spans="4:5" ht="18.75">
      <c r="D136" s="31"/>
      <c r="E136" s="31"/>
    </row>
    <row r="137" spans="4:5" ht="18.75">
      <c r="D137" s="31"/>
      <c r="E137" s="31"/>
    </row>
    <row r="138" spans="4:5" ht="18.75">
      <c r="D138" s="31"/>
      <c r="E138" s="31"/>
    </row>
    <row r="139" spans="4:5" ht="18.75">
      <c r="D139" s="31"/>
      <c r="E139" s="31"/>
    </row>
    <row r="140" spans="4:5" ht="18.75">
      <c r="D140" s="31"/>
      <c r="E140" s="31"/>
    </row>
    <row r="141" spans="4:5" ht="18.75">
      <c r="D141" s="31"/>
      <c r="E141" s="31"/>
    </row>
    <row r="142" spans="4:5" ht="18.75">
      <c r="D142" s="31"/>
      <c r="E142" s="31"/>
    </row>
    <row r="143" spans="4:5" ht="18.75">
      <c r="D143" s="31"/>
      <c r="E143" s="31"/>
    </row>
    <row r="144" spans="4:5" ht="18.75">
      <c r="D144" s="31"/>
      <c r="E144" s="31"/>
    </row>
    <row r="145" spans="4:5" ht="18.75">
      <c r="D145" s="31"/>
      <c r="E145" s="31"/>
    </row>
    <row r="146" spans="4:5" ht="18.75">
      <c r="D146" s="31"/>
      <c r="E146" s="31"/>
    </row>
    <row r="147" spans="4:5" ht="18.75">
      <c r="D147" s="31"/>
      <c r="E147" s="31"/>
    </row>
    <row r="148" spans="4:5" ht="18.75">
      <c r="D148" s="31"/>
      <c r="E148" s="31"/>
    </row>
    <row r="149" spans="4:5" ht="18.75">
      <c r="D149" s="31"/>
      <c r="E149" s="31"/>
    </row>
    <row r="150" spans="4:5" ht="18.75">
      <c r="D150" s="31"/>
      <c r="E150" s="31"/>
    </row>
    <row r="151" spans="4:5" ht="18.75">
      <c r="D151" s="31"/>
      <c r="E151" s="31"/>
    </row>
    <row r="152" spans="4:5" ht="18.75">
      <c r="D152" s="31"/>
      <c r="E152" s="31"/>
    </row>
    <row r="153" spans="4:5" ht="18.75">
      <c r="D153" s="31"/>
      <c r="E153" s="31"/>
    </row>
    <row r="154" spans="4:5" ht="18.75">
      <c r="D154" s="31"/>
      <c r="E154" s="31"/>
    </row>
    <row r="155" spans="4:5" ht="18.75">
      <c r="D155" s="31"/>
      <c r="E155" s="31"/>
    </row>
    <row r="156" spans="4:5" ht="18.75">
      <c r="D156" s="31"/>
      <c r="E156" s="31"/>
    </row>
    <row r="157" spans="4:5" ht="18.75">
      <c r="D157" s="31"/>
      <c r="E157" s="31"/>
    </row>
    <row r="158" spans="4:5" ht="18.75">
      <c r="D158" s="31"/>
      <c r="E158" s="31"/>
    </row>
    <row r="159" spans="4:5" ht="18.75">
      <c r="D159" s="31"/>
      <c r="E159" s="31"/>
    </row>
    <row r="160" spans="4:5" ht="18.75">
      <c r="D160" s="31"/>
      <c r="E160" s="31"/>
    </row>
    <row r="161" spans="4:5" ht="18.75">
      <c r="D161" s="31"/>
      <c r="E161" s="31"/>
    </row>
    <row r="162" spans="4:5" ht="18.75">
      <c r="D162" s="31"/>
      <c r="E162" s="31"/>
    </row>
    <row r="163" spans="4:5" ht="18.75">
      <c r="D163" s="31"/>
      <c r="E163" s="31"/>
    </row>
    <row r="164" spans="4:5" ht="18.75">
      <c r="D164" s="31"/>
      <c r="E164" s="31"/>
    </row>
    <row r="165" spans="4:5" ht="18.75">
      <c r="D165" s="31"/>
      <c r="E165" s="31"/>
    </row>
    <row r="166" spans="4:5" ht="18.75">
      <c r="D166" s="31"/>
      <c r="E166" s="31"/>
    </row>
    <row r="167" spans="4:5" ht="18.75">
      <c r="D167" s="31"/>
      <c r="E167" s="31"/>
    </row>
    <row r="168" spans="4:5" ht="18.75">
      <c r="D168" s="31"/>
      <c r="E168" s="31"/>
    </row>
    <row r="169" spans="4:5" ht="18.75">
      <c r="D169" s="31"/>
      <c r="E169" s="31"/>
    </row>
    <row r="170" spans="4:5" ht="18.75">
      <c r="D170" s="31"/>
      <c r="E170" s="31"/>
    </row>
    <row r="171" spans="4:5" ht="18.75">
      <c r="D171" s="31"/>
      <c r="E171" s="31"/>
    </row>
    <row r="172" spans="4:5" ht="18.75">
      <c r="D172" s="31"/>
      <c r="E172" s="31"/>
    </row>
    <row r="173" spans="4:5" ht="18.75">
      <c r="D173" s="31"/>
      <c r="E173" s="31"/>
    </row>
    <row r="174" spans="4:5" ht="18.75">
      <c r="D174" s="31"/>
      <c r="E174" s="31"/>
    </row>
    <row r="175" spans="4:5" ht="18.75">
      <c r="D175" s="31"/>
      <c r="E175" s="31"/>
    </row>
    <row r="176" spans="4:5" ht="18.75">
      <c r="D176" s="31"/>
      <c r="E176" s="31"/>
    </row>
    <row r="177" spans="4:5" ht="18.75">
      <c r="D177" s="31"/>
      <c r="E177" s="31"/>
    </row>
    <row r="178" spans="4:5" ht="18.75">
      <c r="D178" s="31"/>
      <c r="E178" s="31"/>
    </row>
    <row r="179" spans="4:5" ht="18.75">
      <c r="D179" s="31"/>
      <c r="E179" s="31"/>
    </row>
    <row r="180" spans="4:5" ht="18.75">
      <c r="D180" s="31"/>
      <c r="E180" s="31"/>
    </row>
    <row r="181" spans="4:5" ht="18.75">
      <c r="D181" s="31"/>
      <c r="E181" s="31"/>
    </row>
    <row r="182" spans="4:5" ht="18.75">
      <c r="D182" s="31"/>
      <c r="E182" s="31"/>
    </row>
    <row r="183" spans="4:5" ht="18.75">
      <c r="D183" s="31"/>
      <c r="E183" s="31"/>
    </row>
    <row r="184" spans="4:5" ht="18.75">
      <c r="D184" s="31"/>
      <c r="E184" s="31"/>
    </row>
    <row r="185" spans="4:5" ht="18.75">
      <c r="D185" s="31"/>
      <c r="E185" s="31"/>
    </row>
    <row r="186" spans="4:5" ht="18.75">
      <c r="D186" s="31"/>
      <c r="E186" s="31"/>
    </row>
    <row r="187" spans="4:5" ht="18.75">
      <c r="D187" s="31"/>
      <c r="E187" s="31"/>
    </row>
    <row r="188" spans="4:5" ht="18.75">
      <c r="D188" s="31"/>
      <c r="E188" s="31"/>
    </row>
    <row r="189" spans="4:5" ht="18.75">
      <c r="D189" s="31"/>
      <c r="E189" s="31"/>
    </row>
    <row r="190" spans="4:5" ht="18.75">
      <c r="D190" s="31"/>
      <c r="E190" s="31"/>
    </row>
    <row r="191" spans="4:5" ht="18.75">
      <c r="D191" s="31"/>
      <c r="E191" s="31"/>
    </row>
    <row r="192" spans="4:5" ht="18.75">
      <c r="D192" s="31"/>
      <c r="E192" s="31"/>
    </row>
    <row r="193" spans="4:5" ht="18.75">
      <c r="D193" s="31"/>
      <c r="E193" s="31"/>
    </row>
    <row r="194" spans="4:5" ht="18.75">
      <c r="D194" s="31"/>
      <c r="E194" s="31"/>
    </row>
    <row r="195" spans="4:5" ht="18.75">
      <c r="D195" s="31"/>
      <c r="E195" s="31"/>
    </row>
    <row r="196" spans="4:5" ht="18.75">
      <c r="D196" s="31"/>
      <c r="E196" s="31"/>
    </row>
    <row r="197" spans="4:5" ht="18.75">
      <c r="D197" s="31"/>
      <c r="E197" s="31"/>
    </row>
    <row r="198" spans="4:5" ht="18.75">
      <c r="D198" s="31"/>
      <c r="E198" s="31"/>
    </row>
    <row r="199" spans="4:5" ht="18.75">
      <c r="D199" s="31"/>
      <c r="E199" s="31"/>
    </row>
    <row r="200" spans="4:5" ht="18.75">
      <c r="D200" s="31"/>
      <c r="E200" s="31"/>
    </row>
    <row r="201" spans="4:5" ht="18.75">
      <c r="D201" s="31"/>
      <c r="E201" s="31"/>
    </row>
    <row r="202" spans="4:5" ht="18.75">
      <c r="D202" s="31"/>
      <c r="E202" s="31"/>
    </row>
    <row r="203" spans="4:5" ht="18.75">
      <c r="D203" s="31"/>
      <c r="E203" s="31"/>
    </row>
    <row r="204" spans="4:5" ht="18.75">
      <c r="D204" s="31"/>
      <c r="E204" s="31"/>
    </row>
    <row r="205" spans="4:5" ht="18.75">
      <c r="D205" s="31"/>
      <c r="E205" s="31"/>
    </row>
    <row r="206" spans="4:5" ht="18.75">
      <c r="D206" s="31"/>
      <c r="E206" s="31"/>
    </row>
    <row r="207" spans="4:5" ht="18.75">
      <c r="D207" s="31"/>
      <c r="E207" s="31"/>
    </row>
    <row r="208" spans="4:5" ht="18.75">
      <c r="D208" s="31"/>
      <c r="E208" s="31"/>
    </row>
  </sheetData>
  <sheetProtection/>
  <mergeCells count="19">
    <mergeCell ref="C2:E2"/>
    <mergeCell ref="C3:E3"/>
    <mergeCell ref="C4:E4"/>
    <mergeCell ref="A8:K8"/>
    <mergeCell ref="J13:K14"/>
    <mergeCell ref="F14:G14"/>
    <mergeCell ref="H14:I14"/>
    <mergeCell ref="A9:K9"/>
    <mergeCell ref="A13:A15"/>
    <mergeCell ref="D79:E79"/>
    <mergeCell ref="D14:E14"/>
    <mergeCell ref="B13:B15"/>
    <mergeCell ref="C13:C15"/>
    <mergeCell ref="D13:I13"/>
    <mergeCell ref="G1:K1"/>
    <mergeCell ref="G2:K2"/>
    <mergeCell ref="G3:K3"/>
    <mergeCell ref="G4:K4"/>
    <mergeCell ref="C1:E1"/>
  </mergeCells>
  <printOptions/>
  <pageMargins left="0.7874015748031497" right="0.7874015748031497" top="1.1811023622047245" bottom="0.3937007874015748" header="0.5118110236220472" footer="0.5118110236220472"/>
  <pageSetup fitToHeight="0" fitToWidth="1" horizontalDpi="600" verticalDpi="600" orientation="landscape" paperSize="9" scale="7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Чулков Александр Сергеевич</cp:lastModifiedBy>
  <cp:lastPrinted>2015-03-26T07:46:49Z</cp:lastPrinted>
  <dcterms:created xsi:type="dcterms:W3CDTF">2004-10-20T05:45:23Z</dcterms:created>
  <dcterms:modified xsi:type="dcterms:W3CDTF">2015-03-26T07:50:00Z</dcterms:modified>
  <cp:category/>
  <cp:version/>
  <cp:contentType/>
  <cp:contentStatus/>
</cp:coreProperties>
</file>