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525" windowWidth="15120" windowHeight="7590"/>
  </bookViews>
  <sheets>
    <sheet name="прил 1" sheetId="1" r:id="rId1"/>
  </sheets>
  <definedNames>
    <definedName name="_xlnm.Print_Titles" localSheetId="0">'прил 1'!$4:$6</definedName>
  </definedNames>
  <calcPr calcId="125725"/>
</workbook>
</file>

<file path=xl/calcChain.xml><?xml version="1.0" encoding="utf-8"?>
<calcChain xmlns="http://schemas.openxmlformats.org/spreadsheetml/2006/main">
  <c r="F177" i="1"/>
  <c r="F146"/>
  <c r="F139"/>
  <c r="F119"/>
  <c r="H10" l="1"/>
  <c r="G129" l="1"/>
  <c r="H129"/>
  <c r="I129"/>
  <c r="J129"/>
  <c r="G187" l="1"/>
  <c r="H187"/>
  <c r="I187"/>
  <c r="J187"/>
  <c r="G205"/>
  <c r="H205"/>
  <c r="I205"/>
  <c r="J205"/>
  <c r="G145" l="1"/>
  <c r="H145"/>
  <c r="I145"/>
  <c r="J145"/>
  <c r="K145"/>
  <c r="L145"/>
  <c r="I91"/>
  <c r="J91"/>
  <c r="G80"/>
  <c r="H80"/>
  <c r="I80"/>
  <c r="J80"/>
  <c r="F45" l="1"/>
  <c r="H19"/>
  <c r="I19"/>
  <c r="J19"/>
  <c r="G19"/>
  <c r="F44"/>
  <c r="F55"/>
  <c r="F56"/>
  <c r="J161" l="1"/>
  <c r="F164"/>
  <c r="F180"/>
  <c r="F173" l="1"/>
  <c r="F147"/>
  <c r="F145" s="1"/>
  <c r="D45"/>
  <c r="D44"/>
  <c r="F49" l="1"/>
  <c r="F153"/>
  <c r="F174"/>
  <c r="K110"/>
  <c r="F53"/>
  <c r="G52"/>
  <c r="H52"/>
  <c r="I52"/>
  <c r="J52"/>
  <c r="H170"/>
  <c r="J170"/>
  <c r="G201"/>
  <c r="H201"/>
  <c r="I201"/>
  <c r="J201"/>
  <c r="K201"/>
  <c r="L201"/>
  <c r="L214" s="1"/>
  <c r="G116"/>
  <c r="H116"/>
  <c r="I116"/>
  <c r="J116"/>
  <c r="F117"/>
  <c r="G71"/>
  <c r="G70" s="1"/>
  <c r="H71"/>
  <c r="I71"/>
  <c r="I70" s="1"/>
  <c r="J71"/>
  <c r="G155"/>
  <c r="H155"/>
  <c r="I155"/>
  <c r="J155"/>
  <c r="F157"/>
  <c r="F64"/>
  <c r="F143"/>
  <c r="F128"/>
  <c r="F127"/>
  <c r="I121"/>
  <c r="J121"/>
  <c r="G121"/>
  <c r="H121"/>
  <c r="F120"/>
  <c r="F118"/>
  <c r="I59"/>
  <c r="I58" s="1"/>
  <c r="J59"/>
  <c r="J58" s="1"/>
  <c r="H59"/>
  <c r="H58" s="1"/>
  <c r="F67"/>
  <c r="F66"/>
  <c r="F156"/>
  <c r="J8"/>
  <c r="I8"/>
  <c r="F12"/>
  <c r="F11"/>
  <c r="F13"/>
  <c r="F15"/>
  <c r="D15"/>
  <c r="F10"/>
  <c r="H9"/>
  <c r="H8" s="1"/>
  <c r="F14"/>
  <c r="H70"/>
  <c r="F78"/>
  <c r="F77"/>
  <c r="F93"/>
  <c r="F76"/>
  <c r="F75"/>
  <c r="G150"/>
  <c r="H150"/>
  <c r="I150"/>
  <c r="J150"/>
  <c r="F172"/>
  <c r="G141"/>
  <c r="H141"/>
  <c r="H126" s="1"/>
  <c r="I141"/>
  <c r="J141"/>
  <c r="J126" s="1"/>
  <c r="I104"/>
  <c r="J104"/>
  <c r="F102"/>
  <c r="G182"/>
  <c r="H182"/>
  <c r="I182"/>
  <c r="J182"/>
  <c r="F185"/>
  <c r="F210"/>
  <c r="F206"/>
  <c r="F159"/>
  <c r="I126"/>
  <c r="G126"/>
  <c r="F108"/>
  <c r="I46"/>
  <c r="J46"/>
  <c r="H46"/>
  <c r="G46"/>
  <c r="H18"/>
  <c r="G193"/>
  <c r="H193"/>
  <c r="I193"/>
  <c r="J193"/>
  <c r="F211"/>
  <c r="F207"/>
  <c r="F208"/>
  <c r="G166"/>
  <c r="H166"/>
  <c r="G161"/>
  <c r="H161"/>
  <c r="F163"/>
  <c r="F162"/>
  <c r="F161" s="1"/>
  <c r="F43"/>
  <c r="F41"/>
  <c r="F42"/>
  <c r="F39"/>
  <c r="F40"/>
  <c r="F37"/>
  <c r="F38"/>
  <c r="F36"/>
  <c r="F35"/>
  <c r="F101"/>
  <c r="F100"/>
  <c r="F99"/>
  <c r="F98"/>
  <c r="F97"/>
  <c r="F96"/>
  <c r="F95"/>
  <c r="F94"/>
  <c r="F92"/>
  <c r="F91" s="1"/>
  <c r="F90"/>
  <c r="F89"/>
  <c r="F88"/>
  <c r="F87"/>
  <c r="F86"/>
  <c r="F85"/>
  <c r="F74"/>
  <c r="F73"/>
  <c r="F168"/>
  <c r="F167"/>
  <c r="F166" s="1"/>
  <c r="F194"/>
  <c r="F158"/>
  <c r="F203"/>
  <c r="F209"/>
  <c r="F16"/>
  <c r="F68"/>
  <c r="F202"/>
  <c r="F213"/>
  <c r="F189"/>
  <c r="F188"/>
  <c r="F187" s="1"/>
  <c r="F190"/>
  <c r="F54"/>
  <c r="F179"/>
  <c r="F176"/>
  <c r="F72"/>
  <c r="F84"/>
  <c r="F83"/>
  <c r="F82"/>
  <c r="F81"/>
  <c r="F65"/>
  <c r="F63"/>
  <c r="F62"/>
  <c r="F60"/>
  <c r="F61"/>
  <c r="F32"/>
  <c r="F34"/>
  <c r="F31"/>
  <c r="F33"/>
  <c r="F51"/>
  <c r="F50"/>
  <c r="F24"/>
  <c r="F23"/>
  <c r="F48"/>
  <c r="F178"/>
  <c r="F175"/>
  <c r="F171"/>
  <c r="F170" s="1"/>
  <c r="F27"/>
  <c r="F26"/>
  <c r="F25"/>
  <c r="F22"/>
  <c r="F20"/>
  <c r="F21"/>
  <c r="F47"/>
  <c r="F184"/>
  <c r="F183"/>
  <c r="F124"/>
  <c r="F196"/>
  <c r="F195"/>
  <c r="F123"/>
  <c r="F122"/>
  <c r="F121" s="1"/>
  <c r="F46" l="1"/>
  <c r="F19"/>
  <c r="F59"/>
  <c r="F58" s="1"/>
  <c r="F80"/>
  <c r="F71"/>
  <c r="F9"/>
  <c r="F155"/>
  <c r="F52"/>
  <c r="I115"/>
  <c r="G115"/>
  <c r="K214"/>
  <c r="H115"/>
  <c r="H110" s="1"/>
  <c r="H214" s="1"/>
  <c r="F116"/>
  <c r="F115" s="1"/>
  <c r="I18"/>
  <c r="J115"/>
  <c r="J110" s="1"/>
  <c r="F201"/>
  <c r="F193"/>
  <c r="J18"/>
  <c r="J70"/>
  <c r="F182"/>
  <c r="F8"/>
  <c r="F131"/>
  <c r="F140"/>
  <c r="F138"/>
  <c r="F137"/>
  <c r="F136"/>
  <c r="F135"/>
  <c r="F134"/>
  <c r="F133"/>
  <c r="F132"/>
  <c r="F142"/>
  <c r="F141" s="1"/>
  <c r="F130"/>
  <c r="F129" s="1"/>
  <c r="F126" s="1"/>
  <c r="F151"/>
  <c r="F152"/>
  <c r="F106"/>
  <c r="F105"/>
  <c r="F104" s="1"/>
  <c r="F110" l="1"/>
  <c r="F150"/>
  <c r="F70"/>
  <c r="F18"/>
  <c r="F212"/>
  <c r="F205" s="1"/>
  <c r="J198"/>
  <c r="J214" s="1"/>
  <c r="F214" s="1"/>
  <c r="F199"/>
  <c r="F198" s="1"/>
  <c r="D47"/>
  <c r="E47"/>
  <c r="G10"/>
  <c r="D10" s="1"/>
  <c r="I112"/>
  <c r="I110" s="1"/>
  <c r="G112"/>
  <c r="G110" s="1"/>
  <c r="I198"/>
  <c r="E10" l="1"/>
  <c r="E9" s="1"/>
  <c r="G18"/>
  <c r="D203" l="1"/>
  <c r="D202"/>
  <c r="D145" l="1"/>
  <c r="D129"/>
  <c r="D46" l="1"/>
  <c r="D191"/>
  <c r="E190"/>
  <c r="D190"/>
  <c r="D43"/>
  <c r="D42"/>
  <c r="D41"/>
  <c r="D40"/>
  <c r="D39"/>
  <c r="D38"/>
  <c r="D37"/>
  <c r="D36"/>
  <c r="D35"/>
  <c r="D146"/>
  <c r="D9" l="1"/>
  <c r="I170"/>
  <c r="I214" s="1"/>
  <c r="G170"/>
  <c r="D178"/>
  <c r="D65"/>
  <c r="D34"/>
  <c r="D33"/>
  <c r="D140"/>
  <c r="D131"/>
  <c r="D172" l="1"/>
  <c r="D177"/>
  <c r="G62"/>
  <c r="G59" s="1"/>
  <c r="G58" s="1"/>
  <c r="D32"/>
  <c r="D31"/>
  <c r="D51"/>
  <c r="D50"/>
  <c r="D24"/>
  <c r="D23"/>
  <c r="D48"/>
  <c r="D122"/>
  <c r="D139"/>
  <c r="D138"/>
  <c r="D151"/>
  <c r="E206" l="1"/>
  <c r="E207"/>
  <c r="E208"/>
  <c r="E209"/>
  <c r="E210"/>
  <c r="E211"/>
  <c r="E212"/>
  <c r="E213"/>
  <c r="E202"/>
  <c r="E203"/>
  <c r="E199"/>
  <c r="E194"/>
  <c r="E195"/>
  <c r="E196"/>
  <c r="E188"/>
  <c r="E189"/>
  <c r="E191"/>
  <c r="E183"/>
  <c r="E184"/>
  <c r="E185"/>
  <c r="E171"/>
  <c r="E172"/>
  <c r="E173"/>
  <c r="E174"/>
  <c r="E175"/>
  <c r="E176"/>
  <c r="E177"/>
  <c r="E179"/>
  <c r="E180"/>
  <c r="E167"/>
  <c r="E168"/>
  <c r="E162"/>
  <c r="E163"/>
  <c r="E164"/>
  <c r="E156"/>
  <c r="E157"/>
  <c r="E158"/>
  <c r="E159"/>
  <c r="E151"/>
  <c r="E152"/>
  <c r="E153"/>
  <c r="E146"/>
  <c r="E147"/>
  <c r="E148"/>
  <c r="E127"/>
  <c r="E128"/>
  <c r="E130"/>
  <c r="E132"/>
  <c r="E133"/>
  <c r="E134"/>
  <c r="E135"/>
  <c r="E136"/>
  <c r="E137"/>
  <c r="E138"/>
  <c r="E139"/>
  <c r="E142"/>
  <c r="E143"/>
  <c r="E117"/>
  <c r="E118"/>
  <c r="E119"/>
  <c r="E120"/>
  <c r="E122"/>
  <c r="E123"/>
  <c r="E124"/>
  <c r="E113"/>
  <c r="E108"/>
  <c r="E105"/>
  <c r="E106"/>
  <c r="E72"/>
  <c r="E73"/>
  <c r="E74"/>
  <c r="E75"/>
  <c r="E76"/>
  <c r="E77"/>
  <c r="E78"/>
  <c r="E79"/>
  <c r="E81"/>
  <c r="E82"/>
  <c r="E83"/>
  <c r="E84"/>
  <c r="E85"/>
  <c r="E86"/>
  <c r="E87"/>
  <c r="E88"/>
  <c r="E89"/>
  <c r="E90"/>
  <c r="E92"/>
  <c r="E93"/>
  <c r="E94"/>
  <c r="E95"/>
  <c r="E96"/>
  <c r="E97"/>
  <c r="E98"/>
  <c r="E99"/>
  <c r="E100"/>
  <c r="E101"/>
  <c r="E102"/>
  <c r="E60"/>
  <c r="E61"/>
  <c r="E62"/>
  <c r="E63"/>
  <c r="E64"/>
  <c r="E66"/>
  <c r="E67"/>
  <c r="E68"/>
  <c r="E20"/>
  <c r="E21"/>
  <c r="E22"/>
  <c r="E23"/>
  <c r="E24"/>
  <c r="E25"/>
  <c r="E26"/>
  <c r="E27"/>
  <c r="E28"/>
  <c r="E29"/>
  <c r="E30"/>
  <c r="E31"/>
  <c r="E32"/>
  <c r="E48"/>
  <c r="E49"/>
  <c r="E50"/>
  <c r="E51"/>
  <c r="E53"/>
  <c r="E54"/>
  <c r="E55"/>
  <c r="E56"/>
  <c r="E12"/>
  <c r="E16"/>
  <c r="E8" s="1"/>
  <c r="E145" l="1"/>
  <c r="E201" l="1"/>
  <c r="D201"/>
  <c r="D153" l="1"/>
  <c r="E150" l="1"/>
  <c r="E198" l="1"/>
  <c r="E155" l="1"/>
  <c r="D199"/>
  <c r="D198"/>
  <c r="E187"/>
  <c r="D187"/>
  <c r="D170"/>
  <c r="E166"/>
  <c r="E161"/>
  <c r="D150"/>
  <c r="D161" l="1"/>
  <c r="D182"/>
  <c r="D155"/>
  <c r="E52"/>
  <c r="D205"/>
  <c r="D166"/>
  <c r="D193"/>
  <c r="E170"/>
  <c r="E182"/>
  <c r="E193"/>
  <c r="E205"/>
  <c r="D135"/>
  <c r="D134"/>
  <c r="D132"/>
  <c r="D130"/>
  <c r="D128"/>
  <c r="D127"/>
  <c r="D120"/>
  <c r="D119"/>
  <c r="D102"/>
  <c r="D91"/>
  <c r="D59"/>
  <c r="D52"/>
  <c r="E46"/>
  <c r="G9"/>
  <c r="G8" s="1"/>
  <c r="E15"/>
  <c r="D121" l="1"/>
  <c r="D80"/>
  <c r="D116"/>
  <c r="D141"/>
  <c r="D104"/>
  <c r="D112"/>
  <c r="E91"/>
  <c r="E58"/>
  <c r="E59"/>
  <c r="E80"/>
  <c r="E104"/>
  <c r="E112"/>
  <c r="E116"/>
  <c r="E121"/>
  <c r="E141"/>
  <c r="E129"/>
  <c r="E19"/>
  <c r="D115" l="1"/>
  <c r="D126"/>
  <c r="E126"/>
  <c r="E115"/>
  <c r="D16"/>
  <c r="D8" s="1"/>
  <c r="E110" l="1"/>
  <c r="D110"/>
  <c r="E71"/>
  <c r="D148"/>
  <c r="D147"/>
  <c r="D156"/>
  <c r="D113"/>
  <c r="D108"/>
  <c r="D70" l="1"/>
  <c r="G214"/>
  <c r="E70"/>
  <c r="D79"/>
  <c r="D208"/>
  <c r="D207"/>
  <c r="D206"/>
  <c r="D68"/>
  <c r="D210"/>
  <c r="D209"/>
  <c r="D118"/>
  <c r="D117"/>
  <c r="D180"/>
  <c r="D179"/>
  <c r="D64"/>
  <c r="D67"/>
  <c r="D66"/>
  <c r="D212"/>
  <c r="D211"/>
  <c r="D158"/>
  <c r="D159"/>
  <c r="D143"/>
  <c r="D124"/>
  <c r="D196"/>
  <c r="D195"/>
  <c r="D123"/>
  <c r="D56"/>
  <c r="D55"/>
  <c r="D54"/>
  <c r="D53"/>
  <c r="D19" l="1"/>
  <c r="D71"/>
  <c r="D214" l="1"/>
  <c r="E18"/>
  <c r="D18"/>
  <c r="D58"/>
  <c r="D157"/>
  <c r="D185"/>
  <c r="D184"/>
  <c r="D183"/>
  <c r="D137"/>
  <c r="D136"/>
  <c r="D168"/>
  <c r="D167"/>
  <c r="D133"/>
  <c r="D142"/>
  <c r="D176"/>
  <c r="D175"/>
  <c r="D174"/>
  <c r="D173"/>
  <c r="D171"/>
  <c r="D72"/>
  <c r="D84"/>
  <c r="D83"/>
  <c r="D82"/>
  <c r="D81"/>
  <c r="D63"/>
  <c r="D62"/>
  <c r="D61"/>
  <c r="D60"/>
  <c r="D27"/>
  <c r="D26"/>
  <c r="D49"/>
  <c r="D25"/>
  <c r="D21"/>
  <c r="D22"/>
  <c r="D20"/>
  <c r="D194"/>
  <c r="D106"/>
  <c r="D105"/>
  <c r="D164"/>
  <c r="D163"/>
  <c r="D162"/>
  <c r="D152"/>
  <c r="D213"/>
  <c r="D189"/>
  <c r="D188"/>
  <c r="E214" l="1"/>
</calcChain>
</file>

<file path=xl/sharedStrings.xml><?xml version="1.0" encoding="utf-8"?>
<sst xmlns="http://schemas.openxmlformats.org/spreadsheetml/2006/main" count="693" uniqueCount="546">
  <si>
    <t>№</t>
  </si>
  <si>
    <t>Наименование мероприятия</t>
  </si>
  <si>
    <t>Объемы и источники финансирования, тыс. рублей</t>
  </si>
  <si>
    <t>Краевой бюджет</t>
  </si>
  <si>
    <t>Местный бюджет</t>
  </si>
  <si>
    <t>1. Здравоохранение</t>
  </si>
  <si>
    <t>Укрепление и модернизация материально-технической базы муниципальных учреждений здравоохранения</t>
  </si>
  <si>
    <t>Популяризация здорового образа жизни населения</t>
  </si>
  <si>
    <t xml:space="preserve">Строительство и реконструкция учреждений общего образования </t>
  </si>
  <si>
    <t>Укрепление и модернизация материально-технической базы муниципальных учреждений образования</t>
  </si>
  <si>
    <t>Строительство и реконструкция муниципальных спортивных учреждений</t>
  </si>
  <si>
    <t>Укрепление и модернизация материально-технической базы муниципальных спортивных учреждений</t>
  </si>
  <si>
    <t>Развитие муниципальных культурно-досуговых учреждений</t>
  </si>
  <si>
    <t>Создание и развитие детских школ искусств</t>
  </si>
  <si>
    <t>Подготовка, переподготовка, повышение квалификации кадров муниципальных учреждений культуры</t>
  </si>
  <si>
    <t>Реконструкция и строительство водопроводов и объектов водоотведения</t>
  </si>
  <si>
    <t>Реконструкция и строительство объектов теплоснабжения</t>
  </si>
  <si>
    <t>Создание и развитие сети МФЦ</t>
  </si>
  <si>
    <t>Строительство и реконструкция объектов инженерной инфраструктуры для последующего строительства промышленных объектов</t>
  </si>
  <si>
    <t>Строительство новых промышленных объектов (технопарков)</t>
  </si>
  <si>
    <t>1.2.</t>
  </si>
  <si>
    <t>1.3.</t>
  </si>
  <si>
    <t>1.4.</t>
  </si>
  <si>
    <t>2.1.</t>
  </si>
  <si>
    <t>Проведение капитального ремонта учреждений здравоохранения</t>
  </si>
  <si>
    <t>2.2.</t>
  </si>
  <si>
    <t>Приобретение оборудования</t>
  </si>
  <si>
    <t>МВЦП "Снижение рисков и смягчение последствий чрезвычайных ситуаций природного и техногенного характера в муниципальном образовании город Краснодар на 2013-2015 годы"</t>
  </si>
  <si>
    <t>МВЦП "Обеспечение первичных мер пожарной безопасности, развитие муниципальной пожарной охраны и создание условий для организации добровольной пожарной охраны на 2013-2015 годы"</t>
  </si>
  <si>
    <t>МВЦП "Безопасный Краснодар на 2012-2014 годы"</t>
  </si>
  <si>
    <t>МВЦП "Патриотическое воспитание граждан, проживающих на территории муниципального образования город Краснодар на 2013-2015 годы"</t>
  </si>
  <si>
    <t>3.1.</t>
  </si>
  <si>
    <t>2.4.</t>
  </si>
  <si>
    <t>3.2.</t>
  </si>
  <si>
    <t>3.3.</t>
  </si>
  <si>
    <t>Озеленение</t>
  </si>
  <si>
    <t>Улучшение внешнего облика города</t>
  </si>
  <si>
    <t>4.1.</t>
  </si>
  <si>
    <t>Строительство, реконструкция и ремонт сетей ливневой канализации</t>
  </si>
  <si>
    <t>4.2.</t>
  </si>
  <si>
    <t>4.3.</t>
  </si>
  <si>
    <t>4.4.</t>
  </si>
  <si>
    <t>4.5.</t>
  </si>
  <si>
    <t>МВЦП "Комплексные меры профилактики наркомании в муниципальном образовании город Краснодар" на 2012-2014 годы</t>
  </si>
  <si>
    <t>МВЦП "Школьное питание на 2013-2015 годы"</t>
  </si>
  <si>
    <t>5.2.</t>
  </si>
  <si>
    <t>МДЦП "Зеленый пояс и цветочный наряд Краснодара" на 2011-2014 годы</t>
  </si>
  <si>
    <t>МВЦП "Развитие народного творчества и организация досуга населения" на 2012-2014 годы</t>
  </si>
  <si>
    <t>Всего по разделу</t>
  </si>
  <si>
    <t>3.     Физическая культура и спорт</t>
  </si>
  <si>
    <t>МДЦП "Развитие физической культуры и массового спорта в муниципальном образовании город Краснодар" на 2011-2014 годы</t>
  </si>
  <si>
    <t>МВЦП по работе с молодёжью в муниципальном образовании город Краснодар "Молодежь Краснодара" на 2012-2014 годы</t>
  </si>
  <si>
    <t>Всего по подразделу</t>
  </si>
  <si>
    <t>2014-2017 годы - проект</t>
  </si>
  <si>
    <t xml:space="preserve">Развитие элитного семеноводства                              </t>
  </si>
  <si>
    <t xml:space="preserve">Поддержка племенного животноводства                                                    </t>
  </si>
  <si>
    <t>МВЦП "Обеспечение безопасности дорожного движения в муниципальном образовании город Краснодар на 2013-2015 годы"</t>
  </si>
  <si>
    <t>МВЦП "Формирование нормативно-технической документации в отношении  автомобильных дорог местного значения и подготовка документации  для включения автомобильных дорог местного значения в Реестр муниципального имущества муниципального образования город Краснодар на 2013-2015 годы"</t>
  </si>
  <si>
    <t>МВЦП "Развитие гражданской обороны в муниципальном образовании  город Краснодар на 2013-2015 годы"</t>
  </si>
  <si>
    <t>Мероприятия по предоставлению компенсации расходов многодетным семьям на оплату жилого помещения и коммунальных услуг</t>
  </si>
  <si>
    <t>Мероприятия по предоставлению компенсации расходов на оплату жилого помещения и коммунальных услуг Почетным гражданам города Краснодара</t>
  </si>
  <si>
    <t>Мероприятия по финансированию субсидий на оплату жилого помещения и коммунальных услуг с учетом муниципального стандарта максимально допустимой доли расходов граждан на оплату жилого помещения и коммунальных услуг в совокупном доходе семьи в пределах регионального стандарта нормативной площади жилого помещения и нормативов потребления коммунальных услуг</t>
  </si>
  <si>
    <t>МВЦП "Развитие туризма в муниципальном образовании город Краснодар" на 2012-2014 годы</t>
  </si>
  <si>
    <t>МВЦП  профилактики экстремизма и гармонизации межнациональных отношений в муниципальном образовании город Краснодар на 2012-2014 годы</t>
  </si>
  <si>
    <t>МДЦП "Энергосбережение и повышение энергетической эффективности муниципального образования город Краснодар на 2011-2015 годы и на перспективу до 2020 года"</t>
  </si>
  <si>
    <t>3.6.</t>
  </si>
  <si>
    <t xml:space="preserve">4. Культура </t>
  </si>
  <si>
    <t>6.     Топливно-энергетический комплекс</t>
  </si>
  <si>
    <t>7.     Жилищно-коммунальное хозяйство</t>
  </si>
  <si>
    <t>17.  Социальная поддержка детей - сирот и детей, оставшихся без попечения родителей</t>
  </si>
  <si>
    <t>Всего по программе</t>
  </si>
  <si>
    <t xml:space="preserve">Проектирование и строительство блока ДОУ на 40 мест на территории детского сада № 109 по ул. Краснодарской, 30                                  </t>
  </si>
  <si>
    <t xml:space="preserve">Проектирование и строительство блока ДОУ на 40 мест на территории детского сада № 175 по ул. им. Котовского, 125                                 </t>
  </si>
  <si>
    <t xml:space="preserve">Проектирование и строительство блока ДОУ на 80 мест на территории детского сада № 73 по ул. им. Володарского,3                                </t>
  </si>
  <si>
    <t xml:space="preserve">Проектирование и строительство блока  на 55 мест на территории ДОУ № 19 по ул. Гимназической, 33            </t>
  </si>
  <si>
    <t>МДЦП "Развитие сети МДОУ муниципального образования город Краснодар" на 2011-2015 годы</t>
  </si>
  <si>
    <t xml:space="preserve">Проектирование и строительство детского сада на 140 мест  в п. Индустриальном </t>
  </si>
  <si>
    <t xml:space="preserve">Проектирование и строительство детского сада на 140 мест в индивидуальной жилищной застройке Калинино 1                                 </t>
  </si>
  <si>
    <t xml:space="preserve">Проектирование и строительство детского сада № 165 на 120 мест  в 1-м отделении учхоза "Кубань" ул.Советская,1 </t>
  </si>
  <si>
    <t xml:space="preserve">внепрограммные мероприятия </t>
  </si>
  <si>
    <t xml:space="preserve">Проектирование и строительство СОШ по ул. Наримановской в х. Ленина города Краснодара (1000 мест)  (1,2 этап) </t>
  </si>
  <si>
    <t xml:space="preserve">Проектирование и строительство общеобразовательной школы на 2500 мест со спортивным блоком        </t>
  </si>
  <si>
    <t xml:space="preserve">Проектирование и строительство блока начальных классов МБОУ СОШ № 66 на 400 мест по ул. Уссурийская, 2 в городе Краснодаре   </t>
  </si>
  <si>
    <t xml:space="preserve">Проектирование и строительство нового здания МБОУ СОШ № 47 на 400 мест по ул. Садовой, 245 в городе Краснодаре   </t>
  </si>
  <si>
    <t xml:space="preserve">Проектирование и строительство закрытого плавательного бассейна на территории м-р Комсомольский  (СОШ №73)    </t>
  </si>
  <si>
    <t xml:space="preserve">Строительство спортивного комплекса с плавательным  бассейном (МБОУ лицей № 90)     </t>
  </si>
  <si>
    <t>КЦП "Строительство плавательных бассейнов"</t>
  </si>
  <si>
    <t xml:space="preserve"> внепрограммные мероприятия</t>
  </si>
  <si>
    <t xml:space="preserve">Проектирование и строительство двухэтажной пристройки к зданию МУК «Сельский дом культуры и спорта» в ст. Елизаветинской по ул. им. Ленина, 270  </t>
  </si>
  <si>
    <t xml:space="preserve">Проектирование и строительство здания детской школы искусств №1 по ул. им. Яна Полуяна, 40   </t>
  </si>
  <si>
    <t xml:space="preserve">Проектирование и строительство здания для занятий хореографией для детской школы искусств № 2, ст. Елизаветинская, ул. Советская, 26    </t>
  </si>
  <si>
    <t xml:space="preserve">Проектирование и строительство мансардного этажа над двухэтажным зданием МОУДО детей «Детская школа искусств № 5 им В.Д.Пономарева муниципального образования город Краснодар» </t>
  </si>
  <si>
    <t xml:space="preserve">Развитие библиотечной системы </t>
  </si>
  <si>
    <t>МВЦП "Читающий Краснодар" на 2012-2014 годы                                             2015-2017 годы проект</t>
  </si>
  <si>
    <t>МДЦП "Жилище" на 2011-2015 годы                                    2016-2017 годы - проект</t>
  </si>
  <si>
    <t>внепрограммные мероприятия</t>
  </si>
  <si>
    <t>внепрограммные, проект</t>
  </si>
  <si>
    <t>Строительство ливневой канализации муниципального образования город Краснодар в части: реконструкция ул.Российской от ул.40-лет Победы до ул.Пригородной и ул.Пригородной от ул.Российской до ул.Ростовское шоссе. Третий этап. Корректировка</t>
  </si>
  <si>
    <t>Обустройство детских игровых площадок, модернизация системы наружного освещения, ремонт внутридворовых и внутриквартальных территорий и другие</t>
  </si>
  <si>
    <t xml:space="preserve">МДЦП «Комфортный город, уютный двор" на 2010-2016 годы </t>
  </si>
  <si>
    <t xml:space="preserve">Реконструкция территории, находящейся в муниципальной собственности и прилегающей к зданию ЗАГСа Западного округа города Краснодара                       </t>
  </si>
  <si>
    <t>МДЦП «Жилище» на 2011-2015 годы                                    2016-2017 годы - проект</t>
  </si>
  <si>
    <t>МДЦП «Жилище» на 2011-2015 годы                                       2016-2017 годы - проект</t>
  </si>
  <si>
    <t xml:space="preserve">Разработка проекта планировки территории, примыкающей к Карасунским и Покровским прудам </t>
  </si>
  <si>
    <t xml:space="preserve">Разработка научно-проектной документации и проведение полного комплекса ремонтно-реставрационных работ на территории кладбища "Всесвятское" </t>
  </si>
  <si>
    <t>внепрограммное,                                 2014-2017 годы - проект</t>
  </si>
  <si>
    <t xml:space="preserve">Поддержка малых форм хозяйствования                                                                           </t>
  </si>
  <si>
    <t>КВЦП «Развитие малых форм хозяйствования в агропромышленном комплексе Краснодарского края на 2013-2015 годы»                             2016 -2017 годы - проект</t>
  </si>
  <si>
    <t xml:space="preserve">Обеспечение безопасности дорожного движения на автомобильных дорогах местного значения в районе средних образовательных учреждений муниципального образования город Краснодар </t>
  </si>
  <si>
    <t xml:space="preserve">Дорожная разметка автомобильных дорог местного значения муниципального образования город Краснодар </t>
  </si>
  <si>
    <t xml:space="preserve">Реконструкция автомобильных дорог местного значения в части: ул.Восточно-Кругликовской от ул.им. 40-летия Победы до ул.Домбайской; ул.Яснополянской от ул.Домбайской до ул.Уссурийской; ул.Уссурийской от ул.Яснополянской до ул.Российской                               </t>
  </si>
  <si>
    <t xml:space="preserve">Строительство автомобильных дорог местного значения в части: строительство ул. Яркая, Анисовая от ул.Новицкого до ул.Совхозная в городе Краснодаре  </t>
  </si>
  <si>
    <t>КЦП "Краснодару столичный облик"</t>
  </si>
  <si>
    <t xml:space="preserve"> КЦП "Краснодару столичный облик"</t>
  </si>
  <si>
    <t xml:space="preserve"> Разработка стратегии развития  транспортно-логистической  системы муниципального образования город Краснодар </t>
  </si>
  <si>
    <t>МДЦП "Развитие городского и пассажирского транспорта муниципального образования город Краснодар" на 2012-2030 годы</t>
  </si>
  <si>
    <t>Строительство средней школы на 440 мест в жилом комплексе в Прикубанском внутригородском округе города Краснодара западнее ул. Средней</t>
  </si>
  <si>
    <t>1.2.1.</t>
  </si>
  <si>
    <t>1.2.2.</t>
  </si>
  <si>
    <t>3.1.1.</t>
  </si>
  <si>
    <t>3.1.2.</t>
  </si>
  <si>
    <t>3.1.3.</t>
  </si>
  <si>
    <t>3.1.4.</t>
  </si>
  <si>
    <t>3.1.7.</t>
  </si>
  <si>
    <t>4.1.2.</t>
  </si>
  <si>
    <t>4.1.3.</t>
  </si>
  <si>
    <t>4.1.4.</t>
  </si>
  <si>
    <t>4.1.5.</t>
  </si>
  <si>
    <t>4.1.6.</t>
  </si>
  <si>
    <t>4.1.7.</t>
  </si>
  <si>
    <t>4.1.8.</t>
  </si>
  <si>
    <t>Организация и проведение городских фестивалей, конкурсов, выставок, участие в международных, всероссийских, межрегиональных, краевых и городских фестивалях, конкурсах, выставках, смотрах.</t>
  </si>
  <si>
    <t>Обеспечение творческих коллективов и отдельных исполнителей сценическими костюмами, обувью, музыкальными инструментами, фонограммами</t>
  </si>
  <si>
    <t>Изготовление рекламной, полиграфической продукции, теле- и видеоматериалов, освещающих вопросы развития народного творчества в муниципальных учреждениях культуры</t>
  </si>
  <si>
    <t>Организация досуга населения в парках культуры и отдыха</t>
  </si>
  <si>
    <t>Приобретение выставочного и презентационного оборудования</t>
  </si>
  <si>
    <t>Укрепление материально-технической базы, приобретение методического фонда и иллюстрационного материала</t>
  </si>
  <si>
    <t xml:space="preserve">проект МВЦП «Поддержка и развитие учреждений дополнительного образования детей отрасли «Культура» на 2014-2018 годы </t>
  </si>
  <si>
    <t>Организация и проведение физкультурных и спортивно-массовых мероприятий по месту жительства</t>
  </si>
  <si>
    <t>4.3.1.</t>
  </si>
  <si>
    <t>4.3.2.</t>
  </si>
  <si>
    <t>4.3.3.</t>
  </si>
  <si>
    <t>4.3.4.</t>
  </si>
  <si>
    <t>4.3.5.</t>
  </si>
  <si>
    <t>4.3.6.</t>
  </si>
  <si>
    <t>4.3.7.</t>
  </si>
  <si>
    <t>4.3.8.</t>
  </si>
  <si>
    <t>4.3.9.</t>
  </si>
  <si>
    <t>4.3.10.</t>
  </si>
  <si>
    <t xml:space="preserve">Проведение фестивалей, конкурсов и выставок, зональных этапов краевых конкурсов исполнительского мастерства и выставок детского художественного творчества </t>
  </si>
  <si>
    <t>Поддержка творческого коллектива-победителя внутриотраслевого конкурса "Искусство-это мы! за звание "Лучший творческий коллектив" по итогам текущего года</t>
  </si>
  <si>
    <t>Проведение заключительного гала-концерта лауреатов и дипломантов городских, краевых, региональных, всероссийских и международных выставок, фестивалей, конкурсов</t>
  </si>
  <si>
    <t xml:space="preserve">Финансирование расходов для участия детей в конкурсах, выставках, фестивалях, олимпиадах, пленэрах, творческих школах </t>
  </si>
  <si>
    <t xml:space="preserve">Поддержка одарённых учащихся муниципальных образовательных учреждений дополнительного образования детей (присуждение и выплата адресных стипендий) </t>
  </si>
  <si>
    <t>Присуждение и выплата премий лучшим преподавателям муниципальных образовательных учреждений дополнительного образования детей "За творческие достижения в педагогической деятельности»</t>
  </si>
  <si>
    <t>4.4.1.</t>
  </si>
  <si>
    <t>4.4.2.</t>
  </si>
  <si>
    <t>4.4.3.</t>
  </si>
  <si>
    <t>4.4.4.</t>
  </si>
  <si>
    <t>4.4.6.</t>
  </si>
  <si>
    <t>4.4.7.</t>
  </si>
  <si>
    <t>4.4.8.</t>
  </si>
  <si>
    <t>4.4.9.</t>
  </si>
  <si>
    <t>4.4.10.</t>
  </si>
  <si>
    <t>4.4.11.</t>
  </si>
  <si>
    <t>Формирование общественного интереса к чтению (расходы, связанные с проведением ежегодных городских литературных фестивалей, акций, проектов и пр.)</t>
  </si>
  <si>
    <t xml:space="preserve">Проведение ежегодных городских конкурсов среди жителей Краснодара </t>
  </si>
  <si>
    <t>Проведение городских профессиональных конкурсов «Лучший библиотекарь года» и «Лучшая библиотека года»</t>
  </si>
  <si>
    <t>Организация мероприятий по социальной рекламе чтения (транспортная реклама, баннеры, щиты, рекламные буклеты, афиши, радиореклама, телереклама, листовки, серия телепередач о книге и чтении)</t>
  </si>
  <si>
    <t>Развитие детского, юношеского, семейного чтения (социологические исследования, циклы мероприятий, издание рекомендательных библиографических пособий)</t>
  </si>
  <si>
    <t>Доукомплектование библиотечных фондов в интересах различных социо-культурных групп и слоёв населения</t>
  </si>
  <si>
    <t>Создание комфортных условий для читателей, организация современного интерьера в муниципальных библиотеках (оснащение сплит-системами, библиотечной мебелью)</t>
  </si>
  <si>
    <t>Организация дополнительных автоматизированных мест для пользователей и сотрудников библиотек, оснащение электронно-вычислительной техникой</t>
  </si>
  <si>
    <t>Совершенствование информационного обслуживания населения (расходы, связанные с подключением к сети Интернет, абонентская плата, оплата трафика, услуг связи, расходных материалов, внедрение лицензионного программного обеспечения, монтаж локальных сетей и др.)</t>
  </si>
  <si>
    <t>Комплектование библиотечного фонда электронными изданиями на нетрадиционных носителях информации: аудио, видео, CD-дисках, DVD-дисках</t>
  </si>
  <si>
    <t>5.3.</t>
  </si>
  <si>
    <t>Совершенствование нормативно-правовой базы патриотического воспитания граждан, организация и внедрение инновационных форм патриотического воспитания, развитие материально-технической базы патриотического воспитания в образовательных, трудовых, творческих, воинских коллективах и общественных объединениях муниципального образования город Краснодар</t>
  </si>
  <si>
    <t>Проведение обработки деревянных и металлических конструкций огнезащитным составом, модернизация и ремонт действующих систем пожарной автоматики, установка систем       внутреннего и наружного видеонаблюдения, ограждение территории</t>
  </si>
  <si>
    <t>2.1.1.</t>
  </si>
  <si>
    <t>2.1.2.</t>
  </si>
  <si>
    <t>2.1.3.</t>
  </si>
  <si>
    <t>2.1.6.</t>
  </si>
  <si>
    <t>2.1.7.</t>
  </si>
  <si>
    <t>2.1.8.</t>
  </si>
  <si>
    <t>2.1.10.</t>
  </si>
  <si>
    <t>2.1.11.</t>
  </si>
  <si>
    <t>2.1.13.</t>
  </si>
  <si>
    <t>2.1.14.</t>
  </si>
  <si>
    <t>2.1.15.</t>
  </si>
  <si>
    <t>2.1.17.</t>
  </si>
  <si>
    <t>2.1.18.</t>
  </si>
  <si>
    <t>2.2.1.</t>
  </si>
  <si>
    <t>2.2.4.</t>
  </si>
  <si>
    <t>2.2.5.</t>
  </si>
  <si>
    <t>2.2.7.</t>
  </si>
  <si>
    <t>2.2.8.</t>
  </si>
  <si>
    <t>2.4.2.</t>
  </si>
  <si>
    <t>2.4.3.</t>
  </si>
  <si>
    <t>2.4.29.</t>
  </si>
  <si>
    <t>2.4.30.</t>
  </si>
  <si>
    <t xml:space="preserve">Оснащение общеобразовательных учреждений муниципального образования город Краснодар торгово-технологическим холодильным оборудованием, инвентарём для пищеблоков с учётом энергосберегающего режима, мебелью, приобретение современной посуды для приготовления пищи и питания детей </t>
  </si>
  <si>
    <t>7.1.2.</t>
  </si>
  <si>
    <t>7.2   коммунальное хозяйство</t>
  </si>
  <si>
    <t>7.1.   жилищное хозяйство</t>
  </si>
  <si>
    <t>7.3.   благоустройство и озеленение</t>
  </si>
  <si>
    <t>7.2.1.</t>
  </si>
  <si>
    <t>7.2.1.2.</t>
  </si>
  <si>
    <t>7.2.1.4.</t>
  </si>
  <si>
    <t>7.2.2.</t>
  </si>
  <si>
    <t>7.2.3.</t>
  </si>
  <si>
    <t>7.2.4.</t>
  </si>
  <si>
    <t>7.2.4.2.</t>
  </si>
  <si>
    <t>7.3.1.</t>
  </si>
  <si>
    <t>7.3.2.</t>
  </si>
  <si>
    <t>7.3.3.</t>
  </si>
  <si>
    <t>7.3.3.1.</t>
  </si>
  <si>
    <t>7.3.3.2.</t>
  </si>
  <si>
    <t>7.3.3.3.</t>
  </si>
  <si>
    <t>7.3.3.4.</t>
  </si>
  <si>
    <t>7.3.3.5.</t>
  </si>
  <si>
    <t>7.3.3.7.</t>
  </si>
  <si>
    <t>7.3.3.10.</t>
  </si>
  <si>
    <t>7.3.3.12.</t>
  </si>
  <si>
    <t>7.3.3.13.</t>
  </si>
  <si>
    <t>7.3.3.14.</t>
  </si>
  <si>
    <t>7.3.4.</t>
  </si>
  <si>
    <t>7.3.4.1.</t>
  </si>
  <si>
    <t>7.3.4.2.</t>
  </si>
  <si>
    <t>6.1.</t>
  </si>
  <si>
    <t>5.     Молодёжная политика</t>
  </si>
  <si>
    <t xml:space="preserve">Проектирование и реконструкция сквера "Дружба" по ул. Мира </t>
  </si>
  <si>
    <t>Строительство парков, скверов, рекреационных зон, корчевание пней, посадка деревьев,  кустарников, газонов, цветников, проведение инвентаризации зелёных насаждений</t>
  </si>
  <si>
    <t>8.1.</t>
  </si>
  <si>
    <t>8.2.</t>
  </si>
  <si>
    <t>8.4.</t>
  </si>
  <si>
    <t>9.     Архитектура и градостроительство</t>
  </si>
  <si>
    <t>8.   Обеспечение доступности жилья</t>
  </si>
  <si>
    <t>9.1.</t>
  </si>
  <si>
    <t>9.2.</t>
  </si>
  <si>
    <t>9.4.</t>
  </si>
  <si>
    <t xml:space="preserve">10.   Развитие экономики </t>
  </si>
  <si>
    <t>10.1.</t>
  </si>
  <si>
    <t>10.2.</t>
  </si>
  <si>
    <t>10.3.</t>
  </si>
  <si>
    <t>11.   Развитие АПК</t>
  </si>
  <si>
    <t>Предоставление субсидий на возмещение затрат на ранней стадии деятельности субъектов малого и среднего предпринимательства, процентов по кредитам, организация и проведение конкурсов в целях стимулирования их инновационной деятельности</t>
  </si>
  <si>
    <t>МДЦП "Формирование инвестиционной привлекательности муниципального образования город Краснодар" на 2013-2016 годы</t>
  </si>
  <si>
    <t xml:space="preserve">Проведение презентационно-выставочных и информационно-технических мероприятий     </t>
  </si>
  <si>
    <t>11.1.</t>
  </si>
  <si>
    <t>11.2.</t>
  </si>
  <si>
    <t>11.3.</t>
  </si>
  <si>
    <t>12.   Промышленность</t>
  </si>
  <si>
    <t>12.1.</t>
  </si>
  <si>
    <t>12.2.</t>
  </si>
  <si>
    <t>13.  Дорожное хозяйство</t>
  </si>
  <si>
    <t>13.1.</t>
  </si>
  <si>
    <t>13.2.</t>
  </si>
  <si>
    <t>13.3.</t>
  </si>
  <si>
    <t>13.4.</t>
  </si>
  <si>
    <t>13.5.</t>
  </si>
  <si>
    <t>13.6.</t>
  </si>
  <si>
    <t>13.7.</t>
  </si>
  <si>
    <t>13.8.</t>
  </si>
  <si>
    <t>13.9.</t>
  </si>
  <si>
    <t>Проектирование транспортной развязки на пересечении автомобильных дорог местного значения на ул.Ставропольской и ул.Старокубанской</t>
  </si>
  <si>
    <t>Проектирование и реконструкция трамвайного переезда через ул.Ставропольскую в створе с ул.им.Селезнёва</t>
  </si>
  <si>
    <t>14.  Транспорт</t>
  </si>
  <si>
    <t>14.1.</t>
  </si>
  <si>
    <t>14.2.</t>
  </si>
  <si>
    <t>14.9.</t>
  </si>
  <si>
    <t>15.   Развитие ГО и предупреждение ЧС</t>
  </si>
  <si>
    <t>Оформление проектов содержания автомобильных дорог местного значения, расчёт норматива денежных затрат на их ремонт и содержание, разработка паспортов автомобильных дорог</t>
  </si>
  <si>
    <t>15.1.</t>
  </si>
  <si>
    <t>15.2.</t>
  </si>
  <si>
    <t>15.3.</t>
  </si>
  <si>
    <t xml:space="preserve">16.  Улучшение экологической обстановки </t>
  </si>
  <si>
    <t>16.1.</t>
  </si>
  <si>
    <t>16.3.</t>
  </si>
  <si>
    <t>18.  Занятость населения</t>
  </si>
  <si>
    <t>МВЦП "Охрана окружающей среды муниципального образования город Краснодар на 2011-2013 годы"                                                2014 год - проект</t>
  </si>
  <si>
    <t>Реализация первичных мер пожарной безопасности, пропаганда в области пожарной безопасности, развитие и укрепление материально-технической базы муниципальной пожарной охраны</t>
  </si>
  <si>
    <t xml:space="preserve">Развитие и совершенствование учебно-материальной базы учреждения "Курсы гражданской обороны", увеличение зон оповещения населения, приобретение и монтаж комплекта        радиотелевизионного оборудования для ввода видео и звуковых сообщений ЕДДС в программы телеканалов и вещательных радиостанций для оповещения населения на территории муниципального образования город Краснодар </t>
  </si>
  <si>
    <t>Осуществление экологического мониторинга, проведение эколого-просветительских мероприятий, информирование о состоянии окружающей среды</t>
  </si>
  <si>
    <t>18.1.</t>
  </si>
  <si>
    <t>18.2.</t>
  </si>
  <si>
    <t>МВЦП "Об организации общественных работ в муниципальном образовании город Краснодар на 2012-2014 годы"                                             2015-2017 годы - проект</t>
  </si>
  <si>
    <t>МВЦП " Об организации временного трудоустройства несовершеннолетних граждан в муниципальном образовании город Краснодар на 2012-2014 годы"                                                    2015-2017 годы - проект</t>
  </si>
  <si>
    <t>Организация общественных работ в учреждениях культуры, здравоохранения, образования, на предприятиях всех форм собственности, осуществляющих деятельность на территории муниципального образования</t>
  </si>
  <si>
    <t>19.  Прочее</t>
  </si>
  <si>
    <t>19.1.</t>
  </si>
  <si>
    <t>19.2.</t>
  </si>
  <si>
    <t>19.3.</t>
  </si>
  <si>
    <t>19.4.</t>
  </si>
  <si>
    <t>19.5.</t>
  </si>
  <si>
    <t>19.6.</t>
  </si>
  <si>
    <t>19.7.</t>
  </si>
  <si>
    <t>19.10.</t>
  </si>
  <si>
    <t xml:space="preserve">МДЦП "Доступная среда" на 2012-2015 годы                            2016-2017 годы - проект </t>
  </si>
  <si>
    <t xml:space="preserve">МВЦП "Старшее поколение" на 2011-2013 годы                                                   2014-2017 годы - проект </t>
  </si>
  <si>
    <t>Создание временных рабочих мест в организациях жилищно-коммунального комплекса, торговли и бытового обслуживания населения, строительных, промышленных, сельскохозяйственных организациях, учреждениях культуры, образовательных учреждениях</t>
  </si>
  <si>
    <t xml:space="preserve">Дополнительные меры по активизация социального участия граждан старшего поколения в жизни муниципального образования город Краснодар, культурно-досуговые мероприятия
</t>
  </si>
  <si>
    <t>Формирование новых объектов экскурсионного показа, средств размещения, сервисного обслуживания, увеличение рынка туристских услуг, обеспечение роста турпотока, развитие малого и среднего предпринимательства в сфере туризма, реконструкция функционирующих средств размещения и строительство новых</t>
  </si>
  <si>
    <t>МВЦП "Электронный Краснодар" на 2013-2015 годы</t>
  </si>
  <si>
    <t>Закупка, разработка, создание, внедрение, развитие, модернизация, эксплуатация, обслуживание и поддержка информационно-коммуникационной инфраструктуры, программно-аппаратных комплексов СЭД и электронных архивов, программно-аппаратных комплексов геоинформационных систем, информационных систем и автоматизированных систем, перевод муниципальных услуг в электронный вид</t>
  </si>
  <si>
    <t>Профилактика проявлений экстремизма и гармонизация межнациональных отношений, в том числе в молодёжной среде, проведение мероприятий, направленных на сохранение и развитие национальных культур</t>
  </si>
  <si>
    <t xml:space="preserve">Развитие комплексной системы видеонаблюдения, размещение и обновление в организациях и учреждениях массового пребывания населения информационных стендов и уголков безопасности для ознакомления граждан с памятками о действиях при возникновении чрезвычайных ситуаций, организация работы аварийно-диспетчерских подразделений жилищно-коммунального хозяйства и приобретение видеопродукции по антитеррористической тематике </t>
  </si>
  <si>
    <t>ДМЦП "Газификация муниципального образования город Краснодар " на 2012-2016 годы                                          2017 год -проект</t>
  </si>
  <si>
    <t>ДКЦП "Развитие систем наружного освещения населенных пунктов Краснодарского края" на 2012-2014 годы                                  2015-2017 годы - проект</t>
  </si>
  <si>
    <t xml:space="preserve">Проектирование и строительство общественного туалета по ул. Короткой.   </t>
  </si>
  <si>
    <t>Выполнение работ по совершенствованию инфраструктуры, системы обеспечения вызова оперативных служб, повышение уровня информационного обеспечения населения при угрозе возникновения чрезвычайных ситуаций и в чрезвычайных ситуациях</t>
  </si>
  <si>
    <t>МДЦП «О развитии субъектов малого и среднего предпринимательства в муниципальном образовании город Краснодар» на 2010-2015 годы»                                                  2016-2017 годы - проект</t>
  </si>
  <si>
    <t>МВЦП "Юные дарования -третьему тысячелетию" на 2012-2014 годы                       2015-2017 годы проект</t>
  </si>
  <si>
    <t>МВЦП "Юные дарования -третьему тысячелетию" на 2012-2014 годы                        2015-2017 годы проект</t>
  </si>
  <si>
    <t>МЦП "Город детям" на 2011-2013 годы</t>
  </si>
  <si>
    <t>Пропаганда семейных ценностей, ответственного родительства, здорового образа жизни</t>
  </si>
  <si>
    <t>Создание безбарьерной для инвалидов среды жизнедеятельности, обеспечение беспрепятственного передвижения и доступа инвалидов к объектам городской инфраструктуры и месту работы (обустройство остановочных пунктов общественного пассажирского транспорта и пешеходных наземных и подземных переходов для маломобильных граждан); приобретение низкопольного транспорта (автобусы, троллейбусы, трамваи)</t>
  </si>
  <si>
    <t xml:space="preserve">Проектирование и строительство детского сада на 190 мест в пос. Водники </t>
  </si>
  <si>
    <t>Проектирование и строительство МДОУ на 140 мест в пос. Березовом</t>
  </si>
  <si>
    <t>Строительство пристроек к ДОУ № 177 по ул. Ковалева, 8</t>
  </si>
  <si>
    <t>Капитальный ремонт  приобретение оборудования, хозинвентаря ДОУ № 106 по ул. Вавилова, 3</t>
  </si>
  <si>
    <t>Капитальный ремонт 4-х муниципальных спортивных учреждений: МБУ "ДСО", МБУ "Дворец спорта "Олимп", МБОУ ДОД "СДЮСШОР по борьбе",  МБОУ ДОД "СДЮСШОР № 4"</t>
  </si>
  <si>
    <r>
      <rPr>
        <sz val="10"/>
        <color theme="1"/>
        <rFont val="Times New Roman"/>
        <family val="1"/>
        <charset val="204"/>
      </rPr>
      <t xml:space="preserve">Газификация домов и населенных пунктов: </t>
    </r>
    <r>
      <rPr>
        <sz val="8"/>
        <color theme="1"/>
        <rFont val="Times New Roman"/>
        <family val="1"/>
        <charset val="204"/>
      </rPr>
      <t>Газоснабжение района жилой застройки по ул. Народной, ул. Средней и ул. Пригородной. Газификация жилых домов жилого массива 1-го отделения ОПХ «Колос». Газоснабжение пос. Плодородный. Газоснабжение пос. Плодородный в границах улиц Солнечная-Букетная-Федоровская. Газоснабжение пос. Северный. Инженерные сети мкр. Дивный пос. Индустриальный (газоснабжение в границах улиц Кедровая, ул. Юношеская, ул. Ледяная). Инженерные сети мкр. Дивный в пос. Индустриальном. Газификация пос. Победитель. Газификация пос. Дружелюбного. Газоснабжение пос. Российского-1. Газификация пос. Колосистого. Газификация х. Нового. Газификация х. Восточного. Газификация х. Копанского. Газоснабжение пос. Октябрьского. Газификация индивидуальной жилой застройки по ул. Кореновской. Газоснабжение  пос. Калинино-1. Газоснабжение  пос.  Краснолит. Газоснабжение  микрорайона Бородинский в пос. Пашковский. Газоснабжение северо-восточной  части пос. Знаменского. Газоснабжение северо-западной части пос. Знаменского. Газоснабжение пос. Зеленопольского. Газопроводы высокого и низкого давления и ГРП-7, ГРП-8, ГРП-9, ГРП-10 станицы Старокорсунской. Газоснабжение поселения «Излучина Кубани». Расширение газовых сетей города  Краснодара. Подводящие газопроводы к ДОУ № 224,  225,  226, 227 в ст. Старокорсунской. Газификация МТФ-1 и МТФ-2 в хуторе Ленина. Газификация 2-го отделения пос. Лазурный. Газификация жилой застройки в пос. Белозёрный. Инженерные сети в посёлке  Берёзовый. Газификация района жилой застройки, ограниченной улицами им. Петра Метальникова, им. Евгения Жигуленко, им. Ивана Рослого, им. Константина Симонова. Газификация индивидуальной жилой застройки в пос. Отделение № 3 СКНИИСиВ. Газификация хутора Черников. Газификация жилого массива в границах улиц Лесопосадочная-Средняя-Окраинная. Расширение газовых сетей ст. Старокорсунской. Перевод на газовое топливо котельной на  территории МУЗ Участковой больницы «Старокорсунская». Подводящий газопровод к детскому морскому центру по ул. им. Будённого, 107/1. Подводящий газопровод к детской школе искусств № 2 в станице Елизаветинской. Подводящий газопровод к МДОУ № 34 по ул. Бородинской, 52 в пос. Пашковском. Подводящий газопровод к МДОУ № 53 по ул. Бородинской, 53 в пос. Пашковском. Подводящий газопровод к ДОУ № 55 по ул. Главной, 2. Подводящий газопровод к ДОУ № 219 по ул. Центральная, 39 в х. Копанском. Подводящий газопровод к сельскому дому культуры по ул. Центральной, 16/1 в х.Копанском. Подводящий газопровод к библиотеке им. А.И.Герцена по ул. 4-й Линии, 7. Подводящий газопровод к библиотеке им. М.Горького по ул. Садовой, 82. Подводящий  газопровод к детской библиотеке, филиал № 24 по ул. Советской, 32-34 в ст. Елизаветинской. Подводящий газопровод к детской школе искусств № 10 по ул. им. Шевченко, 56.</t>
    </r>
  </si>
  <si>
    <t>Капитальный ремонт  приобретение оборудования, хозинвентаря  прогимназия № 181 по ул. Селезнёва, 98</t>
  </si>
  <si>
    <t>Строительство новых, реконструкция, модернизация и ремонт существующих систем наружного освещения: 2013 год - 119 объектов, 2014-2017 годы - по 90 объектов ежегодно</t>
  </si>
  <si>
    <t xml:space="preserve">Возмещение затрат на уплату процентов по кредитам, полученным юридическими лицами в российских кредитных организациях на обеспечение земельных участков инженерной инфраструктурой в целях жилищного строительства  
</t>
  </si>
  <si>
    <t xml:space="preserve">Проектирование и строительство детского сада на 150 мест по                                                                                            ул. им. Калинина,1 </t>
  </si>
  <si>
    <t xml:space="preserve">Проектирование и реконструкция стадиона по ул. им. Вавилова (22 чел/смена)  </t>
  </si>
  <si>
    <t>Проектирование и реконструкция стадиона в ст. Старокорсунская (22 чел/смена)</t>
  </si>
  <si>
    <t>Проектирование и строительство пристройки МОУ ДОД ДШИ №12   по ул. Стасова, 167/1</t>
  </si>
  <si>
    <t>Проектирование и строительство быстровозводимых жилых домов с целью пополнения муниципального жилищного фонда: 26 тыс.кв.м. - 420 квартир</t>
  </si>
  <si>
    <t>Проектирование и реконструкция бульвара по ул.Красной от ул. им. Гаврилова до ул. Офицерской и кинотеатра "Аврора" (благоустройство 24 тыс.кв.м., 2 фонтана)</t>
  </si>
  <si>
    <t xml:space="preserve">Озеленение территории административного центра Краснодарского края и содержание зеленых насаждений (1200 тыс.кв.м.)   </t>
  </si>
  <si>
    <t>Выполнение работ по формированию земельных участков, находящихся под жилыми многоквартирными домами, постановка на кадастровый учёт: 2013 год - 240 домов, 2014 год - 876 домов, 2015 год - 870 домов, 2016 год - 870 домов, 2017 год - 870 домов</t>
  </si>
  <si>
    <t>данные цифры являются расчётными                    (проект "Восточная промзона")</t>
  </si>
  <si>
    <t>Строительство 2-й очереди головного канализационного коллектора в городе Краснодаре (6,1 километра)</t>
  </si>
  <si>
    <t xml:space="preserve">Проектирование и реконструкция водоотводящей системы по балке реки Осечки: уменьшение подтопляемых территорий на 2500 га, благоустройство 14 километров водоохраняемой зоны   </t>
  </si>
  <si>
    <t xml:space="preserve">Проектирование и строительство очистных сооружений на выпусках ливневых коллекторов, завод им. Седина               </t>
  </si>
  <si>
    <t xml:space="preserve">Обеспечение земельных участков инженерной инфраструктурой в целях жилищного строительства (330 тыс.кв.м. общей площади - 4550 квартир): к жилому 16-этажному 5-секционному дому литер «34» по ул. Рождественская Набережная, к ЖК «Изумрудный», литеры Б, В, Г, Д по ул. им.    Мачуги, 2,  к жилому 12-этажному 1-секционному дому по ул. Дмитриевская Дамба, 10, к 16-этажному 10-секционному жилому дому по ул. им. Карякина, к ЖК «Наутилус» по ул. Пашковская/ Красная, квартал 193,  к 12-14-16-этажному много-квартирному  жилому  дому по ул. им.  Бабушкина /Рашпилевская, к жилому многоквартирному дому литер «35» по ул. Рождественская Набережная, к  жилому    многоквартирному дому (1-ая очередь) по ул. им. Вавилова, 18
</t>
  </si>
  <si>
    <t>10.4.</t>
  </si>
  <si>
    <t>7.2.5.</t>
  </si>
  <si>
    <t>7.2.6.</t>
  </si>
  <si>
    <t xml:space="preserve">Проектирование и строительство                                              2-ой очереди головного канализационного коллектора № 20 (9,4 километра)                                     </t>
  </si>
  <si>
    <t>Создание офисов врачей общей практики - 2 кабинета: в 2014 году - в пос. Знаменском, в 2017 году - в пос. Лорис.</t>
  </si>
  <si>
    <t>1.2.1.4.</t>
  </si>
  <si>
    <t>1.2.1.16.</t>
  </si>
  <si>
    <t>1.2.1.49.</t>
  </si>
  <si>
    <t>Капитальный ремонт помещений, инженерных коммуникаций МБУЗ Краснодарская городская больница № 4</t>
  </si>
  <si>
    <t>Капитальный ремонт помещений, инженерных коммуникаций МБУЗ Городская поликлиника № 11</t>
  </si>
  <si>
    <t>ВСЕГО</t>
  </si>
  <si>
    <t>2.     Образование (в т.ч. дошкольное образование и общее образование)</t>
  </si>
  <si>
    <t>Обеспечение жильём молодых семей:  разработка финансовых и экономических механизмов оказания государственной поддержки молодым семьям для улучшения жилищных условий, предоставление  молодым  семьям  социальных  выплат на приобретение  жилья  экономкласса или строительство  индивидуального жилого  дома экономкласса</t>
  </si>
  <si>
    <t>Технические мероприятия по повышению энергоэффектив-ности: создание системы диспетчеризации и мониторинга ресурсообеспечения объектами бюджетной сферы, замена ламп на энергосберегающие, экспресс- утепление зданий (реконструкция дверных и оконных блоков), промывка инженерных систем с частичной модернизацией изношенного оборудования, оснащение муниципальных учреждений приборами учёта электрической энергии, учёта тепловой энергии, учёта воды и замена установленных в муници-пальных учреждениях приборов учёта на имеющие возможность автоматизированного снятия показаний</t>
  </si>
  <si>
    <t>Разработка и корректировка проектов организации дорожного движения, создание системы маршрутного ориентирования участников дорожного движения, обустройство автомобильных дорог местного значения ограждениями, строительство остановочных пунктов городского пассажирского транспорта, нанесение линий дорожной разметки</t>
  </si>
  <si>
    <t>17.2.</t>
  </si>
  <si>
    <t xml:space="preserve">Бюджетные средства </t>
  </si>
  <si>
    <t>Строительство, реконструкция и приобретение учреждений дошкольного образования</t>
  </si>
  <si>
    <t>Реконструкция и строительство объектов водоснабжения</t>
  </si>
  <si>
    <t>Реконструкция и строительство объектов водоотведения</t>
  </si>
  <si>
    <t>2013г.- КЦП «Краснодару – сто-личный облик»
С 2014 года подпрограмма государственной программы Краснодарского края «Социально-экономическое развитие муниципальных образований» - «Краснодару – столичный облик»</t>
  </si>
  <si>
    <t xml:space="preserve">МВЦП «Развитие народного творчества и организация досуга населения» 
МВЦП «Юные дарования» (разделы «Повышение квалификации)
</t>
  </si>
  <si>
    <t>Капитальный ремонт МБУЗ Детская городская клиническая больница № 1</t>
  </si>
  <si>
    <t>16.2.</t>
  </si>
  <si>
    <t>Проектирование и строительство физкультурно-оздоровительных комплексов - 2 комплекса на 200 зрителей (пос. Знаменский, ст. Старокорсунская)</t>
  </si>
  <si>
    <t>Проектирование и реконструкция бульвара Платановый (2 очередь)</t>
  </si>
  <si>
    <t>7.3.3.17.</t>
  </si>
  <si>
    <t>Реконструкция благоустройства и озеленения Зиповского сквера, расположенного на пересечении ул. Офицерской и Ростовского шоссе</t>
  </si>
  <si>
    <t>2.1.28.</t>
  </si>
  <si>
    <t>2.1.29.</t>
  </si>
  <si>
    <t>Проектирование и строительство блока на 40 мест к ДОУ № 139 по ул. Ставропольской, 47/1 в городе Краснодаре</t>
  </si>
  <si>
    <t>3.1.8.</t>
  </si>
  <si>
    <t>Проектирование и строительство центра пляжного волейбола</t>
  </si>
  <si>
    <t>13.10.</t>
  </si>
  <si>
    <t>Проектирование и реконструкция подъездной дороги к воздухоопорному спортивному комплексу с выходом на ул. Восточно-Кругликовскую</t>
  </si>
  <si>
    <t>Строительство пристроек к ДОУ № 79 по ул. Орджоникидзе, 1 в Пашковском жилом районе</t>
  </si>
  <si>
    <t>2.1.30.</t>
  </si>
  <si>
    <t>2.1.31.</t>
  </si>
  <si>
    <t>2.1.32.</t>
  </si>
  <si>
    <t>2.1.33.</t>
  </si>
  <si>
    <t>2.1.34.</t>
  </si>
  <si>
    <t>2.1.35.</t>
  </si>
  <si>
    <t>2.1.36.</t>
  </si>
  <si>
    <t>2.1.37.</t>
  </si>
  <si>
    <t>2.1.38.</t>
  </si>
  <si>
    <t>МВЦП "Строительство и реконструкция муниципальных образовательных учреждений на территории МО город Краснодар" на 2014 - 2016 годы (проект)</t>
  </si>
  <si>
    <t>Проектирование и строительство ДДУ на 300 мест в х. Октябрьском по ул. Губернаторской</t>
  </si>
  <si>
    <t>Проектирование и строительство ДДУ на 70 мест в ст. Елизаветинской по ул. Комсомольской - ул. Южной</t>
  </si>
  <si>
    <t>Проектирование и строительство ДДУ на 40 мест в ст. Елизаветинской по ул. Октябрьской - ул. Красной</t>
  </si>
  <si>
    <t>Проектирование и строительство ДДУ на 160 мест в п. Плодородном-2 по ул. Александровской</t>
  </si>
  <si>
    <t>Проектирование и строительство ДДУ на 110 мест в пос. Российском по ул. им. В.Н.Комарова - ул. им. Ф.Щербины - ул. Ратной Славы - ул. Тверской</t>
  </si>
  <si>
    <t>Проектирование и строительство ДДУ на 50 мест в п. Плодородном-1 по ул. Геодезической</t>
  </si>
  <si>
    <t>Проектирование и строительство ДДУ на 110 мест в ст. Старокорсунской по ул. Вознесенской - ул. Бригадной</t>
  </si>
  <si>
    <t>Проектирование и строительство ДДУ на 180 мест в х. Ленина по ул. Тупиковой</t>
  </si>
  <si>
    <t>Проектирование и строительство ДДУ на 180 мест в п. Индустриальном по ул. Фанагорийской</t>
  </si>
  <si>
    <t>в рамках подпрограммы "Развитие инфраструктуры муниципального значения" ГП КК "Социально-экономическое и территориальное развитие муниципальных образований"</t>
  </si>
  <si>
    <t>15.4.</t>
  </si>
  <si>
    <t>ПИР, СМР здания аварийно-спасательной службы в ст. Елизаветинской по ул. Ленина/Титаровской, 98/29</t>
  </si>
  <si>
    <t>Примечание</t>
  </si>
  <si>
    <t>Сроки реали-зации</t>
  </si>
  <si>
    <t>МВЦП "Обеспечение комплексной безо-пасности муниципальных учреждений отрасли "Образование" муниципального образования город Краснодар" на 2013 - 2015 годы</t>
  </si>
  <si>
    <t>Выполнены ПИР</t>
  </si>
  <si>
    <t>Приобретены сценические костюмы</t>
  </si>
  <si>
    <t xml:space="preserve">Проведение капитального ремонта для перепрофилизации пищеблока в лабораторный центр </t>
  </si>
  <si>
    <t>Комплект бактериологического оборудования для лабораторного центра МБУЗ Детская городская клиническая больница № 1</t>
  </si>
  <si>
    <t>Осуществлена замена автоматики безопасности на 3 котельных, замена теплообменника на 1  котельной</t>
  </si>
  <si>
    <t>Изготовление ПСД на реконструкцию  уличного освещения, проектирование сетей наружного освещения</t>
  </si>
  <si>
    <t>Проведены работы на 1 объекте - памятник 500 советским воинам и мирным жителям, погибшим  в боях с фашистскими захватчиками (г.Краснодар, ул.Воронежская, 55/3)</t>
  </si>
  <si>
    <t>В связи с принятой МВЦП "Жилище" (утв. Пост. АМО г. Краснодар от 10.06.2014 № 3807) данное мероприятие исключено</t>
  </si>
  <si>
    <t>Финансирование не осуществлялось</t>
  </si>
  <si>
    <t xml:space="preserve">Ведется проектирование </t>
  </si>
  <si>
    <t>МТО «Премьера» в летний период 2014 года для жителей и гостей кубанской столицы  в праздничные и выходные дни проводило концерты кубанского духового и симфонического оркестров,  камерного «Премьер-оркестра» во всех городских парках</t>
  </si>
  <si>
    <t>Обновлены комплекты звуковоспроизводящей аппаратуры, приобретена компьютерная и офисная техника, мебель, гончарные круги и т.д.</t>
  </si>
  <si>
    <t>20  лучшим преподавателям муниципальых образовательных учреждений дополнительного образования детей выплачена премия по 20 тыс. руб. "За творческие достижения в педагогической деятельности"</t>
  </si>
  <si>
    <t xml:space="preserve">Всего за год изготовлено 12 шт. баннеров и рекламных растяжек, 2 тантамарески. Приобретено 27 щитов с выдержками из закона № 1539-КЗ. В декабре 2014 года на радио «Краснодар» прошли рекламные радиосюжеты о ЦГБ им. Н.А. Некрасова и увлекательных книжных новинках (10 дней/30 выходов). Изданы 4 книги – «Золотой список для детского чтения» в 4 частях общим тиражом 400 экз. Приобретались расходные материалы для оформления книжных выставок и рекламной среды библиотек к всероссийским акциям, читательским конкурсам, конференциям
</t>
  </si>
  <si>
    <t xml:space="preserve">Приобретено 11779 экземпляров книг </t>
  </si>
  <si>
    <t>Приоретена библиотечная мебель, мягкая мебель, стеллажи, детская мебель, лестницы-платформы, столы, кресла, тумбы, сплит-системы и прочее оборудование для библиотек</t>
  </si>
  <si>
    <t>Информационное обслуживание справочных систем "АС Библиотека-3", оплата услуг связи, приобретение 20 электронных книг, наборов инструментов, сетевого кабеля, флеш-карт и пр.</t>
  </si>
  <si>
    <t>Приобретено 835 экземпляров электронных материалов</t>
  </si>
  <si>
    <t>МБОУ ДОД "КСДЮСШОР № 1" приобретена оргтехника, моноблоки, ноутбуки, хоккейные коньки; МБОУ ДОД "КСДЮСШОР № 4" приобретена оргтехника, тренажеры, лодочные моторы; МБУ ФКС "КСДЮСШОР № 3" приобретена система пожарной  сигнализации, канализационная станция, тахограф, трехсекционный стенд, массажный стол; МБУ "ФСТК" приобретен маршрутизатор, щетки для искусственной травы и т.д.</t>
  </si>
  <si>
    <t>Выдано 118 свидетельств на получение социальных выплат на приобретение жилья молодым семьям</t>
  </si>
  <si>
    <t>Выполнены ПИР, объект не передается на экспертизу  в связи с оформлением земельно-правовой документации</t>
  </si>
  <si>
    <t>2.1.39.</t>
  </si>
  <si>
    <t>2.1.40.</t>
  </si>
  <si>
    <t>Приобретение объектов недвижимого имущества для размещения дошкольной образовательной организации на 180 мест и движимого имущества для обеспечения её функционирования в Прикубанском внутригородском округе</t>
  </si>
  <si>
    <t xml:space="preserve">Приобретение объектов недвижимого имущества для размещения дошкольной образовательной организации на 180 мест и движимого имущества для обеспечения её функционирования в Прикубанском внутригородском округе </t>
  </si>
  <si>
    <t>Погашение кредиторской задолженности</t>
  </si>
  <si>
    <t>Обеспечение инженерной инфраструктурой земельного участка: к ЖК "Изумрудный"(литер 5,6); к жилому 12-этажному 1-секционному дому по ул.Дмитриевская дамба,10; к 16-этажному 10-секционному жилому дому по ул. Карякина,5; к 1-й очереди строительства многоквартирного жилого дома по ул.Вавилова,18</t>
  </si>
  <si>
    <t>Выполнены мероприятия по обеспечению безопасности дорожного движения в районе 50 школ</t>
  </si>
  <si>
    <t>Фактические работы выполнены в полном объёме (150 000 кв.м)</t>
  </si>
  <si>
    <t>Ведутся СМР (готовность  - 92,7%)</t>
  </si>
  <si>
    <t>Получена проектно-сметная документация</t>
  </si>
  <si>
    <t xml:space="preserve">Завершаются работы по обустройству наиболее опасных участков автомобильных дорог местного значения направляющими пешеходными ограждениями и ограждающими столбиками                                       
</t>
  </si>
  <si>
    <t>Выполнены ПИР, выполнены СМР (1 этап)</t>
  </si>
  <si>
    <t>Реконструкция завершена</t>
  </si>
  <si>
    <t>Выполнены ПИР, документы готовятся к передаче на экспертизу</t>
  </si>
  <si>
    <t>Ведутся работы по реконструкции</t>
  </si>
  <si>
    <t>Средства направлены на закупку элитных семян для посева под урожай 2014 года</t>
  </si>
  <si>
    <t>Выплачены субсидии хозяйствам на покупку и содержание племенного скота</t>
  </si>
  <si>
    <t>Приобретены: 4 пожарных автомобиля, 1 оперативно-служебный автомобиль, грузовой и легковой автоприцепы, 3 мотопомпы, 1 комплект гидравлического инструмента и др. Проведен ремонт пожарного депо в ст.Старокорсунской</t>
  </si>
  <si>
    <t xml:space="preserve">Реализация мероприятия перенесена на 2015 год </t>
  </si>
  <si>
    <t xml:space="preserve">Приобретены жилые помещения для предоставления сотрудникам, замещающим должности участковых уполномоченных полиции (3 однокомнатные и 1 двухкомнатная квартиры), приобретена оргтехника, средства связи, технические средства защиты информации, прочее оборудование в сфере ИКТ. Кроме того, средства направлены на установку, монтаж и техническое обслуживание локально-вычислительных сетей , услуги в области информационных технологий, в т.ч. приобретение прав на программное обеспечение, приобретение и обслуживание справочно-информационных баз данных и др. </t>
  </si>
  <si>
    <t>Созданы 380 рабочих мест, в которых трудоустроены 527 человек</t>
  </si>
  <si>
    <t>5623 семей</t>
  </si>
  <si>
    <t>Приобретено 98 автобусов в сублизинг</t>
  </si>
  <si>
    <t>Проведён ремонт производственных помещений, обеденных залов в 18 школах, заменено торгово-технологическое, холодильное оборудование, мебель в 24 школьных столовых, в 89 школах обновлена посуда для питания учащихся</t>
  </si>
  <si>
    <t xml:space="preserve">174 человека участвовали в мастер-классах и проходили курсы повышения квалификации </t>
  </si>
  <si>
    <t>Отремонтировано 239 квартир и домовладений ветеранов ВОВ и лиц, приравненных к ним. Организован отдых 250 ветеранов - активистов общественных организаций на Черноморском побережье Краснодарского края, проведены городское мероприятие для 400 ветеранов в канун Международного дня пожилого человека, городской смотр-конкурс художественного творчества граждан пожилого возраста "Не стареют душой ветераны". Проведены спортивные мероприятия для ветеранов физической культуры и спорта и др.</t>
  </si>
  <si>
    <t>Оформлены земельные участки, находящиеся под жилыми многоквартирными домами - 243,  выданы постановления об утверждении схем земельных участков - 214</t>
  </si>
  <si>
    <t xml:space="preserve">Произвели монтаж и замену провода (48,651 км.), заменили 1246 светильников </t>
  </si>
  <si>
    <t>Проведена обработка деревянных и металлических конструкций огнезащитным составом, модернизация и ремонт действующих систем пожарной автоматики, установка внутреннего и наружного  видеонаблюдения, изготовление ПСД и тд.</t>
  </si>
  <si>
    <t>Проведились ремонтные работы в МБУ "ДСО",  МБОУ ДОД "СДЮСШОР № 4"</t>
  </si>
  <si>
    <t xml:space="preserve">Оплата расходов за проживание, проезд участников краевого конкурса исполнительского мастерства, конкурсов-фестивалей детского художественного творчества. Всего приняли участие 7633 учащихся в различных конкурсах, выставках, фестивалях, олимпиадах, которые проводились в Москве, Санкт-Петербурге, Великом Новгороде, городах и районах Краснодарского края </t>
  </si>
  <si>
    <t xml:space="preserve">ЦБС г.Краснодара проведены следующие мероприятия:  конкурс «Краснодар глазами молодых» - итоговое мероприятие ко Дню города (дипломы, сувениры);
конкурс «Символы Отечества» - итоговое мероприятие в ноябре 2014 года (дипломы, сувениры);
«Ночь искусств» - ноябрь 2014 года (сувениры, буклеты, букеты);
конкурс юных поэтов клуба «Вдохновение» -  сентябрь 2014 года (сувениры, грамоты, цветы);
«Библионочь 2014» - апрель 2014 года (сувениры);
«Неделя книги» (для детей и юношества) – март 2014 года (сувениры, грамоты)
</t>
  </si>
  <si>
    <t xml:space="preserve">Приобретены сувенирная и книжная продукция, благодарственные письма, дипломы. МУК ЦБС г.Краснодара проведены следующие мероприятия: конкурсы «С книгой вся моя семья» - ноябрь 2014 года,  «Как хорошо уметь читать» - март 2014 года, «Лучший читатель» (средний школьный возраст) – май 2014 года, «С книгой по жизни» (старшеклассники) – октябрь 2014 года
</t>
  </si>
  <si>
    <t>Приобретены расходные материалы, подарочная продукция, сувениры. Проведён цикл мероприятий «Лето с книгой»</t>
  </si>
  <si>
    <t>Приобретение цветочной продукции, услуга по организации общественного питания,  изготовление альбома,  приобретение фоторамок, сублим.табличек, услуги по предоставлению звукового и светового оборудования, цветы, шары, услуги по проведению концертной программы, услуги по организации полевой кухни</t>
  </si>
  <si>
    <t>Выполнено (6,9 тыс. кв.м)</t>
  </si>
  <si>
    <t>Выполнено (4,1 тыс. кв.м)</t>
  </si>
  <si>
    <t>Для развития ЛПХ: предоставлены субсидии для ведения овощеводства защищённого грунта и на возмещение части затрат на приобретение молодняка индейки</t>
  </si>
  <si>
    <t xml:space="preserve">Погашение кредиторской задолженности за 2013 год </t>
  </si>
  <si>
    <t>Ведутся СМР</t>
  </si>
  <si>
    <t>Субсидии предоставлялись 32 почетным гражданам</t>
  </si>
  <si>
    <t>Субсидии по оплате жилья и коммунальных услуг предоставлялись 12690 семьям</t>
  </si>
  <si>
    <t>Оказание услуг по обучению групп слушателей по курсу "Электронный гражданин", оказание услуг по предоставлению доступа к сети Интернет по технологии  Wi-Fi в парковых зонах г.Краснодара и на Театральной площади, предоставление канала связи для организации транспорта видеосигнала от камер видеонаблюдения в мониторинговый центр видеонаблюдения МКУ «Единая дежурно-диспетчерская служба муниципального образования город Краснодар», оказание услуг по организации защищенного сегмента VipNet и др.</t>
  </si>
  <si>
    <t>Выполнено</t>
  </si>
  <si>
    <t>Проводились мероприятия, направленные на пропаганду здорового образа жизни и уменьшение количества лиц, употребляющих наркотики в немедицинских целях</t>
  </si>
  <si>
    <t>Выполнены ПИР, заключён муниципальный контракт на выполнение СМР, ведутся работы</t>
  </si>
  <si>
    <t>Выполнены ПИР, заключён муниципальный контракт на СМР 25.12.2014</t>
  </si>
  <si>
    <t>Выполнены ПИР (проектно-изыскательские работы), заключён муниципальный контракт на выполнение государственной экспертизы проектно-сметной документации</t>
  </si>
  <si>
    <t>Выполнены ПИР, объект не передаётся на экспертизу  в связи с оформлением земельно-правовой документации</t>
  </si>
  <si>
    <t>Объект введён в эксплуатацию. Разрешение на ввод объекта в эксплуатацию № RU 23306000-2687 от 17.04.2014 г.</t>
  </si>
  <si>
    <t>Объект введён в эксплуатацию. Разрешение на ввод объекта в эксплуатацию № RU 23306000-3000-в от 22.12.2014 г.</t>
  </si>
  <si>
    <t>Объект введён в эксплуатацию. 
Разрешение на ввод объекта в эксплуатацию RU 23306000-3002-в от 22.12.2014 г.</t>
  </si>
  <si>
    <t>МДЦП «Развитие сети МДОУ муниципального образования город Краснодар» на 2011 – 2015 годы утратила силу</t>
  </si>
  <si>
    <t>Выполнены ПИР, заключён муниципальный контракт на СМР 24.12.2014</t>
  </si>
  <si>
    <t>Выполнены ПИР, заключён муниципальный контракт на СМР 22.12.2015</t>
  </si>
  <si>
    <t>Объект введён в эксплуатацию</t>
  </si>
  <si>
    <t>Объект введён в эксплуатацию. Разрешение на ввод объекта в эксплуатацию № RU 23306000-3001-в от 22.12.2014 г.</t>
  </si>
  <si>
    <t>Ведутся СМР (1 этап), заключён муниципальный контракт на СМР (1 этап - дополнительные работы), ПИР (2 этап) - документы переданы на экспертизу</t>
  </si>
  <si>
    <t>Выполнены ПИР , получено положительное заключение экспертизы по проектным документам по 2 этапу (без сметы).  Рабочая и сметная документация в ноябре направлены в ГАУКК "Краснодаркрайгосэкспертиза"</t>
  </si>
  <si>
    <t>Выполнены ПИР (проектирование блока МБОУ, переходной галереи, наружных инженерных сетей водоснабжения, водоотведения, телефонизации и радиофикации). Заключён муниципальный контракт на проведение гос. экспертизы проектно-сметной документации</t>
  </si>
  <si>
    <t>Выполнены ПИР, проводится оформление земельно-правовой документации</t>
  </si>
  <si>
    <t>Завершены: капитальный ремонт помещений, устройство теневых навесов, ограждение и благоустройство территории. Приобретены строительные материалы, оборудование, мягкий и хозяйственный инвентарь</t>
  </si>
  <si>
    <t xml:space="preserve">Объект заменён на МБДОУ МО г. Краснодар "Детский сад N 109" по адресу: ул. Краснодарская, 30. По объекту выполнено: проектирование, капитальный ремонт, приобретение строительных материалов, оборудования, мягкого и хозяйственного инвентаря, устройство теневых навесов и ограждение, благоустройство территории </t>
  </si>
  <si>
    <t xml:space="preserve">Проектирование и строительство физкультурно-оздоровительных комплексов:                                             - пос. Знаменский, ул. Благовещенская (1 комплекс на 200 зрителей). Объект введён в эксплуатацию.                                                   - ст. Старокорсунская по ул. Спортивной - выполнены ПИР
</t>
  </si>
  <si>
    <t>Финансирование мероприятия в рамках подпрограммы государственной программы КК «Социально-экономическое развитие муниципальных образований» –   «Краснодару – столичный облик» не осуществлялось</t>
  </si>
  <si>
    <t>Организованы и проведены физкультурные и спортивно-массовые мероприятия: по месту жительства-10, с инвалидами (лицами с отклонениями в состоянии здоровья) - 25; организованы и проведены спартекиады: среди учащихся СУЗ -12, учащихся НПО -18, трудовых коллективов-11</t>
  </si>
  <si>
    <t>Участие в мероприятиях Фестиваля ресторанов в Имеритинской низменности, г.Сочи, в период проведения Олимпийских зимних игр, финала культурной Олимпиады "Сочи 2014", участие в краевом смотре на подтверждение званий "Народный самодеятельный коллектив", "Образцовый художественный коллектив", участие в мероприятиях, проводимых в этнокультурном комплексе "Атамань", участие в международных и всероссийских фестивалях и конкурсах</t>
  </si>
  <si>
    <t>Изготовлена рекламно-полиграфическая продукция: благодарственные письма, дипломы, грамоты пакеты с логотипом, блокноты, папки фирменные, приглашения для проведения пяти мероприятий ("Зимние святки", "Широкая масленица", "Красная горка", "Осенины", "Фольклорная филармония")</t>
  </si>
  <si>
    <t>Финансирование мероприятия в рамках МВЦП «Развитие народного творчества и организация досуга населе-ния» на 2012 – 2014 годы не осуществлялось</t>
  </si>
  <si>
    <t>Проект МВЦП «Поддержка и развитие учреждений дополнительного образования детей отрасли «Культура» на 2014 – 2018 годы не утверждён</t>
  </si>
  <si>
    <t>Расторгнут муниципальный контракт на проведение ПИР</t>
  </si>
  <si>
    <t>Проведено 9 краевых фестивалей, учащиеся детских школ искусств стали лауреатами свыше 30 конкурсов различного уровня. Среди проведенных мероприятий можно отметить: участие в  Церемонии открытия XI Паралимпийских Зимних игр с 24.02.-08.03.2014, г.Сочи, проведение III Международного фестиваля-конкурса "Звучи и пой" (апрель), IX фестиваля детского творчества "Планета детства и друзей" (май), II Российской выставки-конкурса "Мы - наследники великой культуры" (апрель), VIII городского фестиваля народной песни "Цвети и пой, Кубанская столица" (май), II городского детско-юношеского фестиваля "Мы вместе" (сентябрь), отборочного тура регионального этапа Всероссийского хорового фестиваля (ноябрь) и др.</t>
  </si>
  <si>
    <t>Два коллектива стали победителями внутриотраслевого конкурса "Искусство-это мы!" на звание "Лучший творческий коллектив": хореографический ансамбль "Дружба" детской школы искусств № 7 и вокальный ансамбль "Кристалл" детской школы искусств № 13. Лауреатам выплачена премия в размере 150,0 тыс. руб. каждому на приобретение концертных костюмов</t>
  </si>
  <si>
    <t>В преддверии Дня города Краснодара во Дворце искусств проведён заключетельный гала-концерт  лауреатов и дипломантов городских, краевых, региональных, всероссийских и международных выставок, фестивалей, конкурсов. Зрителями концерта стали более 1000 человек. Лауреаты награждены ценными и памятными призами: фоторамки, планшеты, электронные книги, мобильные телефоны</t>
  </si>
  <si>
    <t>35 учащимся детских школ искусств и детских художетсвенных школ выплачена стипендия за 2013/2014 учебный год (январь-май); 33 учащимся выплачена стипендия за 4 месяца 2014/2015 учебного года (сентябрь-декабрь)</t>
  </si>
  <si>
    <t>Приобретены благодарственные письма, букеты цветов, подарочная продукция. Победителями конкурсов стали:«Лучший библиотекарь года 2014» - Н.Г.Шахназарян, «Лучшая библиотека года - 2014» - филиал № 17, библиотека им. Н.А. Островского, «Лучшая сельская библиотека» - филиал № 29, библиотека им. И.Л. Дроздова, «Лучшая детская библиотека» - филиал № 15, Детская библиотека им. С.Я. Маршака, «Лучшая городская библиотека» - филиал № 17, библиотека им. Н.А. Островского, «Лучшая профилированная библиотека» - филиал № 12, библиотека им. Н.К. Крупской, «Лучшая библиотека-клуб» - филиал №21, библиотека-клуб им. Т.Г. Шевченко</t>
  </si>
  <si>
    <t xml:space="preserve">В 2014 году в МУК ЦБС персональными компьютерами обеспечено: 6 сотрудников библиотек и 11 автоматизированных мест для пользователей.
В рамках программы закуплено: 19 компьютеров, 6 ноутбуков, 5 матричных принтеров, 2 цветных лазерных принтера, 4 МФУ, 27 источников бесперебойного питания
</t>
  </si>
  <si>
    <t>Гражданское и патриотическое воспитание молодёжи, её творческое и интеллектуальное развитие, формирование здорового образа жизни среди молодёжи, содействие экономической самостоятельности и повышение социальной активности молодёжи, развитие молодёжного предпринимательства; поддержка и развитие школьного самоуправления, работа с молодёжью по месту жительства, международное молодёжное сотрудничество, организация летнего отдыха и оздоровления молодёжи, информационное и методическое обеспечение реализации молодёжной политики</t>
  </si>
  <si>
    <t xml:space="preserve">Проведена реконструкция водопровода в ст.Елизаветинской, капитальный ремонт канализации в п.Белозёрном </t>
  </si>
  <si>
    <t>Проведён капитальный ремонт водопровода в п.Белозёрном</t>
  </si>
  <si>
    <t>Выполнен комплекс работ по повышению энергетической эффективности многоквартирных домов в 2014 году: проведены работы по установке индивидуальных тепловых пунктов в 26 много-квартирных домах, установлены узлы погодного регулирования тепловой энергии в 25 многоквартирных домах. Произведена замена провода с внедрением систем автоматического регулирования и учета потребителей эл.энергии (замена счетчиков); установлены светильники ЖКУ с лампами ДНаТ и ЭПРА на уличном освещении с системами автоматического регулирования, произведена заменена электрического кабеля на самонесущие изолированные провода (СИП) «Торсада» и т.д.</t>
  </si>
  <si>
    <t>Выполняются СМР, муниципальный контракт до 31.03.2015</t>
  </si>
  <si>
    <t>Выполнены СМР в рамках заключённого муниципального контракта</t>
  </si>
  <si>
    <t>Ведутся работы (площадь реконструкции- 2,2 тыс. кв.м; 1 фонтан)</t>
  </si>
  <si>
    <t>Ведутся работы, одно здание отремонтировано</t>
  </si>
  <si>
    <t>Выполнен строймонтаж устройств ограждения, ворот и калиток кладбищ, 7 тыс.п.м.</t>
  </si>
  <si>
    <t>Проведены СМР. Выполнены работы: площадь реконструции - 6,03 тыс. кв.м., площадь озеленения - 26,5 тыс. кв.м., тратуарная плитка - 24,5 тыс. кв. м., наружное освещение, МАФ,построен 1 фонтан, реконструирован 1 фонтан</t>
  </si>
  <si>
    <r>
      <t xml:space="preserve">Проектирование и проведение ремонтно-реставрационных работ на памятниках, мемориальных комплексах, братских захоронениях, расположенных на территории административного центра Краснодарского края (отнесенные к объектам культурного наследия), находящихся в муниципальной собственности </t>
    </r>
    <r>
      <rPr>
        <sz val="10"/>
        <color theme="0"/>
        <rFont val="Times New Roman"/>
        <family val="1"/>
        <charset val="204"/>
      </rPr>
      <t>(14 объектов)</t>
    </r>
  </si>
  <si>
    <t xml:space="preserve">Приобретение и установка малых архитектурных форм </t>
  </si>
  <si>
    <t>Установлен 1 знак маршрутного ориентирования</t>
  </si>
  <si>
    <t>Садовые диваны - 330 шт., подставка шестигранных урн -1736 шт.,  скамейки со спинкой - 200 шт., скамейки без спинки - 49 шт., урны четырехгранные - 150 шт. и т.д.</t>
  </si>
  <si>
    <r>
      <t xml:space="preserve">Проектирование и строительство ограждения территорий кладбищ </t>
    </r>
    <r>
      <rPr>
        <sz val="10"/>
        <color theme="0"/>
        <rFont val="Times New Roman"/>
        <family val="1"/>
        <charset val="204"/>
      </rPr>
      <t xml:space="preserve">(9,7 тыс. погонных метров)                   </t>
    </r>
    <r>
      <rPr>
        <sz val="10"/>
        <color theme="1"/>
        <rFont val="Times New Roman"/>
        <family val="1"/>
        <charset val="204"/>
      </rPr>
      <t xml:space="preserve">         </t>
    </r>
  </si>
  <si>
    <t xml:space="preserve">Площадь озеленения - 94,41 тыс. кв. м. На объектах города высажено: однолетников -196636 шт., двухлетников -533110 шт., газон рулонный -18500 кв.м., кустарников-10 шт., хвойников - 3 шт. </t>
  </si>
  <si>
    <t>Финансирование мероприятий МДЦП «Зелёный пояс и цветочный наряд Краснодара» на 2011 – 2014 годы не осуществлялось</t>
  </si>
  <si>
    <t xml:space="preserve">Ежемесячно проводились: информационно-консультационная работа по вопросам развития малого и среднего предпринимательства; заседания Экспертного совета на общественных началах по отраслевым проблемам развития малого и среднего предпринимательства и т.д. В 2014 году предоставлены субсидии 37 субъектам малого и среднего предпринимательства, в целях возмещения части затрат на приобретение основных фондов и нематериальных активов, субсидии на возмещение процентной ставки по кредитам - 2 организациям, в целях стимулирования инновационной  деятельности проведен конкурс «Инновационный Краснодар -2014» - награждены 3 победителя и т.д. </t>
  </si>
  <si>
    <t>Проводились межотраслевые конференции, международные выставки, выставки-ярмарки, публикации в информационных печатных изданиях статей о социально-экономическом развитии м.о. город Краснодар, презентация инвестиционного потенциала м.о. город Краснодар в российских и зарубежных СМИ</t>
  </si>
  <si>
    <t>Подготовлены и выпушены информационно-рекламные материалы о гостиничных, туристских и экскурсионных возможностях города – издана книга-путеводитель по г.Краснодару (1000 экз.); созданы и размещены на территории ОАО «Международный аэропорт Краснодар» в залах прилета внутренних и международных  авиалиний 2 городских инфомата; 
изготовлены и установлены указатели к объектам туристского показа (26 шт.); проведены работы по изготовлению видеороликов о туристском потенциале м.о. город Краснодар; в 60 экскурсиях по г. Краснодару приняли участие около 2000 человек и т.д.</t>
  </si>
  <si>
    <t>Настройка и обновление рабочих программ, обслуживание справочно-информационных баз данных учреждений, оплата труда сотрудников учреждений, содержание имущества и аренда помещений для учреждения, приобретение оборудования и предметов длительного пользования (в т.ч. оснащение 57 новых рабочих мест в "Окнах") и прочее</t>
  </si>
  <si>
    <t>Проектирование и строительство подземных пешеходных переходов на автомобильных дорогах местного значения</t>
  </si>
  <si>
    <t>Получена ПСД на четыре подземных пешеходных перехода по улицам: ул.Дзержинского, ул.Вишняковой, ул.Красных Партизан, ул. Гаврилова. Заключены МК на проведение экспертизы по 3 переходам, готовятся документы на экспертизу перехода по ул.Гаврилова</t>
  </si>
  <si>
    <t>Оплата кредиторской задолженоости за 2013 год.  Разработана проектно-сметная документация, готовится документация на проведение экспертизы</t>
  </si>
  <si>
    <t xml:space="preserve">Капитальный ремонт 94 трамвайных вагонов </t>
  </si>
  <si>
    <t>Обеспечение развития МКУ МОГК и оснащение аварийно-спасательных отрядов МКУ муниципального образования город Краснодар ПАСС "Служба спасения" аварийно-спасательной техникой, специальным оснащением, аварийно-спасательным инструментом. Приобретено 3 автомобиля, 2 комплекта газорезательного оборудования, 1 станок для заточки цепей, 1 комплекс универсальный ртутеметрический, 2 катера, 1 лодочный прицеп для транспортировки лодки и т.д. Взамен морально устаревшей АТС Samsung приобретена и запущена в работу УПАТС  Siemens</t>
  </si>
  <si>
    <t>Приобретено 4 прибора РХБ разведки, 10000 шт. справочной и специальной литературы, издание листовок, буклетов, памяток в области ГО, проведены занятия по развертыванию и подготовке к работе 127 сборных эвакуационных пунктов, приобретено и установлено 9 блоков передачи речевой информации,  приобретен дизель-генератор и т.д.</t>
  </si>
  <si>
    <t>МВЦП «Охрана окружающей среды муниципального образования город Краснодар» на 2014 год не была утверждена</t>
  </si>
  <si>
    <t>Проводятся различные мероприятия, направленные на физическое и духовно-нравственное воспитание  детей, сохранение и укрепление семей и семейных ценностей. Организованы и проведены: муниципальный этап традиционного краевого конкурса замещающих семей. Все семьи награждены грамотами участников конкурса, ценными призами и подарками. Семья - победитель получила право представлять город Краснодар на зональном и краевом конкурсах. День защиты детей делегация МОГК (25 детей-сирот) встретила в олимпийском парке города-курорта Сочи и посмотрела ледовое шоу "По следам бременских музыкантов". В рамках проведенных мероприятий приняло участие 75 детей. Ежегодно в ноябре празднуется День матери. В рамках празднования проведён муниципальный этап краевого творческого конкурса "Ремесло Богородицы" и проведено городское торжественное мероприятие, в котором приняли участие более 1000 человек</t>
  </si>
  <si>
    <t>Трудоустроены 6204 несовершеннолетних, в том числе за счёт средств местного бюджета 5874 человека</t>
  </si>
  <si>
    <t>Приобретён 1 низкопольный троллейбус, 40 транспортных радиоинформаторов, обустраивались беспрепятственным доступом учреждения образования, культуры и спорта, выполнялись работы по обустройству наземных пешеходных переходов и остановочных пунктов общественного пассажирского транспорта, приобреталось реабилитационное оборудование, проведены официальные соревнования среди спортсменов-инвалидов и спортсменов, не имеющих инвалидности, с участием в качестве зрителей инвалидов и граждан, не имеющих инвалидности</t>
  </si>
  <si>
    <t>МКУ "Общественно-информационный центр Краснодара" при участии национально-культурных объединений проведено более 140 мероприятий. Кроме того, в рамках программы проходили еженедельно мероприятия Краснодарского городского клуба интернациональной дружбы и Союза славянской молодёжи "Оберег", проведено 4 социологических исследования по состоянию межнациональных отношений. В СМИ вышло более 70 материалов о профилактике экстремизма и гармонизации межнациональных отношений</t>
  </si>
  <si>
    <t>В 2013 году построен офис врача общей практики в пос. Знаменском, в 2014 году - введён в эксплуатацию</t>
  </si>
  <si>
    <t>Выполнены работы по мероприятиям: "Оформление земельно-правовой документации на земельные участки под автомобильными дорогами муниципального образования город Краснодар", "Оформление межевых планов автомобильных дорог м.о. город Краснодар"</t>
  </si>
  <si>
    <t>Приобретение подвижного состава городского пассажирского транспорта</t>
  </si>
  <si>
    <t>Проект МВЦП «Строительство и реконструкция муниципальных образовательных учреждений на территории муниципального образования город Краснодар» на 2014 – 2016 годы не утверждён</t>
  </si>
  <si>
    <t>МДЦП «Развитие городского и пассажирского транспорта муниципального образования город Краснодар» на 2014 год не была утверждена</t>
  </si>
  <si>
    <t>Укрепление и модернизация материально-технической базы муниципальных учреждений культуры: приобретение автотранспортных средств (школьных автобусов), изготовление сценических костюмов и обуви, технических средств обучения и т.д.</t>
  </si>
  <si>
    <t xml:space="preserve">Проектирование, капитальный ремонт зданий, находящихся в муниципальной собственности                    </t>
  </si>
  <si>
    <t xml:space="preserve">Проектирование, реконструкция и строительство знаков маршрутного ориентирования (въездные стеллы) на территории административного центра Краснодарского края        </t>
  </si>
  <si>
    <t xml:space="preserve">Строительство детского сада на 180 мест по проекту "Жилой комплекс" в Прикубанском внутригородском округе города Краснодара западнее ул. Средней </t>
  </si>
  <si>
    <t>Приобретён объект недвижимого имущества, расположенный по адресу: г. Краснодар, Прикубанский внутригородской округ, ул. им. Артюшкова В.Д.,17; движимое имущество, необходимое для функционирования детского сада на 180 мест</t>
  </si>
  <si>
    <t>Приобретён объект недвижимого имущества, расположенный по адресу: г. Краснодар, Прикубанский внутригородской округ, ул. им. Артюшкова В.Д.,13; движимое имущество, необходимое для функционирования детского сада на 180 мест</t>
  </si>
  <si>
    <t>План</t>
  </si>
  <si>
    <t>Факт</t>
  </si>
  <si>
    <t>Внебюджетные средства</t>
  </si>
  <si>
    <t>Приобретение цветочной продукции, услуга по организации и проведению концертной программы, услуга по предоставлению зала, услуга за оформление большого зала, услуга по изготовлению баннера, оплата за наградной материал, транспортные услуги, услуги по предоставлению звукового оборудования, услуги по проведению похода и т.д.</t>
  </si>
  <si>
    <t xml:space="preserve">Проектирование и строительство блока на 40 мест на территории ДОУ № 11 по ул. Калининградской, 5                </t>
  </si>
  <si>
    <t>Информация о реализации в 2014 г. системы программных мероприятий, утверждённых Программой социально-экономического развития муниципального образования город Краснодар на 2013-2017 годы                                                                                                        (решение городской Думы Краснодара от 17.12.2013 № 56 п.9)</t>
  </si>
</sst>
</file>

<file path=xl/styles.xml><?xml version="1.0" encoding="utf-8"?>
<styleSheet xmlns="http://schemas.openxmlformats.org/spreadsheetml/2006/main">
  <numFmts count="1">
    <numFmt numFmtId="164" formatCode="#,##0.0"/>
  </numFmts>
  <fonts count="20">
    <font>
      <sz val="11"/>
      <color theme="1"/>
      <name val="Calibri"/>
      <family val="2"/>
      <charset val="204"/>
      <scheme val="minor"/>
    </font>
    <font>
      <b/>
      <sz val="11"/>
      <color theme="1"/>
      <name val="Times New Roman"/>
      <family val="1"/>
      <charset val="204"/>
    </font>
    <font>
      <b/>
      <sz val="10"/>
      <color theme="1"/>
      <name val="Times New Roman"/>
      <family val="1"/>
      <charset val="204"/>
    </font>
    <font>
      <sz val="11"/>
      <color theme="1"/>
      <name val="Times New Roman"/>
      <family val="1"/>
      <charset val="204"/>
    </font>
    <font>
      <sz val="10"/>
      <color theme="1"/>
      <name val="Times New Roman"/>
      <family val="1"/>
      <charset val="204"/>
    </font>
    <font>
      <sz val="12"/>
      <color theme="1"/>
      <name val="Times New Roman"/>
      <family val="1"/>
      <charset val="204"/>
    </font>
    <font>
      <b/>
      <sz val="12"/>
      <color theme="1"/>
      <name val="Times New Roman"/>
      <family val="1"/>
      <charset val="204"/>
    </font>
    <font>
      <sz val="10"/>
      <color theme="1"/>
      <name val="Calibri"/>
      <family val="2"/>
      <charset val="204"/>
      <scheme val="minor"/>
    </font>
    <font>
      <b/>
      <sz val="10"/>
      <color theme="1"/>
      <name val="Calibri"/>
      <family val="2"/>
      <charset val="204"/>
      <scheme val="minor"/>
    </font>
    <font>
      <sz val="8"/>
      <color theme="1"/>
      <name val="Times New Roman"/>
      <family val="1"/>
      <charset val="204"/>
    </font>
    <font>
      <sz val="11"/>
      <color rgb="FFFF0000"/>
      <name val="Calibri"/>
      <family val="2"/>
      <charset val="204"/>
      <scheme val="minor"/>
    </font>
    <font>
      <sz val="10"/>
      <color rgb="FFFF0000"/>
      <name val="Times New Roman"/>
      <family val="1"/>
      <charset val="204"/>
    </font>
    <font>
      <b/>
      <sz val="8"/>
      <color theme="1"/>
      <name val="Times New Roman"/>
      <family val="1"/>
      <charset val="204"/>
    </font>
    <font>
      <sz val="10"/>
      <name val="Times New Roman"/>
      <family val="1"/>
      <charset val="204"/>
    </font>
    <font>
      <sz val="7"/>
      <color theme="1"/>
      <name val="Times New Roman"/>
      <family val="1"/>
      <charset val="204"/>
    </font>
    <font>
      <sz val="8"/>
      <name val="Times New Roman"/>
      <family val="1"/>
      <charset val="204"/>
    </font>
    <font>
      <b/>
      <sz val="10"/>
      <name val="Times New Roman"/>
      <family val="1"/>
      <charset val="204"/>
    </font>
    <font>
      <sz val="10"/>
      <color theme="0"/>
      <name val="Times New Roman"/>
      <family val="1"/>
      <charset val="204"/>
    </font>
    <font>
      <sz val="11"/>
      <name val="Calibri"/>
      <family val="2"/>
      <charset val="204"/>
      <scheme val="minor"/>
    </font>
    <font>
      <b/>
      <sz val="1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3">
    <xf numFmtId="0" fontId="0" fillId="0" borderId="0" xfId="0"/>
    <xf numFmtId="0" fontId="0" fillId="0" borderId="0" xfId="0"/>
    <xf numFmtId="0" fontId="0" fillId="2" borderId="0" xfId="0" applyFill="1"/>
    <xf numFmtId="0" fontId="7" fillId="0" borderId="0" xfId="0" applyFont="1"/>
    <xf numFmtId="0" fontId="7" fillId="2" borderId="0" xfId="0" applyFont="1" applyFill="1"/>
    <xf numFmtId="0" fontId="0" fillId="2" borderId="0" xfId="0" applyFill="1" applyAlignment="1">
      <alignment horizontal="left"/>
    </xf>
    <xf numFmtId="0" fontId="0" fillId="2" borderId="0" xfId="0" applyFill="1" applyAlignment="1">
      <alignment horizontal="center"/>
    </xf>
    <xf numFmtId="0" fontId="5" fillId="2" borderId="0" xfId="0" applyFont="1" applyFill="1" applyAlignment="1">
      <alignment horizontal="center"/>
    </xf>
    <xf numFmtId="164" fontId="0" fillId="2" borderId="0" xfId="0" applyNumberFormat="1" applyFill="1"/>
    <xf numFmtId="164" fontId="0" fillId="2" borderId="0" xfId="0" applyNumberFormat="1" applyFont="1" applyFill="1"/>
    <xf numFmtId="164" fontId="4" fillId="2" borderId="1" xfId="0" applyNumberFormat="1" applyFont="1" applyFill="1" applyBorder="1" applyAlignment="1">
      <alignment horizontal="center" vertical="top" wrapText="1"/>
    </xf>
    <xf numFmtId="164" fontId="2" fillId="2" borderId="0" xfId="0" applyNumberFormat="1" applyFont="1" applyFill="1" applyBorder="1" applyAlignment="1">
      <alignment horizontal="center" vertical="top" wrapText="1"/>
    </xf>
    <xf numFmtId="0" fontId="2" fillId="2" borderId="1" xfId="0" applyFont="1" applyFill="1" applyBorder="1" applyAlignment="1">
      <alignment horizontal="left" vertical="top" wrapText="1"/>
    </xf>
    <xf numFmtId="0" fontId="4" fillId="3" borderId="1" xfId="0" applyFont="1" applyFill="1" applyBorder="1" applyAlignment="1">
      <alignment horizontal="center" vertical="top" wrapText="1"/>
    </xf>
    <xf numFmtId="0" fontId="10" fillId="2" borderId="0" xfId="0" applyFont="1" applyFill="1"/>
    <xf numFmtId="164" fontId="12" fillId="2" borderId="1" xfId="0" applyNumberFormat="1" applyFont="1" applyFill="1" applyBorder="1" applyAlignment="1">
      <alignment horizontal="center" vertical="top" wrapText="1"/>
    </xf>
    <xf numFmtId="0" fontId="7" fillId="2" borderId="1" xfId="0" applyFont="1" applyFill="1" applyBorder="1" applyAlignment="1">
      <alignment horizontal="center"/>
    </xf>
    <xf numFmtId="0" fontId="11" fillId="2" borderId="1" xfId="0" applyFont="1" applyFill="1" applyBorder="1" applyAlignment="1">
      <alignment horizontal="center" vertical="top" wrapText="1"/>
    </xf>
    <xf numFmtId="0" fontId="3" fillId="2" borderId="0" xfId="0" applyFont="1" applyFill="1" applyAlignment="1">
      <alignment wrapText="1"/>
    </xf>
    <xf numFmtId="164" fontId="4" fillId="2" borderId="1" xfId="0" applyNumberFormat="1" applyFont="1" applyFill="1" applyBorder="1" applyAlignment="1">
      <alignment horizontal="center"/>
    </xf>
    <xf numFmtId="0" fontId="4" fillId="4" borderId="1" xfId="0" applyFont="1" applyFill="1" applyBorder="1" applyAlignment="1">
      <alignment horizontal="center" vertical="top" wrapText="1"/>
    </xf>
    <xf numFmtId="0" fontId="0" fillId="2" borderId="2" xfId="0" applyFill="1" applyBorder="1"/>
    <xf numFmtId="0" fontId="7" fillId="2" borderId="2" xfId="0" applyFont="1" applyFill="1" applyBorder="1"/>
    <xf numFmtId="164" fontId="7" fillId="2" borderId="0" xfId="0" applyNumberFormat="1" applyFont="1" applyFill="1"/>
    <xf numFmtId="0" fontId="2" fillId="2"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16" fillId="4"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9"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2" fillId="4" borderId="1" xfId="0" applyFont="1" applyFill="1" applyBorder="1" applyAlignment="1">
      <alignment horizontal="center" vertical="top" wrapText="1"/>
    </xf>
    <xf numFmtId="0" fontId="2" fillId="4" borderId="1" xfId="0" applyFont="1" applyFill="1" applyBorder="1" applyAlignment="1">
      <alignment horizontal="center"/>
    </xf>
    <xf numFmtId="0" fontId="8" fillId="4" borderId="1" xfId="0" applyFont="1" applyFill="1" applyBorder="1" applyAlignment="1">
      <alignment horizontal="center"/>
    </xf>
    <xf numFmtId="0" fontId="3" fillId="4" borderId="1" xfId="0" applyFont="1" applyFill="1" applyBorder="1" applyAlignment="1">
      <alignment horizontal="center" vertical="top" wrapText="1"/>
    </xf>
    <xf numFmtId="0" fontId="15"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164" fontId="2" fillId="2" borderId="1" xfId="0" applyNumberFormat="1" applyFont="1" applyFill="1" applyBorder="1" applyAlignment="1">
      <alignment horizontal="center" vertical="top" wrapText="1"/>
    </xf>
    <xf numFmtId="164" fontId="2" fillId="2" borderId="1" xfId="0" applyNumberFormat="1" applyFont="1" applyFill="1" applyBorder="1" applyAlignment="1">
      <alignment horizontal="center" vertical="top" wrapText="1"/>
    </xf>
    <xf numFmtId="0" fontId="13" fillId="2" borderId="1" xfId="0" applyFont="1" applyFill="1" applyBorder="1" applyAlignment="1">
      <alignment horizontal="left" vertical="top" wrapText="1"/>
    </xf>
    <xf numFmtId="0" fontId="5" fillId="2" borderId="0" xfId="0" applyFont="1" applyFill="1" applyAlignment="1"/>
    <xf numFmtId="0" fontId="18" fillId="2" borderId="0" xfId="0" applyFont="1" applyFill="1"/>
    <xf numFmtId="0" fontId="16" fillId="2" borderId="1" xfId="0" applyFont="1" applyFill="1" applyBorder="1" applyAlignment="1">
      <alignment horizontal="center" vertical="top" wrapText="1"/>
    </xf>
    <xf numFmtId="0" fontId="16" fillId="2" borderId="1" xfId="0" applyFont="1" applyFill="1" applyBorder="1" applyAlignment="1">
      <alignment horizontal="center"/>
    </xf>
    <xf numFmtId="0" fontId="2" fillId="2" borderId="1" xfId="0" applyFont="1" applyFill="1" applyBorder="1" applyAlignment="1">
      <alignment vertical="top" wrapText="1"/>
    </xf>
    <xf numFmtId="164" fontId="2" fillId="2" borderId="1" xfId="0" applyNumberFormat="1" applyFont="1" applyFill="1" applyBorder="1" applyAlignment="1">
      <alignment horizontal="center"/>
    </xf>
    <xf numFmtId="0" fontId="2" fillId="2" borderId="1" xfId="0" applyFont="1" applyFill="1" applyBorder="1" applyAlignment="1">
      <alignment horizontal="center"/>
    </xf>
    <xf numFmtId="16" fontId="13" fillId="2" borderId="1" xfId="0" applyNumberFormat="1" applyFont="1" applyFill="1" applyBorder="1" applyAlignment="1">
      <alignment horizontal="center" vertical="top" wrapText="1"/>
    </xf>
    <xf numFmtId="0" fontId="13" fillId="2" borderId="1" xfId="0" applyFont="1" applyFill="1" applyBorder="1" applyAlignment="1">
      <alignment horizontal="center" vertical="top" wrapText="1"/>
    </xf>
    <xf numFmtId="164" fontId="13" fillId="2" borderId="1" xfId="0" applyNumberFormat="1" applyFont="1" applyFill="1" applyBorder="1" applyAlignment="1">
      <alignment horizontal="center" vertical="top" wrapText="1"/>
    </xf>
    <xf numFmtId="164" fontId="13" fillId="2" borderId="1" xfId="0" applyNumberFormat="1" applyFont="1" applyFill="1" applyBorder="1" applyAlignment="1">
      <alignment horizontal="center"/>
    </xf>
    <xf numFmtId="164" fontId="8" fillId="2" borderId="1" xfId="0" applyNumberFormat="1" applyFont="1" applyFill="1" applyBorder="1"/>
    <xf numFmtId="0" fontId="8" fillId="2" borderId="1" xfId="0" applyFont="1" applyFill="1" applyBorder="1" applyAlignment="1">
      <alignment horizontal="center"/>
    </xf>
    <xf numFmtId="14" fontId="13" fillId="2" borderId="1" xfId="0" applyNumberFormat="1" applyFont="1" applyFill="1" applyBorder="1" applyAlignment="1">
      <alignment horizontal="center" vertical="top" wrapText="1"/>
    </xf>
    <xf numFmtId="0" fontId="14" fillId="2" borderId="1" xfId="0" applyFont="1" applyFill="1" applyBorder="1" applyAlignment="1">
      <alignment horizontal="left" vertical="top" wrapText="1"/>
    </xf>
    <xf numFmtId="164" fontId="7" fillId="2" borderId="1" xfId="0" applyNumberFormat="1" applyFont="1" applyFill="1" applyBorder="1"/>
    <xf numFmtId="164" fontId="9" fillId="2" borderId="1" xfId="0" applyNumberFormat="1" applyFont="1" applyFill="1" applyBorder="1" applyAlignment="1">
      <alignment horizontal="center" vertical="top" wrapText="1"/>
    </xf>
    <xf numFmtId="164" fontId="16" fillId="2" borderId="1" xfId="0" applyNumberFormat="1" applyFont="1" applyFill="1" applyBorder="1" applyAlignment="1">
      <alignment horizontal="center" vertical="top" wrapText="1"/>
    </xf>
    <xf numFmtId="164" fontId="3" fillId="2" borderId="1"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0" fontId="16" fillId="2" borderId="1" xfId="0" applyFont="1" applyFill="1" applyBorder="1" applyAlignment="1">
      <alignment horizontal="left" vertical="top" wrapText="1"/>
    </xf>
    <xf numFmtId="0" fontId="5" fillId="2" borderId="0" xfId="0" applyFont="1" applyFill="1" applyAlignment="1">
      <alignment horizontal="left"/>
    </xf>
    <xf numFmtId="0" fontId="2" fillId="2" borderId="1" xfId="0" applyFont="1" applyFill="1" applyBorder="1" applyAlignment="1">
      <alignment horizontal="center" vertical="top" wrapText="1"/>
    </xf>
    <xf numFmtId="0" fontId="16" fillId="2" borderId="1" xfId="0" applyFont="1" applyFill="1" applyBorder="1" applyAlignment="1">
      <alignment horizontal="center"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xf>
    <xf numFmtId="0" fontId="5" fillId="2" borderId="0" xfId="0" applyFont="1" applyFill="1" applyAlignment="1">
      <alignment horizontal="right" vertical="top"/>
    </xf>
    <xf numFmtId="0" fontId="4" fillId="2" borderId="1" xfId="0" applyFont="1" applyFill="1" applyBorder="1" applyAlignment="1">
      <alignment horizontal="center"/>
    </xf>
    <xf numFmtId="0" fontId="1" fillId="2" borderId="1" xfId="0" applyFont="1" applyFill="1" applyBorder="1" applyAlignment="1">
      <alignment horizontal="left" vertical="top" wrapText="1"/>
    </xf>
    <xf numFmtId="164" fontId="2" fillId="2" borderId="3" xfId="0" applyNumberFormat="1" applyFont="1" applyFill="1" applyBorder="1" applyAlignment="1">
      <alignment horizontal="center" vertical="top" wrapText="1"/>
    </xf>
    <xf numFmtId="164" fontId="2" fillId="2" borderId="4" xfId="0" applyNumberFormat="1" applyFont="1" applyFill="1" applyBorder="1" applyAlignment="1">
      <alignment horizontal="center" vertical="top" wrapText="1"/>
    </xf>
    <xf numFmtId="164" fontId="2" fillId="2" borderId="5" xfId="0" applyNumberFormat="1" applyFont="1" applyFill="1" applyBorder="1" applyAlignment="1">
      <alignment horizontal="center" vertical="top" wrapText="1"/>
    </xf>
    <xf numFmtId="0" fontId="6" fillId="2" borderId="0" xfId="0" applyFont="1" applyFill="1" applyAlignment="1">
      <alignment horizontal="center" vertical="center" wrapText="1"/>
    </xf>
    <xf numFmtId="0" fontId="19" fillId="2" borderId="1"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37"/>
  <sheetViews>
    <sheetView tabSelected="1" zoomScaleNormal="100" zoomScaleSheetLayoutView="100" workbookViewId="0">
      <pane ySplit="6" topLeftCell="A7" activePane="bottomLeft" state="frozen"/>
      <selection pane="bottomLeft"/>
    </sheetView>
  </sheetViews>
  <sheetFormatPr defaultRowHeight="15"/>
  <cols>
    <col min="1" max="1" width="7.140625" style="40" customWidth="1"/>
    <col min="2" max="2" width="26.7109375" style="5" customWidth="1"/>
    <col min="3" max="3" width="6.140625" style="2" customWidth="1"/>
    <col min="4" max="4" width="10.28515625" style="8" customWidth="1"/>
    <col min="5" max="5" width="11" style="9" hidden="1" customWidth="1"/>
    <col min="6" max="6" width="9.5703125" style="9" customWidth="1"/>
    <col min="7" max="7" width="10.42578125" style="8" customWidth="1"/>
    <col min="8" max="8" width="8.85546875" style="8" customWidth="1"/>
    <col min="9" max="9" width="9.5703125" style="8" customWidth="1"/>
    <col min="10" max="10" width="9.140625" style="8" customWidth="1"/>
    <col min="11" max="11" width="11.5703125" style="8" customWidth="1"/>
    <col min="12" max="12" width="9.5703125" style="8" customWidth="1"/>
    <col min="13" max="13" width="20" style="2" customWidth="1"/>
    <col min="14" max="14" width="16.28515625" style="6" hidden="1" customWidth="1"/>
    <col min="15" max="15" width="12" style="2" customWidth="1"/>
    <col min="16" max="16" width="10.5703125" style="2" bestFit="1" customWidth="1"/>
    <col min="17" max="20" width="9.140625" style="2"/>
  </cols>
  <sheetData>
    <row r="1" spans="1:20" ht="26.25" customHeight="1">
      <c r="M1" s="65"/>
      <c r="N1" s="65"/>
      <c r="P1" s="14"/>
    </row>
    <row r="2" spans="1:20" ht="49.5" customHeight="1">
      <c r="A2" s="71" t="s">
        <v>545</v>
      </c>
      <c r="B2" s="71"/>
      <c r="C2" s="71"/>
      <c r="D2" s="71"/>
      <c r="E2" s="71"/>
      <c r="F2" s="71"/>
      <c r="G2" s="71"/>
      <c r="H2" s="71"/>
      <c r="I2" s="71"/>
      <c r="J2" s="71"/>
      <c r="K2" s="71"/>
      <c r="L2" s="71"/>
      <c r="M2" s="71"/>
      <c r="N2" s="71"/>
    </row>
    <row r="4" spans="1:20" ht="16.5" customHeight="1">
      <c r="A4" s="72" t="s">
        <v>0</v>
      </c>
      <c r="B4" s="67" t="s">
        <v>1</v>
      </c>
      <c r="C4" s="61" t="s">
        <v>397</v>
      </c>
      <c r="D4" s="68" t="s">
        <v>2</v>
      </c>
      <c r="E4" s="69"/>
      <c r="F4" s="69"/>
      <c r="G4" s="69"/>
      <c r="H4" s="69"/>
      <c r="I4" s="69"/>
      <c r="J4" s="69"/>
      <c r="K4" s="69"/>
      <c r="L4" s="70"/>
      <c r="M4" s="61" t="s">
        <v>396</v>
      </c>
      <c r="N4" s="61" t="s">
        <v>396</v>
      </c>
    </row>
    <row r="5" spans="1:20" s="1" customFormat="1" ht="16.5" customHeight="1">
      <c r="A5" s="72"/>
      <c r="B5" s="67"/>
      <c r="C5" s="61"/>
      <c r="D5" s="68" t="s">
        <v>348</v>
      </c>
      <c r="E5" s="69"/>
      <c r="F5" s="70"/>
      <c r="G5" s="68" t="s">
        <v>3</v>
      </c>
      <c r="H5" s="70"/>
      <c r="I5" s="68" t="s">
        <v>4</v>
      </c>
      <c r="J5" s="70"/>
      <c r="K5" s="68" t="s">
        <v>542</v>
      </c>
      <c r="L5" s="70"/>
      <c r="M5" s="61"/>
      <c r="N5" s="61"/>
      <c r="O5" s="2"/>
      <c r="P5" s="2"/>
      <c r="Q5" s="2"/>
      <c r="R5" s="2"/>
      <c r="S5" s="2"/>
      <c r="T5" s="2"/>
    </row>
    <row r="6" spans="1:20" ht="27.75" customHeight="1">
      <c r="A6" s="72"/>
      <c r="B6" s="67"/>
      <c r="C6" s="61"/>
      <c r="D6" s="37" t="s">
        <v>540</v>
      </c>
      <c r="E6" s="36" t="s">
        <v>354</v>
      </c>
      <c r="F6" s="37" t="s">
        <v>541</v>
      </c>
      <c r="G6" s="37" t="s">
        <v>540</v>
      </c>
      <c r="H6" s="37" t="s">
        <v>541</v>
      </c>
      <c r="I6" s="37" t="s">
        <v>540</v>
      </c>
      <c r="J6" s="37" t="s">
        <v>541</v>
      </c>
      <c r="K6" s="37" t="s">
        <v>540</v>
      </c>
      <c r="L6" s="37" t="s">
        <v>541</v>
      </c>
      <c r="M6" s="61"/>
      <c r="N6" s="61"/>
    </row>
    <row r="7" spans="1:20" s="2" customFormat="1" ht="12.95" customHeight="1">
      <c r="A7" s="66" t="s">
        <v>5</v>
      </c>
      <c r="B7" s="66"/>
      <c r="C7" s="66"/>
      <c r="D7" s="66"/>
      <c r="E7" s="66"/>
      <c r="F7" s="66"/>
      <c r="G7" s="66"/>
      <c r="H7" s="66"/>
      <c r="I7" s="66"/>
      <c r="J7" s="66"/>
      <c r="K7" s="66"/>
      <c r="L7" s="66"/>
      <c r="M7" s="66"/>
      <c r="N7" s="66"/>
      <c r="O7" s="21"/>
    </row>
    <row r="8" spans="1:20" s="2" customFormat="1" ht="21" customHeight="1">
      <c r="A8" s="42"/>
      <c r="B8" s="43" t="s">
        <v>48</v>
      </c>
      <c r="C8" s="27">
        <v>2014</v>
      </c>
      <c r="D8" s="44">
        <f>D9+D16</f>
        <v>507352.7</v>
      </c>
      <c r="E8" s="44" t="e">
        <f t="shared" ref="E8:I8" si="0">E9+E16</f>
        <v>#REF!</v>
      </c>
      <c r="F8" s="44">
        <f t="shared" si="0"/>
        <v>518568.5</v>
      </c>
      <c r="G8" s="44">
        <f t="shared" si="0"/>
        <v>505100</v>
      </c>
      <c r="H8" s="44">
        <f t="shared" si="0"/>
        <v>516339</v>
      </c>
      <c r="I8" s="44">
        <f t="shared" si="0"/>
        <v>2252.6999999999998</v>
      </c>
      <c r="J8" s="44">
        <f>J9+J16</f>
        <v>2229.5</v>
      </c>
      <c r="K8" s="44"/>
      <c r="L8" s="44"/>
      <c r="M8" s="45"/>
      <c r="N8" s="31"/>
    </row>
    <row r="9" spans="1:20" s="2" customFormat="1" ht="51" customHeight="1">
      <c r="A9" s="41" t="s">
        <v>20</v>
      </c>
      <c r="B9" s="29" t="s">
        <v>6</v>
      </c>
      <c r="C9" s="27">
        <v>2014</v>
      </c>
      <c r="D9" s="10">
        <f>D10+D14</f>
        <v>505100</v>
      </c>
      <c r="E9" s="10" t="e">
        <f t="shared" ref="E9" si="1">E10+E14</f>
        <v>#REF!</v>
      </c>
      <c r="F9" s="10">
        <f>F10+F14</f>
        <v>516339</v>
      </c>
      <c r="G9" s="10">
        <f>G10+G14</f>
        <v>505100</v>
      </c>
      <c r="H9" s="10">
        <f>H10+H14</f>
        <v>516339</v>
      </c>
      <c r="I9" s="10"/>
      <c r="J9" s="10"/>
      <c r="K9" s="10"/>
      <c r="L9" s="10"/>
      <c r="M9" s="27"/>
      <c r="N9" s="16"/>
    </row>
    <row r="10" spans="1:20" s="2" customFormat="1" ht="54.75" customHeight="1">
      <c r="A10" s="46" t="s">
        <v>117</v>
      </c>
      <c r="B10" s="29" t="s">
        <v>24</v>
      </c>
      <c r="C10" s="27">
        <v>2014</v>
      </c>
      <c r="D10" s="10">
        <f>G10</f>
        <v>205100</v>
      </c>
      <c r="E10" s="19" t="e">
        <f>G10+#REF!</f>
        <v>#REF!</v>
      </c>
      <c r="F10" s="10">
        <f t="shared" ref="F10:F15" si="2">H10</f>
        <v>62382</v>
      </c>
      <c r="G10" s="10">
        <f>G11+G12+G13</f>
        <v>205100</v>
      </c>
      <c r="H10" s="10">
        <f>H11+H12+H13</f>
        <v>62382</v>
      </c>
      <c r="I10" s="10"/>
      <c r="J10" s="10"/>
      <c r="K10" s="10"/>
      <c r="L10" s="28"/>
      <c r="M10" s="28" t="s">
        <v>401</v>
      </c>
      <c r="N10" s="27" t="s">
        <v>79</v>
      </c>
    </row>
    <row r="11" spans="1:20" s="2" customFormat="1" ht="63" customHeight="1">
      <c r="A11" s="46" t="s">
        <v>343</v>
      </c>
      <c r="B11" s="29" t="s">
        <v>346</v>
      </c>
      <c r="C11" s="27">
        <v>2014</v>
      </c>
      <c r="D11" s="10">
        <v>2000</v>
      </c>
      <c r="E11" s="19">
        <v>2000</v>
      </c>
      <c r="F11" s="10">
        <f t="shared" si="2"/>
        <v>0</v>
      </c>
      <c r="G11" s="10">
        <v>2000</v>
      </c>
      <c r="H11" s="10">
        <v>0</v>
      </c>
      <c r="I11" s="10"/>
      <c r="J11" s="10"/>
      <c r="K11" s="10"/>
      <c r="L11" s="10"/>
      <c r="M11" s="28" t="s">
        <v>407</v>
      </c>
      <c r="N11" s="27" t="s">
        <v>79</v>
      </c>
    </row>
    <row r="12" spans="1:20" s="2" customFormat="1" ht="52.5" customHeight="1">
      <c r="A12" s="46" t="s">
        <v>344</v>
      </c>
      <c r="B12" s="29" t="s">
        <v>347</v>
      </c>
      <c r="C12" s="27">
        <v>2014</v>
      </c>
      <c r="D12" s="10">
        <v>3100</v>
      </c>
      <c r="E12" s="19" t="e">
        <f>G12+#REF!</f>
        <v>#REF!</v>
      </c>
      <c r="F12" s="10">
        <f t="shared" si="2"/>
        <v>0</v>
      </c>
      <c r="G12" s="10">
        <v>3100</v>
      </c>
      <c r="H12" s="10">
        <v>0</v>
      </c>
      <c r="I12" s="10"/>
      <c r="J12" s="10"/>
      <c r="K12" s="10"/>
      <c r="L12" s="10"/>
      <c r="M12" s="28" t="s">
        <v>407</v>
      </c>
      <c r="N12" s="27" t="s">
        <v>79</v>
      </c>
    </row>
    <row r="13" spans="1:20" s="2" customFormat="1" ht="54.75" customHeight="1">
      <c r="A13" s="46" t="s">
        <v>345</v>
      </c>
      <c r="B13" s="38" t="s">
        <v>360</v>
      </c>
      <c r="C13" s="47">
        <v>2014</v>
      </c>
      <c r="D13" s="48">
        <v>200000</v>
      </c>
      <c r="E13" s="49">
        <v>200000</v>
      </c>
      <c r="F13" s="48">
        <f t="shared" si="2"/>
        <v>62382</v>
      </c>
      <c r="G13" s="48">
        <v>200000</v>
      </c>
      <c r="H13" s="48">
        <v>62382</v>
      </c>
      <c r="I13" s="48"/>
      <c r="J13" s="48"/>
      <c r="K13" s="48"/>
      <c r="L13" s="48"/>
      <c r="M13" s="28" t="s">
        <v>401</v>
      </c>
      <c r="N13" s="27" t="s">
        <v>79</v>
      </c>
    </row>
    <row r="14" spans="1:20" s="2" customFormat="1" ht="67.5" customHeight="1">
      <c r="A14" s="46" t="s">
        <v>118</v>
      </c>
      <c r="B14" s="29" t="s">
        <v>26</v>
      </c>
      <c r="C14" s="27">
        <v>2014</v>
      </c>
      <c r="D14" s="10">
        <v>300000</v>
      </c>
      <c r="E14" s="19">
        <v>300000</v>
      </c>
      <c r="F14" s="10">
        <f t="shared" si="2"/>
        <v>453957</v>
      </c>
      <c r="G14" s="10">
        <v>300000</v>
      </c>
      <c r="H14" s="10">
        <v>453957</v>
      </c>
      <c r="I14" s="10"/>
      <c r="J14" s="10"/>
      <c r="K14" s="10"/>
      <c r="L14" s="10"/>
      <c r="M14" s="28" t="s">
        <v>402</v>
      </c>
      <c r="N14" s="27" t="s">
        <v>79</v>
      </c>
    </row>
    <row r="15" spans="1:20" s="2" customFormat="1" ht="57" customHeight="1">
      <c r="A15" s="41" t="s">
        <v>21</v>
      </c>
      <c r="B15" s="29" t="s">
        <v>342</v>
      </c>
      <c r="C15" s="27">
        <v>2014</v>
      </c>
      <c r="D15" s="10">
        <f>G15</f>
        <v>0</v>
      </c>
      <c r="E15" s="19">
        <f t="shared" ref="E15" si="3">G15+I15</f>
        <v>0</v>
      </c>
      <c r="F15" s="10">
        <f t="shared" si="2"/>
        <v>0</v>
      </c>
      <c r="G15" s="10">
        <v>0</v>
      </c>
      <c r="H15" s="10">
        <v>0</v>
      </c>
      <c r="I15" s="10"/>
      <c r="J15" s="10"/>
      <c r="K15" s="10"/>
      <c r="L15" s="10"/>
      <c r="M15" s="34" t="s">
        <v>529</v>
      </c>
      <c r="N15" s="27" t="s">
        <v>79</v>
      </c>
    </row>
    <row r="16" spans="1:20" s="2" customFormat="1" ht="81" customHeight="1">
      <c r="A16" s="41" t="s">
        <v>22</v>
      </c>
      <c r="B16" s="29" t="s">
        <v>7</v>
      </c>
      <c r="C16" s="27">
        <v>2014</v>
      </c>
      <c r="D16" s="10">
        <f>I16</f>
        <v>2252.6999999999998</v>
      </c>
      <c r="E16" s="19">
        <f>G16+I16</f>
        <v>2252.6999999999998</v>
      </c>
      <c r="F16" s="10">
        <f>J16</f>
        <v>2229.5</v>
      </c>
      <c r="G16" s="10"/>
      <c r="H16" s="10"/>
      <c r="I16" s="10">
        <v>2252.6999999999998</v>
      </c>
      <c r="J16" s="10">
        <v>2229.5</v>
      </c>
      <c r="K16" s="10"/>
      <c r="L16" s="10"/>
      <c r="M16" s="28" t="s">
        <v>464</v>
      </c>
      <c r="N16" s="27" t="s">
        <v>43</v>
      </c>
    </row>
    <row r="17" spans="1:14" s="2" customFormat="1" ht="12.95" customHeight="1">
      <c r="A17" s="61" t="s">
        <v>349</v>
      </c>
      <c r="B17" s="61"/>
      <c r="C17" s="61"/>
      <c r="D17" s="61"/>
      <c r="E17" s="61"/>
      <c r="F17" s="61"/>
      <c r="G17" s="61"/>
      <c r="H17" s="61"/>
      <c r="I17" s="61"/>
      <c r="J17" s="61"/>
      <c r="K17" s="61"/>
      <c r="L17" s="61"/>
      <c r="M17" s="61"/>
      <c r="N17" s="61"/>
    </row>
    <row r="18" spans="1:14" s="2" customFormat="1" ht="17.25" customHeight="1">
      <c r="A18" s="42"/>
      <c r="B18" s="12" t="s">
        <v>48</v>
      </c>
      <c r="C18" s="35">
        <v>2014</v>
      </c>
      <c r="D18" s="36">
        <f t="shared" ref="D18" si="4">G18+I18</f>
        <v>2598095.7000000002</v>
      </c>
      <c r="E18" s="36">
        <f t="shared" ref="E18:E24" si="5">I18+G18</f>
        <v>2598095.7000000002</v>
      </c>
      <c r="F18" s="36">
        <f>F19+F46+F52</f>
        <v>929080.72</v>
      </c>
      <c r="G18" s="36">
        <f>G19+G46+G52</f>
        <v>2051852</v>
      </c>
      <c r="H18" s="36">
        <f t="shared" ref="H18:J18" si="6">H19+H46+H52</f>
        <v>766813.52</v>
      </c>
      <c r="I18" s="36">
        <f t="shared" si="6"/>
        <v>546243.69999999995</v>
      </c>
      <c r="J18" s="36">
        <f t="shared" si="6"/>
        <v>162267.19999999998</v>
      </c>
      <c r="K18" s="50"/>
      <c r="L18" s="50"/>
      <c r="M18" s="51"/>
      <c r="N18" s="32"/>
    </row>
    <row r="19" spans="1:14" s="2" customFormat="1" ht="43.5" customHeight="1">
      <c r="A19" s="41" t="s">
        <v>23</v>
      </c>
      <c r="B19" s="29" t="s">
        <v>355</v>
      </c>
      <c r="C19" s="27">
        <v>2014</v>
      </c>
      <c r="D19" s="10">
        <f t="shared" ref="D19" si="7">G19+I19</f>
        <v>2352178.6</v>
      </c>
      <c r="E19" s="10">
        <f t="shared" si="5"/>
        <v>2352178.6</v>
      </c>
      <c r="F19" s="10">
        <f>F20+F21+F22+F23+F24+F25+F26+F27+F28+F29+F30+F31+F32+F33+F34+F35+F36+F37+F38+F39+F40+F41+F42+F43+F44+F45</f>
        <v>530175.54</v>
      </c>
      <c r="G19" s="10">
        <f>G20+G21+G22+G23+G24+G25+G26+G27+G28+G29+G30+G31+G32+G33+G34+G35+G36+G37+G38+G39+G40+G41+G42+G43+G44+G45</f>
        <v>1956355.6</v>
      </c>
      <c r="H19" s="10">
        <f t="shared" ref="H19:J19" si="8">H20+H21+H22+H23+H24+H25+H26+H27+H28+H29+H30+H31+H32+H33+H34+H35+H36+H37+H38+H39+H40+H41+H42+H43+H44+H45</f>
        <v>477363.94000000006</v>
      </c>
      <c r="I19" s="10">
        <f t="shared" si="8"/>
        <v>395823</v>
      </c>
      <c r="J19" s="10">
        <f t="shared" si="8"/>
        <v>52811.599999999991</v>
      </c>
      <c r="K19" s="10"/>
      <c r="L19" s="10"/>
      <c r="M19" s="27"/>
      <c r="N19" s="27"/>
    </row>
    <row r="20" spans="1:14" s="2" customFormat="1" ht="80.25" customHeight="1">
      <c r="A20" s="47" t="s">
        <v>178</v>
      </c>
      <c r="B20" s="29" t="s">
        <v>316</v>
      </c>
      <c r="C20" s="27">
        <v>2014</v>
      </c>
      <c r="D20" s="10">
        <f>G20+I20</f>
        <v>374</v>
      </c>
      <c r="E20" s="10">
        <f t="shared" si="5"/>
        <v>374</v>
      </c>
      <c r="F20" s="10">
        <f t="shared" ref="F20:F27" si="9">H20+J20</f>
        <v>2947</v>
      </c>
      <c r="G20" s="10">
        <v>1</v>
      </c>
      <c r="H20" s="10">
        <v>0</v>
      </c>
      <c r="I20" s="10">
        <v>373</v>
      </c>
      <c r="J20" s="10">
        <v>2947</v>
      </c>
      <c r="K20" s="10"/>
      <c r="L20" s="10"/>
      <c r="M20" s="28" t="s">
        <v>467</v>
      </c>
      <c r="N20" s="27" t="s">
        <v>112</v>
      </c>
    </row>
    <row r="21" spans="1:14" s="2" customFormat="1" ht="54.75" customHeight="1">
      <c r="A21" s="47" t="s">
        <v>179</v>
      </c>
      <c r="B21" s="29" t="s">
        <v>317</v>
      </c>
      <c r="C21" s="27">
        <v>2014</v>
      </c>
      <c r="D21" s="10">
        <f t="shared" ref="D21" si="10">G21+I21</f>
        <v>5786</v>
      </c>
      <c r="E21" s="10">
        <f t="shared" si="5"/>
        <v>5786</v>
      </c>
      <c r="F21" s="10">
        <f t="shared" si="9"/>
        <v>2070</v>
      </c>
      <c r="G21" s="10">
        <v>2071</v>
      </c>
      <c r="H21" s="10">
        <v>2070</v>
      </c>
      <c r="I21" s="10">
        <v>3715</v>
      </c>
      <c r="J21" s="10">
        <v>0</v>
      </c>
      <c r="K21" s="10"/>
      <c r="L21" s="10"/>
      <c r="M21" s="28" t="s">
        <v>468</v>
      </c>
      <c r="N21" s="27" t="s">
        <v>112</v>
      </c>
    </row>
    <row r="22" spans="1:14" s="2" customFormat="1" ht="57" customHeight="1">
      <c r="A22" s="47" t="s">
        <v>180</v>
      </c>
      <c r="B22" s="29" t="s">
        <v>325</v>
      </c>
      <c r="C22" s="27">
        <v>2014</v>
      </c>
      <c r="D22" s="10">
        <f t="shared" ref="D22" si="11">G22+I22</f>
        <v>2520</v>
      </c>
      <c r="E22" s="10">
        <f t="shared" si="5"/>
        <v>2520</v>
      </c>
      <c r="F22" s="10">
        <f t="shared" si="9"/>
        <v>2520</v>
      </c>
      <c r="G22" s="10">
        <v>2519</v>
      </c>
      <c r="H22" s="10">
        <v>2520</v>
      </c>
      <c r="I22" s="10">
        <v>1</v>
      </c>
      <c r="J22" s="10">
        <v>0</v>
      </c>
      <c r="K22" s="10"/>
      <c r="L22" s="10"/>
      <c r="M22" s="28" t="s">
        <v>468</v>
      </c>
      <c r="N22" s="27" t="s">
        <v>112</v>
      </c>
    </row>
    <row r="23" spans="1:14" s="2" customFormat="1" ht="58.5" customHeight="1">
      <c r="A23" s="47" t="s">
        <v>181</v>
      </c>
      <c r="B23" s="29" t="s">
        <v>71</v>
      </c>
      <c r="C23" s="27">
        <v>2014</v>
      </c>
      <c r="D23" s="10">
        <f>G23+I23</f>
        <v>54882</v>
      </c>
      <c r="E23" s="10">
        <f t="shared" si="5"/>
        <v>54882</v>
      </c>
      <c r="F23" s="10">
        <f t="shared" si="9"/>
        <v>54882.04</v>
      </c>
      <c r="G23" s="10">
        <v>54881</v>
      </c>
      <c r="H23" s="10">
        <v>54882.04</v>
      </c>
      <c r="I23" s="10">
        <v>1</v>
      </c>
      <c r="J23" s="10">
        <v>0</v>
      </c>
      <c r="K23" s="10"/>
      <c r="L23" s="10"/>
      <c r="M23" s="28" t="s">
        <v>469</v>
      </c>
      <c r="N23" s="27" t="s">
        <v>112</v>
      </c>
    </row>
    <row r="24" spans="1:14" s="2" customFormat="1" ht="65.25" customHeight="1">
      <c r="A24" s="47" t="s">
        <v>182</v>
      </c>
      <c r="B24" s="29" t="s">
        <v>72</v>
      </c>
      <c r="C24" s="27">
        <v>2014</v>
      </c>
      <c r="D24" s="10">
        <f>G24+I24</f>
        <v>13657.5</v>
      </c>
      <c r="E24" s="10">
        <f t="shared" si="5"/>
        <v>13657.5</v>
      </c>
      <c r="F24" s="10">
        <f t="shared" si="9"/>
        <v>96137.200000000012</v>
      </c>
      <c r="G24" s="10">
        <v>13656.5</v>
      </c>
      <c r="H24" s="10">
        <v>79613.600000000006</v>
      </c>
      <c r="I24" s="10">
        <v>1</v>
      </c>
      <c r="J24" s="10">
        <v>16523.599999999999</v>
      </c>
      <c r="K24" s="10"/>
      <c r="L24" s="10"/>
      <c r="M24" s="28" t="s">
        <v>470</v>
      </c>
      <c r="N24" s="27" t="s">
        <v>112</v>
      </c>
    </row>
    <row r="25" spans="1:14" s="2" customFormat="1" ht="65.25" customHeight="1">
      <c r="A25" s="47" t="s">
        <v>183</v>
      </c>
      <c r="B25" s="29" t="s">
        <v>73</v>
      </c>
      <c r="C25" s="27">
        <v>2014</v>
      </c>
      <c r="D25" s="10">
        <f t="shared" ref="D25" si="12">G25+I25</f>
        <v>6443.1</v>
      </c>
      <c r="E25" s="10">
        <f t="shared" ref="E25" si="13">I25+G25</f>
        <v>6443.1</v>
      </c>
      <c r="F25" s="10">
        <f t="shared" si="9"/>
        <v>9715.4</v>
      </c>
      <c r="G25" s="10">
        <v>3465.1</v>
      </c>
      <c r="H25" s="10">
        <v>8465.1</v>
      </c>
      <c r="I25" s="10">
        <v>2978</v>
      </c>
      <c r="J25" s="10">
        <v>1250.3</v>
      </c>
      <c r="K25" s="10"/>
      <c r="L25" s="10"/>
      <c r="M25" s="28" t="s">
        <v>466</v>
      </c>
      <c r="N25" s="27" t="s">
        <v>112</v>
      </c>
    </row>
    <row r="26" spans="1:14" s="2" customFormat="1" ht="63" customHeight="1">
      <c r="A26" s="47" t="s">
        <v>184</v>
      </c>
      <c r="B26" s="38" t="s">
        <v>544</v>
      </c>
      <c r="C26" s="27">
        <v>2014</v>
      </c>
      <c r="D26" s="10">
        <f t="shared" ref="D26" si="14">G26+I26</f>
        <v>3689</v>
      </c>
      <c r="E26" s="10">
        <f t="shared" ref="E26:E31" si="15">I26+G26</f>
        <v>3689</v>
      </c>
      <c r="F26" s="10">
        <f t="shared" si="9"/>
        <v>23599.5</v>
      </c>
      <c r="G26" s="10">
        <v>1</v>
      </c>
      <c r="H26" s="10">
        <v>18879.599999999999</v>
      </c>
      <c r="I26" s="10">
        <v>3688</v>
      </c>
      <c r="J26" s="10">
        <v>4719.8999999999996</v>
      </c>
      <c r="K26" s="10"/>
      <c r="L26" s="10"/>
      <c r="M26" s="28" t="s">
        <v>471</v>
      </c>
      <c r="N26" s="27" t="s">
        <v>112</v>
      </c>
    </row>
    <row r="27" spans="1:14" s="2" customFormat="1" ht="52.5" customHeight="1">
      <c r="A27" s="52" t="s">
        <v>185</v>
      </c>
      <c r="B27" s="29" t="s">
        <v>74</v>
      </c>
      <c r="C27" s="27">
        <v>2014</v>
      </c>
      <c r="D27" s="10">
        <f>G27+I27</f>
        <v>3663</v>
      </c>
      <c r="E27" s="10">
        <f t="shared" si="15"/>
        <v>3663</v>
      </c>
      <c r="F27" s="10">
        <f t="shared" si="9"/>
        <v>8051.3</v>
      </c>
      <c r="G27" s="10">
        <v>1801</v>
      </c>
      <c r="H27" s="10">
        <v>6801</v>
      </c>
      <c r="I27" s="10">
        <v>1862</v>
      </c>
      <c r="J27" s="10">
        <v>1250.3</v>
      </c>
      <c r="K27" s="10"/>
      <c r="L27" s="10"/>
      <c r="M27" s="28" t="s">
        <v>465</v>
      </c>
      <c r="N27" s="27" t="s">
        <v>112</v>
      </c>
    </row>
    <row r="28" spans="1:14" s="2" customFormat="1" ht="44.25" customHeight="1">
      <c r="A28" s="47" t="s">
        <v>186</v>
      </c>
      <c r="B28" s="29" t="s">
        <v>76</v>
      </c>
      <c r="C28" s="27">
        <v>2014</v>
      </c>
      <c r="D28" s="10">
        <v>70000</v>
      </c>
      <c r="E28" s="10">
        <f t="shared" si="15"/>
        <v>70000</v>
      </c>
      <c r="F28" s="10">
        <v>0</v>
      </c>
      <c r="G28" s="10"/>
      <c r="H28" s="10"/>
      <c r="I28" s="10">
        <v>70000</v>
      </c>
      <c r="J28" s="10">
        <v>0</v>
      </c>
      <c r="K28" s="10"/>
      <c r="L28" s="10"/>
      <c r="M28" s="28" t="s">
        <v>472</v>
      </c>
      <c r="N28" s="27" t="s">
        <v>75</v>
      </c>
    </row>
    <row r="29" spans="1:14" s="2" customFormat="1" ht="66" customHeight="1">
      <c r="A29" s="47" t="s">
        <v>187</v>
      </c>
      <c r="B29" s="29" t="s">
        <v>77</v>
      </c>
      <c r="C29" s="27">
        <v>2014</v>
      </c>
      <c r="D29" s="10">
        <v>66000</v>
      </c>
      <c r="E29" s="10">
        <f t="shared" si="15"/>
        <v>66000</v>
      </c>
      <c r="F29" s="10">
        <v>0</v>
      </c>
      <c r="G29" s="10"/>
      <c r="H29" s="10"/>
      <c r="I29" s="10">
        <v>66000</v>
      </c>
      <c r="J29" s="10">
        <v>0</v>
      </c>
      <c r="K29" s="10"/>
      <c r="L29" s="10"/>
      <c r="M29" s="28" t="s">
        <v>472</v>
      </c>
      <c r="N29" s="27" t="s">
        <v>75</v>
      </c>
    </row>
    <row r="30" spans="1:14" s="2" customFormat="1" ht="60" customHeight="1">
      <c r="A30" s="47" t="s">
        <v>188</v>
      </c>
      <c r="B30" s="29" t="s">
        <v>78</v>
      </c>
      <c r="C30" s="27">
        <v>2014</v>
      </c>
      <c r="D30" s="10">
        <v>4000</v>
      </c>
      <c r="E30" s="10">
        <f t="shared" si="15"/>
        <v>4000</v>
      </c>
      <c r="F30" s="10">
        <v>0</v>
      </c>
      <c r="G30" s="10"/>
      <c r="H30" s="10"/>
      <c r="I30" s="10">
        <v>4000</v>
      </c>
      <c r="J30" s="10">
        <v>0</v>
      </c>
      <c r="K30" s="10"/>
      <c r="L30" s="10"/>
      <c r="M30" s="28" t="s">
        <v>472</v>
      </c>
      <c r="N30" s="27" t="s">
        <v>75</v>
      </c>
    </row>
    <row r="31" spans="1:14" s="2" customFormat="1" ht="40.5" customHeight="1">
      <c r="A31" s="47" t="s">
        <v>189</v>
      </c>
      <c r="B31" s="29" t="s">
        <v>373</v>
      </c>
      <c r="C31" s="27">
        <v>2014</v>
      </c>
      <c r="D31" s="10">
        <f>G31+I31</f>
        <v>3504.6</v>
      </c>
      <c r="E31" s="10">
        <f t="shared" si="15"/>
        <v>3504.6</v>
      </c>
      <c r="F31" s="10">
        <f>H31+J31</f>
        <v>9754.9</v>
      </c>
      <c r="G31" s="10">
        <v>3503.6</v>
      </c>
      <c r="H31" s="10">
        <v>8504.6</v>
      </c>
      <c r="I31" s="10">
        <v>1</v>
      </c>
      <c r="J31" s="10">
        <v>1250.3</v>
      </c>
      <c r="K31" s="10"/>
      <c r="L31" s="10"/>
      <c r="M31" s="28" t="s">
        <v>473</v>
      </c>
      <c r="N31" s="17" t="s">
        <v>112</v>
      </c>
    </row>
    <row r="32" spans="1:14" s="2" customFormat="1" ht="32.25" customHeight="1">
      <c r="A32" s="47" t="s">
        <v>190</v>
      </c>
      <c r="B32" s="29" t="s">
        <v>318</v>
      </c>
      <c r="C32" s="27">
        <v>2014</v>
      </c>
      <c r="D32" s="10">
        <f>G32+I32</f>
        <v>4492.8</v>
      </c>
      <c r="E32" s="10">
        <f t="shared" ref="E32" si="16">I32+G32</f>
        <v>4492.8</v>
      </c>
      <c r="F32" s="10">
        <f>H32+J32</f>
        <v>10743.099999999999</v>
      </c>
      <c r="G32" s="10">
        <v>4491.8</v>
      </c>
      <c r="H32" s="10">
        <v>9492.7999999999993</v>
      </c>
      <c r="I32" s="10">
        <v>1</v>
      </c>
      <c r="J32" s="10">
        <v>1250.3</v>
      </c>
      <c r="K32" s="10"/>
      <c r="L32" s="10"/>
      <c r="M32" s="28" t="s">
        <v>474</v>
      </c>
      <c r="N32" s="17" t="s">
        <v>112</v>
      </c>
    </row>
    <row r="33" spans="1:14" s="2" customFormat="1" ht="72" customHeight="1">
      <c r="A33" s="47" t="s">
        <v>366</v>
      </c>
      <c r="B33" s="29" t="s">
        <v>537</v>
      </c>
      <c r="C33" s="27">
        <v>2014</v>
      </c>
      <c r="D33" s="10">
        <f t="shared" ref="D33" si="17">G33+I33</f>
        <v>5496</v>
      </c>
      <c r="E33" s="10"/>
      <c r="F33" s="10">
        <f>H33+J33</f>
        <v>5496</v>
      </c>
      <c r="G33" s="10">
        <v>5495</v>
      </c>
      <c r="H33" s="10">
        <v>5496</v>
      </c>
      <c r="I33" s="10">
        <v>1</v>
      </c>
      <c r="J33" s="10">
        <v>0</v>
      </c>
      <c r="K33" s="10"/>
      <c r="L33" s="10"/>
      <c r="M33" s="28" t="s">
        <v>475</v>
      </c>
      <c r="N33" s="27" t="s">
        <v>112</v>
      </c>
    </row>
    <row r="34" spans="1:14" s="2" customFormat="1" ht="54.75" customHeight="1">
      <c r="A34" s="47" t="s">
        <v>367</v>
      </c>
      <c r="B34" s="29" t="s">
        <v>368</v>
      </c>
      <c r="C34" s="27">
        <v>2014</v>
      </c>
      <c r="D34" s="10">
        <f t="shared" ref="D34:D40" si="18">G34+I34</f>
        <v>2370.6</v>
      </c>
      <c r="E34" s="10"/>
      <c r="F34" s="10">
        <f>H34+J34</f>
        <v>25971.1</v>
      </c>
      <c r="G34" s="10">
        <v>2369.6</v>
      </c>
      <c r="H34" s="10">
        <v>21251.200000000001</v>
      </c>
      <c r="I34" s="10">
        <v>1</v>
      </c>
      <c r="J34" s="10">
        <v>4719.8999999999996</v>
      </c>
      <c r="K34" s="10"/>
      <c r="L34" s="10"/>
      <c r="M34" s="28" t="s">
        <v>476</v>
      </c>
      <c r="N34" s="27" t="s">
        <v>112</v>
      </c>
    </row>
    <row r="35" spans="1:14" s="2" customFormat="1" ht="87.75" customHeight="1">
      <c r="A35" s="47" t="s">
        <v>374</v>
      </c>
      <c r="B35" s="29" t="s">
        <v>384</v>
      </c>
      <c r="C35" s="27">
        <v>2014</v>
      </c>
      <c r="D35" s="10">
        <f t="shared" si="18"/>
        <v>427700</v>
      </c>
      <c r="E35" s="10"/>
      <c r="F35" s="10">
        <f t="shared" ref="F35:F43" si="19">J35</f>
        <v>0</v>
      </c>
      <c r="G35" s="10">
        <v>378000</v>
      </c>
      <c r="H35" s="10">
        <v>0</v>
      </c>
      <c r="I35" s="10">
        <v>49700</v>
      </c>
      <c r="J35" s="10">
        <v>0</v>
      </c>
      <c r="K35" s="10"/>
      <c r="L35" s="10"/>
      <c r="M35" s="28" t="s">
        <v>532</v>
      </c>
      <c r="N35" s="27" t="s">
        <v>383</v>
      </c>
    </row>
    <row r="36" spans="1:14" s="2" customFormat="1" ht="59.25" customHeight="1">
      <c r="A36" s="47" t="s">
        <v>375</v>
      </c>
      <c r="B36" s="29" t="s">
        <v>385</v>
      </c>
      <c r="C36" s="27">
        <v>2014</v>
      </c>
      <c r="D36" s="10">
        <f t="shared" si="18"/>
        <v>108300</v>
      </c>
      <c r="E36" s="10"/>
      <c r="F36" s="10">
        <f t="shared" si="19"/>
        <v>0</v>
      </c>
      <c r="G36" s="10">
        <v>94500</v>
      </c>
      <c r="H36" s="10">
        <v>0</v>
      </c>
      <c r="I36" s="10">
        <v>13800</v>
      </c>
      <c r="J36" s="10">
        <v>0</v>
      </c>
      <c r="K36" s="10"/>
      <c r="L36" s="10"/>
      <c r="M36" s="53" t="s">
        <v>532</v>
      </c>
      <c r="N36" s="27" t="s">
        <v>383</v>
      </c>
    </row>
    <row r="37" spans="1:14" s="2" customFormat="1" ht="57.75" customHeight="1">
      <c r="A37" s="47" t="s">
        <v>376</v>
      </c>
      <c r="B37" s="29" t="s">
        <v>386</v>
      </c>
      <c r="C37" s="27">
        <v>2014</v>
      </c>
      <c r="D37" s="10">
        <f t="shared" si="18"/>
        <v>62400</v>
      </c>
      <c r="E37" s="10"/>
      <c r="F37" s="10">
        <f t="shared" si="19"/>
        <v>0</v>
      </c>
      <c r="G37" s="10">
        <v>54000</v>
      </c>
      <c r="H37" s="10">
        <v>0</v>
      </c>
      <c r="I37" s="10">
        <v>8400</v>
      </c>
      <c r="J37" s="10">
        <v>0</v>
      </c>
      <c r="K37" s="10"/>
      <c r="L37" s="10"/>
      <c r="M37" s="53" t="s">
        <v>532</v>
      </c>
      <c r="N37" s="27" t="s">
        <v>383</v>
      </c>
    </row>
    <row r="38" spans="1:14" s="2" customFormat="1" ht="57.75" customHeight="1">
      <c r="A38" s="47" t="s">
        <v>377</v>
      </c>
      <c r="B38" s="29" t="s">
        <v>392</v>
      </c>
      <c r="C38" s="27">
        <v>2014</v>
      </c>
      <c r="D38" s="10">
        <f t="shared" si="18"/>
        <v>276700</v>
      </c>
      <c r="E38" s="10"/>
      <c r="F38" s="10">
        <f t="shared" si="19"/>
        <v>0</v>
      </c>
      <c r="G38" s="10">
        <v>243000</v>
      </c>
      <c r="H38" s="10">
        <v>0</v>
      </c>
      <c r="I38" s="10">
        <v>33700</v>
      </c>
      <c r="J38" s="10">
        <v>0</v>
      </c>
      <c r="K38" s="10"/>
      <c r="L38" s="10"/>
      <c r="M38" s="53" t="s">
        <v>532</v>
      </c>
      <c r="N38" s="27" t="s">
        <v>383</v>
      </c>
    </row>
    <row r="39" spans="1:14" s="2" customFormat="1" ht="56.25" customHeight="1">
      <c r="A39" s="47" t="s">
        <v>378</v>
      </c>
      <c r="B39" s="29" t="s">
        <v>387</v>
      </c>
      <c r="C39" s="27">
        <v>2014</v>
      </c>
      <c r="D39" s="10">
        <f t="shared" si="18"/>
        <v>246800</v>
      </c>
      <c r="E39" s="10"/>
      <c r="F39" s="10">
        <f t="shared" si="19"/>
        <v>0</v>
      </c>
      <c r="G39" s="10">
        <v>216000</v>
      </c>
      <c r="H39" s="10">
        <v>0</v>
      </c>
      <c r="I39" s="10">
        <v>30800</v>
      </c>
      <c r="J39" s="10">
        <v>0</v>
      </c>
      <c r="K39" s="10"/>
      <c r="L39" s="10"/>
      <c r="M39" s="53" t="s">
        <v>532</v>
      </c>
      <c r="N39" s="27" t="s">
        <v>383</v>
      </c>
    </row>
    <row r="40" spans="1:14" s="2" customFormat="1" ht="75" customHeight="1">
      <c r="A40" s="47" t="s">
        <v>379</v>
      </c>
      <c r="B40" s="29" t="s">
        <v>388</v>
      </c>
      <c r="C40" s="27">
        <v>2014</v>
      </c>
      <c r="D40" s="10">
        <f t="shared" si="18"/>
        <v>169200</v>
      </c>
      <c r="E40" s="10"/>
      <c r="F40" s="10">
        <f t="shared" si="19"/>
        <v>0</v>
      </c>
      <c r="G40" s="10">
        <v>148500</v>
      </c>
      <c r="H40" s="10">
        <v>0</v>
      </c>
      <c r="I40" s="10">
        <v>20700</v>
      </c>
      <c r="J40" s="10">
        <v>0</v>
      </c>
      <c r="K40" s="10"/>
      <c r="L40" s="10"/>
      <c r="M40" s="53" t="s">
        <v>532</v>
      </c>
      <c r="N40" s="27" t="s">
        <v>383</v>
      </c>
    </row>
    <row r="41" spans="1:14" s="2" customFormat="1" ht="60.75" customHeight="1">
      <c r="A41" s="47" t="s">
        <v>380</v>
      </c>
      <c r="B41" s="29" t="s">
        <v>389</v>
      </c>
      <c r="C41" s="27">
        <v>2014</v>
      </c>
      <c r="D41" s="10">
        <f t="shared" ref="D41" si="20">G41+I41</f>
        <v>78700</v>
      </c>
      <c r="E41" s="10"/>
      <c r="F41" s="10">
        <f t="shared" si="19"/>
        <v>0</v>
      </c>
      <c r="G41" s="10">
        <v>67500</v>
      </c>
      <c r="H41" s="10">
        <v>0</v>
      </c>
      <c r="I41" s="10">
        <v>11200</v>
      </c>
      <c r="J41" s="10">
        <v>0</v>
      </c>
      <c r="K41" s="10"/>
      <c r="L41" s="10"/>
      <c r="M41" s="53" t="s">
        <v>532</v>
      </c>
      <c r="N41" s="27" t="s">
        <v>383</v>
      </c>
    </row>
    <row r="42" spans="1:14" s="2" customFormat="1" ht="57.75" customHeight="1">
      <c r="A42" s="47" t="s">
        <v>381</v>
      </c>
      <c r="B42" s="29" t="s">
        <v>390</v>
      </c>
      <c r="C42" s="27">
        <v>2014</v>
      </c>
      <c r="D42" s="10">
        <f t="shared" ref="D42" si="21">G42+I42</f>
        <v>169200</v>
      </c>
      <c r="E42" s="10"/>
      <c r="F42" s="10">
        <f t="shared" si="19"/>
        <v>0</v>
      </c>
      <c r="G42" s="10">
        <v>148500</v>
      </c>
      <c r="H42" s="10">
        <v>0</v>
      </c>
      <c r="I42" s="10">
        <v>20700</v>
      </c>
      <c r="J42" s="10">
        <v>0</v>
      </c>
      <c r="K42" s="10"/>
      <c r="L42" s="10"/>
      <c r="M42" s="53" t="s">
        <v>532</v>
      </c>
      <c r="N42" s="27" t="s">
        <v>383</v>
      </c>
    </row>
    <row r="43" spans="1:14" s="2" customFormat="1" ht="88.5" customHeight="1">
      <c r="A43" s="47" t="s">
        <v>382</v>
      </c>
      <c r="B43" s="29" t="s">
        <v>391</v>
      </c>
      <c r="C43" s="27">
        <v>2014</v>
      </c>
      <c r="D43" s="10">
        <f t="shared" ref="D43:D45" si="22">G43+I43</f>
        <v>278300</v>
      </c>
      <c r="E43" s="10"/>
      <c r="F43" s="10">
        <f t="shared" si="19"/>
        <v>0</v>
      </c>
      <c r="G43" s="10">
        <v>243000</v>
      </c>
      <c r="H43" s="10">
        <v>0</v>
      </c>
      <c r="I43" s="10">
        <v>35300</v>
      </c>
      <c r="J43" s="10">
        <v>0</v>
      </c>
      <c r="K43" s="10"/>
      <c r="L43" s="10"/>
      <c r="M43" s="28" t="s">
        <v>532</v>
      </c>
      <c r="N43" s="27" t="s">
        <v>383</v>
      </c>
    </row>
    <row r="44" spans="1:14" s="2" customFormat="1" ht="119.25" customHeight="1">
      <c r="A44" s="47" t="s">
        <v>420</v>
      </c>
      <c r="B44" s="29" t="s">
        <v>423</v>
      </c>
      <c r="C44" s="27">
        <v>2014</v>
      </c>
      <c r="D44" s="10">
        <f t="shared" si="22"/>
        <v>144000</v>
      </c>
      <c r="E44" s="10"/>
      <c r="F44" s="10">
        <f>H44+J44</f>
        <v>139144</v>
      </c>
      <c r="G44" s="10">
        <v>134550</v>
      </c>
      <c r="H44" s="48">
        <v>129694</v>
      </c>
      <c r="I44" s="10">
        <v>9450</v>
      </c>
      <c r="J44" s="10">
        <v>9450</v>
      </c>
      <c r="K44" s="10"/>
      <c r="L44" s="10"/>
      <c r="M44" s="28" t="s">
        <v>538</v>
      </c>
      <c r="N44" s="27"/>
    </row>
    <row r="45" spans="1:14" s="2" customFormat="1" ht="122.25" customHeight="1">
      <c r="A45" s="47" t="s">
        <v>421</v>
      </c>
      <c r="B45" s="29" t="s">
        <v>422</v>
      </c>
      <c r="C45" s="27">
        <v>2014</v>
      </c>
      <c r="D45" s="10">
        <f t="shared" si="22"/>
        <v>144000</v>
      </c>
      <c r="E45" s="10"/>
      <c r="F45" s="10">
        <f>H45+J45</f>
        <v>139144</v>
      </c>
      <c r="G45" s="10">
        <v>134550</v>
      </c>
      <c r="H45" s="48">
        <v>129694</v>
      </c>
      <c r="I45" s="10">
        <v>9450</v>
      </c>
      <c r="J45" s="10">
        <v>9450</v>
      </c>
      <c r="K45" s="10"/>
      <c r="L45" s="10"/>
      <c r="M45" s="28" t="s">
        <v>539</v>
      </c>
      <c r="N45" s="27"/>
    </row>
    <row r="46" spans="1:14" s="2" customFormat="1" ht="36.75" customHeight="1">
      <c r="A46" s="41" t="s">
        <v>25</v>
      </c>
      <c r="B46" s="29" t="s">
        <v>8</v>
      </c>
      <c r="C46" s="27">
        <v>2014</v>
      </c>
      <c r="D46" s="10">
        <f>G46+I46</f>
        <v>114111.40000000001</v>
      </c>
      <c r="E46" s="10">
        <f>I46+G46</f>
        <v>114111.40000000001</v>
      </c>
      <c r="F46" s="10">
        <f>F47+F48+F49+F50+F51</f>
        <v>306269.18</v>
      </c>
      <c r="G46" s="10">
        <f>G47+G48+G49+G50+G51</f>
        <v>95496.400000000009</v>
      </c>
      <c r="H46" s="10">
        <f>H47+H48+H49+H50+H51</f>
        <v>289449.57999999996</v>
      </c>
      <c r="I46" s="10">
        <f>I47+I48+I49+I50+I51</f>
        <v>18615</v>
      </c>
      <c r="J46" s="10">
        <f>J47+J48+J49+J50+J51</f>
        <v>16819.599999999999</v>
      </c>
      <c r="K46" s="10"/>
      <c r="L46" s="10"/>
      <c r="M46" s="27"/>
      <c r="N46" s="27"/>
    </row>
    <row r="47" spans="1:14" s="2" customFormat="1" ht="69" customHeight="1">
      <c r="A47" s="47" t="s">
        <v>191</v>
      </c>
      <c r="B47" s="29" t="s">
        <v>80</v>
      </c>
      <c r="C47" s="27">
        <v>2014</v>
      </c>
      <c r="D47" s="10">
        <f t="shared" ref="D47" si="23">G47+I47</f>
        <v>78613</v>
      </c>
      <c r="E47" s="10">
        <f>I47+G47</f>
        <v>78613</v>
      </c>
      <c r="F47" s="10">
        <f>H47+J47</f>
        <v>245722.5</v>
      </c>
      <c r="G47" s="10">
        <v>60001</v>
      </c>
      <c r="H47" s="10">
        <v>228903.9</v>
      </c>
      <c r="I47" s="10">
        <v>18612</v>
      </c>
      <c r="J47" s="10">
        <v>16818.599999999999</v>
      </c>
      <c r="K47" s="10"/>
      <c r="L47" s="10"/>
      <c r="M47" s="28" t="s">
        <v>477</v>
      </c>
      <c r="N47" s="27" t="s">
        <v>112</v>
      </c>
    </row>
    <row r="48" spans="1:14" s="4" customFormat="1" ht="69.75" customHeight="1">
      <c r="A48" s="47" t="s">
        <v>192</v>
      </c>
      <c r="B48" s="29" t="s">
        <v>116</v>
      </c>
      <c r="C48" s="27">
        <v>2014</v>
      </c>
      <c r="D48" s="10">
        <f>G48+I48</f>
        <v>6450.6</v>
      </c>
      <c r="E48" s="10">
        <f>I48+G48</f>
        <v>6450.6</v>
      </c>
      <c r="F48" s="10">
        <f>H48+J48</f>
        <v>16450.580000000002</v>
      </c>
      <c r="G48" s="10">
        <v>6449.6</v>
      </c>
      <c r="H48" s="10">
        <v>16450.580000000002</v>
      </c>
      <c r="I48" s="10">
        <v>1</v>
      </c>
      <c r="J48" s="10">
        <v>0</v>
      </c>
      <c r="K48" s="10"/>
      <c r="L48" s="10"/>
      <c r="M48" s="28" t="s">
        <v>475</v>
      </c>
      <c r="N48" s="27" t="s">
        <v>112</v>
      </c>
    </row>
    <row r="49" spans="1:14" s="4" customFormat="1" ht="90.75" customHeight="1">
      <c r="A49" s="47" t="s">
        <v>193</v>
      </c>
      <c r="B49" s="29" t="s">
        <v>81</v>
      </c>
      <c r="C49" s="27">
        <v>2014</v>
      </c>
      <c r="D49" s="10">
        <f t="shared" ref="D49" si="24">G49</f>
        <v>22001</v>
      </c>
      <c r="E49" s="10">
        <f t="shared" ref="E49" si="25">I49+G49</f>
        <v>22001</v>
      </c>
      <c r="F49" s="10">
        <f>H49</f>
        <v>37048.300000000003</v>
      </c>
      <c r="G49" s="10">
        <v>22001</v>
      </c>
      <c r="H49" s="10">
        <v>37048.300000000003</v>
      </c>
      <c r="I49" s="10"/>
      <c r="J49" s="10"/>
      <c r="K49" s="10"/>
      <c r="L49" s="10"/>
      <c r="M49" s="28" t="s">
        <v>478</v>
      </c>
      <c r="N49" s="27" t="s">
        <v>112</v>
      </c>
    </row>
    <row r="50" spans="1:14" s="4" customFormat="1" ht="126" customHeight="1">
      <c r="A50" s="47" t="s">
        <v>194</v>
      </c>
      <c r="B50" s="29" t="s">
        <v>82</v>
      </c>
      <c r="C50" s="27">
        <v>2014</v>
      </c>
      <c r="D50" s="10">
        <f>G50+I50</f>
        <v>3267</v>
      </c>
      <c r="E50" s="10">
        <f>I50+G50</f>
        <v>3267</v>
      </c>
      <c r="F50" s="10">
        <f>H50+J50</f>
        <v>3268</v>
      </c>
      <c r="G50" s="10">
        <v>3266</v>
      </c>
      <c r="H50" s="10">
        <v>3267</v>
      </c>
      <c r="I50" s="10">
        <v>1</v>
      </c>
      <c r="J50" s="10">
        <v>1</v>
      </c>
      <c r="K50" s="10"/>
      <c r="L50" s="10"/>
      <c r="M50" s="28" t="s">
        <v>479</v>
      </c>
      <c r="N50" s="27" t="s">
        <v>112</v>
      </c>
    </row>
    <row r="51" spans="1:14" s="4" customFormat="1" ht="61.5" customHeight="1">
      <c r="A51" s="47" t="s">
        <v>195</v>
      </c>
      <c r="B51" s="29" t="s">
        <v>83</v>
      </c>
      <c r="C51" s="27">
        <v>2014</v>
      </c>
      <c r="D51" s="10">
        <f>G51+I51</f>
        <v>3779.8</v>
      </c>
      <c r="E51" s="10">
        <f>I51+G51</f>
        <v>3779.8</v>
      </c>
      <c r="F51" s="10">
        <f>H51+J51</f>
        <v>3779.8</v>
      </c>
      <c r="G51" s="10">
        <v>3778.8</v>
      </c>
      <c r="H51" s="10">
        <v>3779.8</v>
      </c>
      <c r="I51" s="10">
        <v>1</v>
      </c>
      <c r="J51" s="10">
        <v>0</v>
      </c>
      <c r="K51" s="10"/>
      <c r="L51" s="10"/>
      <c r="M51" s="28" t="s">
        <v>480</v>
      </c>
      <c r="N51" s="27" t="s">
        <v>112</v>
      </c>
    </row>
    <row r="52" spans="1:14" s="4" customFormat="1" ht="53.25" customHeight="1">
      <c r="A52" s="41" t="s">
        <v>32</v>
      </c>
      <c r="B52" s="29" t="s">
        <v>9</v>
      </c>
      <c r="C52" s="27">
        <v>2014</v>
      </c>
      <c r="D52" s="10">
        <f t="shared" ref="D52" si="26">G52+I52</f>
        <v>131805.70000000001</v>
      </c>
      <c r="E52" s="10">
        <f>I52+G52</f>
        <v>131805.70000000001</v>
      </c>
      <c r="F52" s="10">
        <f>F53+F54+F55+F56</f>
        <v>92636</v>
      </c>
      <c r="G52" s="10">
        <f t="shared" ref="G52:J52" si="27">G53+G54+G55+G56</f>
        <v>0</v>
      </c>
      <c r="H52" s="10">
        <f t="shared" si="27"/>
        <v>0</v>
      </c>
      <c r="I52" s="10">
        <f t="shared" si="27"/>
        <v>131805.70000000001</v>
      </c>
      <c r="J52" s="10">
        <f t="shared" si="27"/>
        <v>92636</v>
      </c>
      <c r="K52" s="10"/>
      <c r="L52" s="10"/>
      <c r="M52" s="27"/>
      <c r="N52" s="27"/>
    </row>
    <row r="53" spans="1:14" s="4" customFormat="1" ht="126.75" customHeight="1">
      <c r="A53" s="47" t="s">
        <v>196</v>
      </c>
      <c r="B53" s="29" t="s">
        <v>177</v>
      </c>
      <c r="C53" s="27">
        <v>2014</v>
      </c>
      <c r="D53" s="10">
        <f>G53+I53</f>
        <v>96025.7</v>
      </c>
      <c r="E53" s="10">
        <f>I53+G53</f>
        <v>96025.7</v>
      </c>
      <c r="F53" s="10">
        <f>J53</f>
        <v>55547</v>
      </c>
      <c r="G53" s="10"/>
      <c r="H53" s="10"/>
      <c r="I53" s="10">
        <v>96025.7</v>
      </c>
      <c r="J53" s="10">
        <v>55547</v>
      </c>
      <c r="K53" s="10"/>
      <c r="L53" s="10"/>
      <c r="M53" s="34" t="s">
        <v>448</v>
      </c>
      <c r="N53" s="27" t="s">
        <v>398</v>
      </c>
    </row>
    <row r="54" spans="1:14" s="4" customFormat="1" ht="145.5" customHeight="1">
      <c r="A54" s="47" t="s">
        <v>197</v>
      </c>
      <c r="B54" s="29" t="s">
        <v>200</v>
      </c>
      <c r="C54" s="27">
        <v>2014</v>
      </c>
      <c r="D54" s="10">
        <f t="shared" ref="D54" si="28">I54</f>
        <v>15780</v>
      </c>
      <c r="E54" s="10">
        <f t="shared" ref="E54" si="29">I54+G54</f>
        <v>15780</v>
      </c>
      <c r="F54" s="10">
        <f>J54</f>
        <v>20276.2</v>
      </c>
      <c r="G54" s="10"/>
      <c r="H54" s="10"/>
      <c r="I54" s="10">
        <v>15780</v>
      </c>
      <c r="J54" s="10">
        <v>20276.2</v>
      </c>
      <c r="K54" s="10"/>
      <c r="L54" s="10"/>
      <c r="M54" s="28" t="s">
        <v>443</v>
      </c>
      <c r="N54" s="27" t="s">
        <v>44</v>
      </c>
    </row>
    <row r="55" spans="1:14" s="2" customFormat="1" ht="87.75" customHeight="1">
      <c r="A55" s="47" t="s">
        <v>198</v>
      </c>
      <c r="B55" s="29" t="s">
        <v>322</v>
      </c>
      <c r="C55" s="27">
        <v>2014</v>
      </c>
      <c r="D55" s="10">
        <f>G55+I55</f>
        <v>5000</v>
      </c>
      <c r="E55" s="10">
        <f>I55+G55</f>
        <v>5000</v>
      </c>
      <c r="F55" s="10">
        <f>H55+J55</f>
        <v>1812.8</v>
      </c>
      <c r="G55" s="10"/>
      <c r="H55" s="10"/>
      <c r="I55" s="10">
        <v>5000</v>
      </c>
      <c r="J55" s="10">
        <v>1812.8</v>
      </c>
      <c r="K55" s="10"/>
      <c r="L55" s="10"/>
      <c r="M55" s="28" t="s">
        <v>481</v>
      </c>
      <c r="N55" s="27" t="s">
        <v>75</v>
      </c>
    </row>
    <row r="56" spans="1:14" s="2" customFormat="1" ht="156" customHeight="1">
      <c r="A56" s="47" t="s">
        <v>199</v>
      </c>
      <c r="B56" s="29" t="s">
        <v>319</v>
      </c>
      <c r="C56" s="27">
        <v>2014</v>
      </c>
      <c r="D56" s="10">
        <f>G56+I56</f>
        <v>15000</v>
      </c>
      <c r="E56" s="10">
        <f t="shared" ref="E56" si="30">I56+G56</f>
        <v>15000</v>
      </c>
      <c r="F56" s="10">
        <f>H56+J56</f>
        <v>15000</v>
      </c>
      <c r="G56" s="10"/>
      <c r="H56" s="10"/>
      <c r="I56" s="10">
        <v>15000</v>
      </c>
      <c r="J56" s="10">
        <v>15000</v>
      </c>
      <c r="K56" s="10"/>
      <c r="L56" s="10"/>
      <c r="M56" s="28" t="s">
        <v>482</v>
      </c>
      <c r="N56" s="27" t="s">
        <v>75</v>
      </c>
    </row>
    <row r="57" spans="1:14" s="2" customFormat="1" ht="12.95" customHeight="1">
      <c r="A57" s="61" t="s">
        <v>49</v>
      </c>
      <c r="B57" s="61"/>
      <c r="C57" s="61"/>
      <c r="D57" s="61"/>
      <c r="E57" s="61"/>
      <c r="F57" s="61"/>
      <c r="G57" s="61"/>
      <c r="H57" s="61"/>
      <c r="I57" s="61"/>
      <c r="J57" s="61"/>
      <c r="K57" s="61"/>
      <c r="L57" s="61"/>
      <c r="M57" s="61"/>
      <c r="N57" s="61"/>
    </row>
    <row r="58" spans="1:14" s="2" customFormat="1" ht="27" customHeight="1">
      <c r="A58" s="41"/>
      <c r="B58" s="12" t="s">
        <v>48</v>
      </c>
      <c r="C58" s="35">
        <v>2014</v>
      </c>
      <c r="D58" s="36">
        <f t="shared" ref="D58" si="31">G58+I58</f>
        <v>138599</v>
      </c>
      <c r="E58" s="36">
        <f t="shared" ref="E58:E64" si="32">G58+I58</f>
        <v>138599</v>
      </c>
      <c r="F58" s="36">
        <f>F59+F66+F67+F68</f>
        <v>74553.38</v>
      </c>
      <c r="G58" s="36">
        <f t="shared" ref="G58:J58" si="33">G59+G66+G67+G68</f>
        <v>67072.299999999988</v>
      </c>
      <c r="H58" s="36">
        <f t="shared" si="33"/>
        <v>37076.299999999996</v>
      </c>
      <c r="I58" s="36">
        <f t="shared" si="33"/>
        <v>71526.7</v>
      </c>
      <c r="J58" s="36">
        <f t="shared" si="33"/>
        <v>37477.08</v>
      </c>
      <c r="K58" s="36"/>
      <c r="L58" s="36"/>
      <c r="M58" s="35"/>
      <c r="N58" s="25"/>
    </row>
    <row r="59" spans="1:14" s="2" customFormat="1" ht="43.5" customHeight="1">
      <c r="A59" s="41" t="s">
        <v>31</v>
      </c>
      <c r="B59" s="29" t="s">
        <v>10</v>
      </c>
      <c r="C59" s="27">
        <v>2014</v>
      </c>
      <c r="D59" s="10">
        <f t="shared" ref="D59" si="34">G59+I59</f>
        <v>76013.299999999988</v>
      </c>
      <c r="E59" s="10">
        <f t="shared" si="32"/>
        <v>76013.299999999988</v>
      </c>
      <c r="F59" s="10">
        <f>F60+F61+F62+F63+F64+F65</f>
        <v>37078.299999999996</v>
      </c>
      <c r="G59" s="10">
        <f>G60+G61+G62+G63+G64+G65</f>
        <v>67072.299999999988</v>
      </c>
      <c r="H59" s="10">
        <f>H60+H61+H62+H63+H64+H65</f>
        <v>37076.299999999996</v>
      </c>
      <c r="I59" s="10">
        <f>I60+I61+I62+I63+I64+I65</f>
        <v>8941</v>
      </c>
      <c r="J59" s="10">
        <f>J60+J61+J62+J63+J64+J65</f>
        <v>2</v>
      </c>
      <c r="K59" s="10"/>
      <c r="L59" s="10"/>
      <c r="M59" s="27"/>
      <c r="N59" s="27"/>
    </row>
    <row r="60" spans="1:14" s="2" customFormat="1" ht="47.25" customHeight="1">
      <c r="A60" s="47" t="s">
        <v>119</v>
      </c>
      <c r="B60" s="29" t="s">
        <v>327</v>
      </c>
      <c r="C60" s="27">
        <v>2014</v>
      </c>
      <c r="D60" s="10">
        <f t="shared" ref="D60" si="35">G60+I60</f>
        <v>1937</v>
      </c>
      <c r="E60" s="10">
        <f t="shared" si="32"/>
        <v>1937</v>
      </c>
      <c r="F60" s="10">
        <f t="shared" ref="F60:F67" si="36">H60+J60</f>
        <v>420.03</v>
      </c>
      <c r="G60" s="10">
        <v>421</v>
      </c>
      <c r="H60" s="10">
        <v>420.03</v>
      </c>
      <c r="I60" s="10">
        <v>1516</v>
      </c>
      <c r="J60" s="10">
        <v>0</v>
      </c>
      <c r="K60" s="10"/>
      <c r="L60" s="10"/>
      <c r="M60" s="28" t="s">
        <v>399</v>
      </c>
      <c r="N60" s="27" t="s">
        <v>113</v>
      </c>
    </row>
    <row r="61" spans="1:14" s="2" customFormat="1" ht="48" customHeight="1">
      <c r="A61" s="47" t="s">
        <v>120</v>
      </c>
      <c r="B61" s="29" t="s">
        <v>326</v>
      </c>
      <c r="C61" s="27">
        <v>2014</v>
      </c>
      <c r="D61" s="10">
        <f t="shared" ref="D61" si="37">G61+I61</f>
        <v>599.6</v>
      </c>
      <c r="E61" s="10">
        <f t="shared" si="32"/>
        <v>599.6</v>
      </c>
      <c r="F61" s="10">
        <f t="shared" si="36"/>
        <v>599.6</v>
      </c>
      <c r="G61" s="10">
        <v>598.6</v>
      </c>
      <c r="H61" s="10">
        <v>599.6</v>
      </c>
      <c r="I61" s="10">
        <v>1</v>
      </c>
      <c r="J61" s="48">
        <v>0</v>
      </c>
      <c r="K61" s="10"/>
      <c r="L61" s="10"/>
      <c r="M61" s="28" t="s">
        <v>399</v>
      </c>
      <c r="N61" s="27" t="s">
        <v>113</v>
      </c>
    </row>
    <row r="62" spans="1:14" s="2" customFormat="1" ht="109.5" customHeight="1">
      <c r="A62" s="47" t="s">
        <v>121</v>
      </c>
      <c r="B62" s="29" t="s">
        <v>362</v>
      </c>
      <c r="C62" s="27">
        <v>2014</v>
      </c>
      <c r="D62" s="10">
        <f t="shared" ref="D62" si="38">G62+I62</f>
        <v>32862.1</v>
      </c>
      <c r="E62" s="10">
        <f t="shared" si="32"/>
        <v>32862.1</v>
      </c>
      <c r="F62" s="10">
        <f t="shared" si="36"/>
        <v>32864.1</v>
      </c>
      <c r="G62" s="10">
        <f>29037.9+3822.2</f>
        <v>32860.1</v>
      </c>
      <c r="H62" s="10">
        <v>32862.1</v>
      </c>
      <c r="I62" s="10">
        <v>2</v>
      </c>
      <c r="J62" s="10">
        <v>2</v>
      </c>
      <c r="K62" s="10"/>
      <c r="L62" s="10"/>
      <c r="M62" s="28" t="s">
        <v>483</v>
      </c>
      <c r="N62" s="27" t="s">
        <v>113</v>
      </c>
    </row>
    <row r="63" spans="1:14" s="2" customFormat="1" ht="62.25" customHeight="1">
      <c r="A63" s="47" t="s">
        <v>122</v>
      </c>
      <c r="B63" s="29" t="s">
        <v>84</v>
      </c>
      <c r="C63" s="27">
        <v>2014</v>
      </c>
      <c r="D63" s="10">
        <f t="shared" ref="D63" si="39">G63+I63</f>
        <v>2294.6</v>
      </c>
      <c r="E63" s="10">
        <f t="shared" si="32"/>
        <v>2294.6</v>
      </c>
      <c r="F63" s="10">
        <f t="shared" si="36"/>
        <v>2294.5700000000002</v>
      </c>
      <c r="G63" s="10">
        <v>2293.6</v>
      </c>
      <c r="H63" s="10">
        <v>2294.5700000000002</v>
      </c>
      <c r="I63" s="10">
        <v>1</v>
      </c>
      <c r="J63" s="10">
        <v>0</v>
      </c>
      <c r="K63" s="10"/>
      <c r="L63" s="10"/>
      <c r="M63" s="28" t="s">
        <v>468</v>
      </c>
      <c r="N63" s="27" t="s">
        <v>113</v>
      </c>
    </row>
    <row r="64" spans="1:14" s="2" customFormat="1" ht="92.25" customHeight="1">
      <c r="A64" s="47" t="s">
        <v>123</v>
      </c>
      <c r="B64" s="29" t="s">
        <v>85</v>
      </c>
      <c r="C64" s="27">
        <v>2014</v>
      </c>
      <c r="D64" s="10">
        <f>G64+I64</f>
        <v>37420</v>
      </c>
      <c r="E64" s="10">
        <f t="shared" si="32"/>
        <v>37420</v>
      </c>
      <c r="F64" s="10">
        <f t="shared" si="36"/>
        <v>0</v>
      </c>
      <c r="G64" s="10">
        <v>30000</v>
      </c>
      <c r="H64" s="10">
        <v>0</v>
      </c>
      <c r="I64" s="10">
        <v>7420</v>
      </c>
      <c r="J64" s="10">
        <v>0</v>
      </c>
      <c r="K64" s="10"/>
      <c r="L64" s="10"/>
      <c r="M64" s="28" t="s">
        <v>484</v>
      </c>
      <c r="N64" s="27" t="s">
        <v>86</v>
      </c>
    </row>
    <row r="65" spans="1:14" s="2" customFormat="1" ht="39.75" customHeight="1">
      <c r="A65" s="47" t="s">
        <v>369</v>
      </c>
      <c r="B65" s="29" t="s">
        <v>370</v>
      </c>
      <c r="C65" s="27">
        <v>2014</v>
      </c>
      <c r="D65" s="10">
        <f t="shared" ref="D65" si="40">G65+I65</f>
        <v>900</v>
      </c>
      <c r="E65" s="10"/>
      <c r="F65" s="10">
        <f t="shared" si="36"/>
        <v>900</v>
      </c>
      <c r="G65" s="10">
        <v>899</v>
      </c>
      <c r="H65" s="10">
        <v>900</v>
      </c>
      <c r="I65" s="10">
        <v>1</v>
      </c>
      <c r="J65" s="48">
        <v>0</v>
      </c>
      <c r="K65" s="10"/>
      <c r="L65" s="10"/>
      <c r="M65" s="28" t="s">
        <v>399</v>
      </c>
      <c r="N65" s="27" t="s">
        <v>113</v>
      </c>
    </row>
    <row r="66" spans="1:14" s="2" customFormat="1" ht="87.75" customHeight="1">
      <c r="A66" s="41" t="s">
        <v>33</v>
      </c>
      <c r="B66" s="29" t="s">
        <v>320</v>
      </c>
      <c r="C66" s="27">
        <v>2014</v>
      </c>
      <c r="D66" s="10">
        <f>G66+I66</f>
        <v>39958.9</v>
      </c>
      <c r="E66" s="10">
        <f>G66+I66</f>
        <v>39958.9</v>
      </c>
      <c r="F66" s="10">
        <f t="shared" si="36"/>
        <v>2934</v>
      </c>
      <c r="G66" s="10"/>
      <c r="H66" s="10"/>
      <c r="I66" s="10">
        <v>39958.9</v>
      </c>
      <c r="J66" s="48">
        <v>2934</v>
      </c>
      <c r="K66" s="10"/>
      <c r="L66" s="10"/>
      <c r="M66" s="28" t="s">
        <v>449</v>
      </c>
      <c r="N66" s="27" t="s">
        <v>87</v>
      </c>
    </row>
    <row r="67" spans="1:14" s="2" customFormat="1" ht="200.25" customHeight="1">
      <c r="A67" s="41" t="s">
        <v>34</v>
      </c>
      <c r="B67" s="29" t="s">
        <v>11</v>
      </c>
      <c r="C67" s="27">
        <v>2014</v>
      </c>
      <c r="D67" s="10">
        <f t="shared" ref="D67" si="41">I67</f>
        <v>17086.8</v>
      </c>
      <c r="E67" s="10">
        <f t="shared" ref="E67" si="42">G67+I67</f>
        <v>17086.8</v>
      </c>
      <c r="F67" s="10">
        <f t="shared" si="36"/>
        <v>30923.33</v>
      </c>
      <c r="G67" s="10"/>
      <c r="H67" s="10"/>
      <c r="I67" s="10">
        <v>17086.8</v>
      </c>
      <c r="J67" s="10">
        <v>30923.33</v>
      </c>
      <c r="K67" s="10"/>
      <c r="L67" s="10"/>
      <c r="M67" s="28" t="s">
        <v>417</v>
      </c>
      <c r="N67" s="27" t="s">
        <v>87</v>
      </c>
    </row>
    <row r="68" spans="1:14" s="2" customFormat="1" ht="123.75" customHeight="1">
      <c r="A68" s="41" t="s">
        <v>65</v>
      </c>
      <c r="B68" s="29" t="s">
        <v>138</v>
      </c>
      <c r="C68" s="27">
        <v>2014</v>
      </c>
      <c r="D68" s="10">
        <f>I68</f>
        <v>5540</v>
      </c>
      <c r="E68" s="10">
        <f t="shared" ref="E68" si="43">G68+I68</f>
        <v>5540</v>
      </c>
      <c r="F68" s="10">
        <f>J68</f>
        <v>3617.75</v>
      </c>
      <c r="G68" s="10"/>
      <c r="H68" s="10"/>
      <c r="I68" s="10">
        <v>5540</v>
      </c>
      <c r="J68" s="10">
        <v>3617.75</v>
      </c>
      <c r="K68" s="10"/>
      <c r="L68" s="10"/>
      <c r="M68" s="28" t="s">
        <v>485</v>
      </c>
      <c r="N68" s="27" t="s">
        <v>50</v>
      </c>
    </row>
    <row r="69" spans="1:14" s="2" customFormat="1" ht="12.95" customHeight="1">
      <c r="A69" s="61" t="s">
        <v>66</v>
      </c>
      <c r="B69" s="61"/>
      <c r="C69" s="61"/>
      <c r="D69" s="61"/>
      <c r="E69" s="61"/>
      <c r="F69" s="61"/>
      <c r="G69" s="61"/>
      <c r="H69" s="61"/>
      <c r="I69" s="61"/>
      <c r="J69" s="61"/>
      <c r="K69" s="61"/>
      <c r="L69" s="61"/>
      <c r="M69" s="61"/>
      <c r="N69" s="61"/>
    </row>
    <row r="70" spans="1:14" s="2" customFormat="1" ht="22.5" customHeight="1">
      <c r="A70" s="41"/>
      <c r="B70" s="12" t="s">
        <v>48</v>
      </c>
      <c r="C70" s="35">
        <v>2014</v>
      </c>
      <c r="D70" s="36">
        <f t="shared" ref="D70" si="44">G70+I70</f>
        <v>138939.20000000001</v>
      </c>
      <c r="E70" s="36">
        <f>G70+I70</f>
        <v>138939.20000000001</v>
      </c>
      <c r="F70" s="36">
        <f>F71+F79+F80+F91+F102</f>
        <v>32708.82</v>
      </c>
      <c r="G70" s="36">
        <f>G71+G79+G80+G91+G102</f>
        <v>13483.199999999999</v>
      </c>
      <c r="H70" s="36">
        <f>H71+H79+H80+H91+H102</f>
        <v>12482.22</v>
      </c>
      <c r="I70" s="36">
        <f>I71+I79+I80+I91+I102</f>
        <v>125456</v>
      </c>
      <c r="J70" s="36">
        <f>J71+J79+J80+J91+J102</f>
        <v>20226.600000000002</v>
      </c>
      <c r="K70" s="36"/>
      <c r="L70" s="36"/>
      <c r="M70" s="35"/>
      <c r="N70" s="30"/>
    </row>
    <row r="71" spans="1:14" s="2" customFormat="1" ht="39" customHeight="1">
      <c r="A71" s="41" t="s">
        <v>37</v>
      </c>
      <c r="B71" s="29" t="s">
        <v>12</v>
      </c>
      <c r="C71" s="27">
        <v>2014</v>
      </c>
      <c r="D71" s="10">
        <f t="shared" ref="D71" si="45">G71+I71</f>
        <v>9626.4</v>
      </c>
      <c r="E71" s="10">
        <f>G71+I71</f>
        <v>9626.4</v>
      </c>
      <c r="F71" s="10">
        <f>F72+F73+F74+F75+F76+F77+F78</f>
        <v>9674.2999999999993</v>
      </c>
      <c r="G71" s="10">
        <f>G72+G73+G74+G75+G76+G77+G78</f>
        <v>3961.4</v>
      </c>
      <c r="H71" s="10">
        <f>H72+H73+H74+H75+H76+H77+H78</f>
        <v>3960.4</v>
      </c>
      <c r="I71" s="10">
        <f>I72+I73+I74+I75+I76+I77+I78</f>
        <v>5665</v>
      </c>
      <c r="J71" s="10">
        <f>J72+J73+J74+J75+J76+J77+J78</f>
        <v>5713.9</v>
      </c>
      <c r="K71" s="10"/>
      <c r="L71" s="10"/>
      <c r="M71" s="27"/>
      <c r="N71" s="27"/>
    </row>
    <row r="72" spans="1:14" s="2" customFormat="1" ht="81.75" customHeight="1">
      <c r="A72" s="47" t="s">
        <v>124</v>
      </c>
      <c r="B72" s="29" t="s">
        <v>88</v>
      </c>
      <c r="C72" s="27">
        <v>2014</v>
      </c>
      <c r="D72" s="10">
        <f>G72+I72</f>
        <v>4706.3999999999996</v>
      </c>
      <c r="E72" s="10">
        <f>G72+I72</f>
        <v>4706.3999999999996</v>
      </c>
      <c r="F72" s="10">
        <f>H72+J72</f>
        <v>3960.4</v>
      </c>
      <c r="G72" s="10">
        <v>3961.4</v>
      </c>
      <c r="H72" s="10">
        <v>3960.4</v>
      </c>
      <c r="I72" s="10">
        <v>745</v>
      </c>
      <c r="J72" s="10">
        <v>0</v>
      </c>
      <c r="K72" s="10"/>
      <c r="L72" s="10"/>
      <c r="M72" s="28" t="s">
        <v>399</v>
      </c>
      <c r="N72" s="28" t="s">
        <v>358</v>
      </c>
    </row>
    <row r="73" spans="1:14" s="2" customFormat="1" ht="211.5" customHeight="1">
      <c r="A73" s="47" t="s">
        <v>125</v>
      </c>
      <c r="B73" s="29" t="s">
        <v>131</v>
      </c>
      <c r="C73" s="27">
        <v>2014</v>
      </c>
      <c r="D73" s="10">
        <v>270</v>
      </c>
      <c r="E73" s="10">
        <f t="shared" ref="E73:E88" si="46">G73+I73</f>
        <v>270</v>
      </c>
      <c r="F73" s="10">
        <f t="shared" ref="F73:F78" si="47">J73</f>
        <v>1559.9</v>
      </c>
      <c r="G73" s="10"/>
      <c r="H73" s="10"/>
      <c r="I73" s="10">
        <v>270</v>
      </c>
      <c r="J73" s="10">
        <v>1559.9</v>
      </c>
      <c r="K73" s="10"/>
      <c r="L73" s="10"/>
      <c r="M73" s="28" t="s">
        <v>486</v>
      </c>
      <c r="N73" s="27" t="s">
        <v>47</v>
      </c>
    </row>
    <row r="74" spans="1:14" s="2" customFormat="1" ht="81" customHeight="1">
      <c r="A74" s="47" t="s">
        <v>126</v>
      </c>
      <c r="B74" s="29" t="s">
        <v>132</v>
      </c>
      <c r="C74" s="27">
        <v>2014</v>
      </c>
      <c r="D74" s="10">
        <v>550</v>
      </c>
      <c r="E74" s="10">
        <f t="shared" si="46"/>
        <v>550</v>
      </c>
      <c r="F74" s="10">
        <f t="shared" si="47"/>
        <v>550</v>
      </c>
      <c r="G74" s="10"/>
      <c r="H74" s="10"/>
      <c r="I74" s="10">
        <v>550</v>
      </c>
      <c r="J74" s="10">
        <v>550</v>
      </c>
      <c r="K74" s="10"/>
      <c r="L74" s="10"/>
      <c r="M74" s="28" t="s">
        <v>400</v>
      </c>
      <c r="N74" s="27" t="s">
        <v>47</v>
      </c>
    </row>
    <row r="75" spans="1:14" s="2" customFormat="1" ht="121.5" customHeight="1">
      <c r="A75" s="47" t="s">
        <v>127</v>
      </c>
      <c r="B75" s="29" t="s">
        <v>133</v>
      </c>
      <c r="C75" s="27">
        <v>2014</v>
      </c>
      <c r="D75" s="10">
        <v>280</v>
      </c>
      <c r="E75" s="10">
        <f t="shared" si="46"/>
        <v>280</v>
      </c>
      <c r="F75" s="10">
        <f t="shared" si="47"/>
        <v>180</v>
      </c>
      <c r="G75" s="10"/>
      <c r="H75" s="10"/>
      <c r="I75" s="10">
        <v>280</v>
      </c>
      <c r="J75" s="10">
        <v>180</v>
      </c>
      <c r="K75" s="10"/>
      <c r="L75" s="10"/>
      <c r="M75" s="28" t="s">
        <v>487</v>
      </c>
      <c r="N75" s="27" t="s">
        <v>47</v>
      </c>
    </row>
    <row r="76" spans="1:14" s="2" customFormat="1" ht="101.25" customHeight="1">
      <c r="A76" s="47" t="s">
        <v>128</v>
      </c>
      <c r="B76" s="29" t="s">
        <v>134</v>
      </c>
      <c r="C76" s="27">
        <v>2014</v>
      </c>
      <c r="D76" s="10">
        <v>360</v>
      </c>
      <c r="E76" s="10">
        <f t="shared" si="46"/>
        <v>360</v>
      </c>
      <c r="F76" s="10">
        <f t="shared" si="47"/>
        <v>360</v>
      </c>
      <c r="G76" s="10"/>
      <c r="H76" s="10"/>
      <c r="I76" s="10">
        <v>360</v>
      </c>
      <c r="J76" s="10">
        <v>360</v>
      </c>
      <c r="K76" s="10"/>
      <c r="L76" s="10"/>
      <c r="M76" s="28" t="s">
        <v>409</v>
      </c>
      <c r="N76" s="27" t="s">
        <v>47</v>
      </c>
    </row>
    <row r="77" spans="1:14" s="2" customFormat="1" ht="67.5" customHeight="1">
      <c r="A77" s="47" t="s">
        <v>129</v>
      </c>
      <c r="B77" s="29" t="s">
        <v>135</v>
      </c>
      <c r="C77" s="27">
        <v>2014</v>
      </c>
      <c r="D77" s="10">
        <v>750</v>
      </c>
      <c r="E77" s="10">
        <f t="shared" si="46"/>
        <v>750</v>
      </c>
      <c r="F77" s="10">
        <f t="shared" si="47"/>
        <v>0</v>
      </c>
      <c r="G77" s="10"/>
      <c r="H77" s="10"/>
      <c r="I77" s="10">
        <v>750</v>
      </c>
      <c r="J77" s="10">
        <v>0</v>
      </c>
      <c r="K77" s="10"/>
      <c r="L77" s="10"/>
      <c r="M77" s="28" t="s">
        <v>488</v>
      </c>
      <c r="N77" s="27" t="s">
        <v>47</v>
      </c>
    </row>
    <row r="78" spans="1:14" s="2" customFormat="1" ht="67.5" customHeight="1">
      <c r="A78" s="47" t="s">
        <v>130</v>
      </c>
      <c r="B78" s="29" t="s">
        <v>136</v>
      </c>
      <c r="C78" s="27">
        <v>2014</v>
      </c>
      <c r="D78" s="10">
        <v>2710</v>
      </c>
      <c r="E78" s="10">
        <f t="shared" si="46"/>
        <v>2710</v>
      </c>
      <c r="F78" s="10">
        <f t="shared" si="47"/>
        <v>3064</v>
      </c>
      <c r="G78" s="10"/>
      <c r="H78" s="10"/>
      <c r="I78" s="10">
        <v>2710</v>
      </c>
      <c r="J78" s="10">
        <v>3064</v>
      </c>
      <c r="K78" s="10"/>
      <c r="L78" s="10"/>
      <c r="M78" s="28" t="s">
        <v>410</v>
      </c>
      <c r="N78" s="27" t="s">
        <v>47</v>
      </c>
    </row>
    <row r="79" spans="1:14" s="2" customFormat="1" ht="121.5" customHeight="1">
      <c r="A79" s="41" t="s">
        <v>39</v>
      </c>
      <c r="B79" s="29" t="s">
        <v>534</v>
      </c>
      <c r="C79" s="27">
        <v>2014</v>
      </c>
      <c r="D79" s="10">
        <f t="shared" ref="D79" si="48">I79</f>
        <v>103825</v>
      </c>
      <c r="E79" s="10">
        <f t="shared" si="46"/>
        <v>103825</v>
      </c>
      <c r="F79" s="10">
        <v>0</v>
      </c>
      <c r="G79" s="10"/>
      <c r="H79" s="10"/>
      <c r="I79" s="10">
        <v>103825</v>
      </c>
      <c r="J79" s="10">
        <v>0</v>
      </c>
      <c r="K79" s="10"/>
      <c r="L79" s="10"/>
      <c r="M79" s="28" t="s">
        <v>489</v>
      </c>
      <c r="N79" s="27" t="s">
        <v>137</v>
      </c>
    </row>
    <row r="80" spans="1:14" s="2" customFormat="1" ht="32.25" customHeight="1">
      <c r="A80" s="41" t="s">
        <v>40</v>
      </c>
      <c r="B80" s="29" t="s">
        <v>13</v>
      </c>
      <c r="C80" s="27">
        <v>2014</v>
      </c>
      <c r="D80" s="10">
        <f t="shared" ref="D80" si="49">G80+I80</f>
        <v>14067.8</v>
      </c>
      <c r="E80" s="10">
        <f t="shared" si="46"/>
        <v>14067.8</v>
      </c>
      <c r="F80" s="10">
        <f>F81+F82+F83+F84+F85+F86+F87+F88+F89+F90</f>
        <v>11622.82</v>
      </c>
      <c r="G80" s="10">
        <f t="shared" ref="G80:J80" si="50">G81+G82+G83+G84+G85+G86+G87+G88+G89+G90</f>
        <v>9521.7999999999993</v>
      </c>
      <c r="H80" s="10">
        <f t="shared" si="50"/>
        <v>8521.82</v>
      </c>
      <c r="I80" s="10">
        <f t="shared" si="50"/>
        <v>4546</v>
      </c>
      <c r="J80" s="10">
        <f t="shared" si="50"/>
        <v>3101</v>
      </c>
      <c r="K80" s="10"/>
      <c r="L80" s="10"/>
      <c r="M80" s="27"/>
      <c r="N80" s="27"/>
    </row>
    <row r="81" spans="1:14" s="2" customFormat="1" ht="54.75" customHeight="1">
      <c r="A81" s="47" t="s">
        <v>139</v>
      </c>
      <c r="B81" s="29" t="s">
        <v>89</v>
      </c>
      <c r="C81" s="27">
        <v>2014</v>
      </c>
      <c r="D81" s="10">
        <f t="shared" ref="D81" si="51">G81+I81</f>
        <v>2680.1</v>
      </c>
      <c r="E81" s="10">
        <f t="shared" si="46"/>
        <v>2680.1</v>
      </c>
      <c r="F81" s="10">
        <f>H81+J81</f>
        <v>2680.12</v>
      </c>
      <c r="G81" s="10">
        <v>2679.1</v>
      </c>
      <c r="H81" s="10">
        <v>2680.12</v>
      </c>
      <c r="I81" s="10">
        <v>1</v>
      </c>
      <c r="J81" s="10">
        <v>0</v>
      </c>
      <c r="K81" s="10"/>
      <c r="L81" s="10"/>
      <c r="M81" s="28" t="s">
        <v>433</v>
      </c>
      <c r="N81" s="28" t="s">
        <v>358</v>
      </c>
    </row>
    <row r="82" spans="1:14" s="2" customFormat="1" ht="45" customHeight="1">
      <c r="A82" s="47" t="s">
        <v>140</v>
      </c>
      <c r="B82" s="29" t="s">
        <v>328</v>
      </c>
      <c r="C82" s="27">
        <v>2014</v>
      </c>
      <c r="D82" s="10">
        <f t="shared" ref="D82" si="52">G82+I82</f>
        <v>3494.7</v>
      </c>
      <c r="E82" s="10">
        <f t="shared" si="46"/>
        <v>3494.7</v>
      </c>
      <c r="F82" s="10">
        <f>H82+J82</f>
        <v>3494.7</v>
      </c>
      <c r="G82" s="10">
        <v>3493.7</v>
      </c>
      <c r="H82" s="10">
        <v>3494.7</v>
      </c>
      <c r="I82" s="10">
        <v>1</v>
      </c>
      <c r="J82" s="10">
        <v>0</v>
      </c>
      <c r="K82" s="10"/>
      <c r="L82" s="10"/>
      <c r="M82" s="28" t="s">
        <v>399</v>
      </c>
      <c r="N82" s="28" t="s">
        <v>358</v>
      </c>
    </row>
    <row r="83" spans="1:14" s="2" customFormat="1" ht="75" customHeight="1">
      <c r="A83" s="47" t="s">
        <v>141</v>
      </c>
      <c r="B83" s="29" t="s">
        <v>90</v>
      </c>
      <c r="C83" s="27">
        <v>2014</v>
      </c>
      <c r="D83" s="10">
        <f t="shared" ref="D83" si="53">G83+I83</f>
        <v>3240</v>
      </c>
      <c r="E83" s="10">
        <f t="shared" si="46"/>
        <v>3240</v>
      </c>
      <c r="F83" s="10">
        <f>H83+J83</f>
        <v>2347</v>
      </c>
      <c r="G83" s="10">
        <v>2348</v>
      </c>
      <c r="H83" s="10">
        <v>2347</v>
      </c>
      <c r="I83" s="10">
        <v>892</v>
      </c>
      <c r="J83" s="10">
        <v>0</v>
      </c>
      <c r="K83" s="10"/>
      <c r="L83" s="10"/>
      <c r="M83" s="28" t="s">
        <v>399</v>
      </c>
      <c r="N83" s="28" t="s">
        <v>358</v>
      </c>
    </row>
    <row r="84" spans="1:14" s="2" customFormat="1" ht="95.25" customHeight="1">
      <c r="A84" s="47" t="s">
        <v>142</v>
      </c>
      <c r="B84" s="29" t="s">
        <v>91</v>
      </c>
      <c r="C84" s="27">
        <v>2014</v>
      </c>
      <c r="D84" s="10">
        <f>G84+I84</f>
        <v>523</v>
      </c>
      <c r="E84" s="10">
        <f t="shared" si="46"/>
        <v>523</v>
      </c>
      <c r="F84" s="10">
        <f>H84+J84</f>
        <v>0</v>
      </c>
      <c r="G84" s="10">
        <v>1</v>
      </c>
      <c r="H84" s="10">
        <v>0</v>
      </c>
      <c r="I84" s="10">
        <v>522</v>
      </c>
      <c r="J84" s="10">
        <v>0</v>
      </c>
      <c r="K84" s="10"/>
      <c r="L84" s="10"/>
      <c r="M84" s="28" t="s">
        <v>490</v>
      </c>
      <c r="N84" s="28" t="s">
        <v>358</v>
      </c>
    </row>
    <row r="85" spans="1:14" s="2" customFormat="1" ht="342.75" customHeight="1">
      <c r="A85" s="47" t="s">
        <v>143</v>
      </c>
      <c r="B85" s="29" t="s">
        <v>149</v>
      </c>
      <c r="C85" s="27">
        <v>2014</v>
      </c>
      <c r="D85" s="10">
        <v>920</v>
      </c>
      <c r="E85" s="10">
        <f t="shared" si="46"/>
        <v>920</v>
      </c>
      <c r="F85" s="10">
        <f t="shared" ref="F85:F90" si="54">J85</f>
        <v>910</v>
      </c>
      <c r="G85" s="10"/>
      <c r="H85" s="10"/>
      <c r="I85" s="10">
        <v>920</v>
      </c>
      <c r="J85" s="10">
        <v>910</v>
      </c>
      <c r="K85" s="10"/>
      <c r="L85" s="10"/>
      <c r="M85" s="28" t="s">
        <v>491</v>
      </c>
      <c r="N85" s="27" t="s">
        <v>311</v>
      </c>
    </row>
    <row r="86" spans="1:14" s="2" customFormat="1" ht="180" customHeight="1">
      <c r="A86" s="47" t="s">
        <v>144</v>
      </c>
      <c r="B86" s="29" t="s">
        <v>150</v>
      </c>
      <c r="C86" s="27">
        <v>2014</v>
      </c>
      <c r="D86" s="10">
        <v>350</v>
      </c>
      <c r="E86" s="10">
        <f t="shared" si="46"/>
        <v>350</v>
      </c>
      <c r="F86" s="10">
        <f t="shared" si="54"/>
        <v>300</v>
      </c>
      <c r="G86" s="10"/>
      <c r="H86" s="10"/>
      <c r="I86" s="10">
        <v>350</v>
      </c>
      <c r="J86" s="10">
        <v>300</v>
      </c>
      <c r="K86" s="10"/>
      <c r="L86" s="10"/>
      <c r="M86" s="28" t="s">
        <v>492</v>
      </c>
      <c r="N86" s="27" t="s">
        <v>312</v>
      </c>
    </row>
    <row r="87" spans="1:14" s="2" customFormat="1" ht="186.75" customHeight="1">
      <c r="A87" s="47" t="s">
        <v>145</v>
      </c>
      <c r="B87" s="29" t="s">
        <v>151</v>
      </c>
      <c r="C87" s="27">
        <v>2014</v>
      </c>
      <c r="D87" s="10">
        <v>200</v>
      </c>
      <c r="E87" s="10">
        <f t="shared" si="46"/>
        <v>200</v>
      </c>
      <c r="F87" s="10">
        <f t="shared" si="54"/>
        <v>100</v>
      </c>
      <c r="G87" s="10"/>
      <c r="H87" s="10"/>
      <c r="I87" s="10">
        <v>200</v>
      </c>
      <c r="J87" s="10">
        <v>100</v>
      </c>
      <c r="K87" s="10"/>
      <c r="L87" s="10"/>
      <c r="M87" s="28" t="s">
        <v>493</v>
      </c>
      <c r="N87" s="27" t="s">
        <v>312</v>
      </c>
    </row>
    <row r="88" spans="1:14" s="2" customFormat="1" ht="162.75" customHeight="1">
      <c r="A88" s="47" t="s">
        <v>146</v>
      </c>
      <c r="B88" s="29" t="s">
        <v>152</v>
      </c>
      <c r="C88" s="27">
        <v>2014</v>
      </c>
      <c r="D88" s="10">
        <v>1000</v>
      </c>
      <c r="E88" s="10">
        <f t="shared" si="46"/>
        <v>2000</v>
      </c>
      <c r="F88" s="10">
        <f t="shared" si="54"/>
        <v>1000</v>
      </c>
      <c r="G88" s="10">
        <v>1000</v>
      </c>
      <c r="H88" s="10">
        <v>0</v>
      </c>
      <c r="I88" s="10">
        <v>1000</v>
      </c>
      <c r="J88" s="10">
        <v>1000</v>
      </c>
      <c r="K88" s="10"/>
      <c r="L88" s="10"/>
      <c r="M88" s="28" t="s">
        <v>450</v>
      </c>
      <c r="N88" s="27" t="s">
        <v>312</v>
      </c>
    </row>
    <row r="89" spans="1:14" s="2" customFormat="1" ht="114.75" customHeight="1">
      <c r="A89" s="47" t="s">
        <v>147</v>
      </c>
      <c r="B89" s="29" t="s">
        <v>153</v>
      </c>
      <c r="C89" s="27">
        <v>2014</v>
      </c>
      <c r="D89" s="10">
        <v>360</v>
      </c>
      <c r="E89" s="10">
        <f t="shared" ref="E89" si="55">G89+I89</f>
        <v>360</v>
      </c>
      <c r="F89" s="10">
        <f t="shared" si="54"/>
        <v>391</v>
      </c>
      <c r="G89" s="10"/>
      <c r="H89" s="10"/>
      <c r="I89" s="10">
        <v>360</v>
      </c>
      <c r="J89" s="10">
        <v>391</v>
      </c>
      <c r="K89" s="10"/>
      <c r="L89" s="10"/>
      <c r="M89" s="28" t="s">
        <v>494</v>
      </c>
      <c r="N89" s="27" t="s">
        <v>312</v>
      </c>
    </row>
    <row r="90" spans="1:14" s="2" customFormat="1" ht="105.75" customHeight="1">
      <c r="A90" s="47" t="s">
        <v>148</v>
      </c>
      <c r="B90" s="29" t="s">
        <v>154</v>
      </c>
      <c r="C90" s="27">
        <v>2014</v>
      </c>
      <c r="D90" s="10">
        <v>300</v>
      </c>
      <c r="E90" s="10">
        <f t="shared" ref="E90:E97" si="56">G90+I90</f>
        <v>300</v>
      </c>
      <c r="F90" s="10">
        <f t="shared" si="54"/>
        <v>400</v>
      </c>
      <c r="G90" s="10"/>
      <c r="H90" s="10"/>
      <c r="I90" s="10">
        <v>300</v>
      </c>
      <c r="J90" s="10">
        <v>400</v>
      </c>
      <c r="K90" s="10"/>
      <c r="L90" s="10"/>
      <c r="M90" s="28" t="s">
        <v>411</v>
      </c>
      <c r="N90" s="27" t="s">
        <v>312</v>
      </c>
    </row>
    <row r="91" spans="1:14" s="2" customFormat="1" ht="31.5" customHeight="1">
      <c r="A91" s="41" t="s">
        <v>41</v>
      </c>
      <c r="B91" s="29" t="s">
        <v>92</v>
      </c>
      <c r="C91" s="27">
        <v>2014</v>
      </c>
      <c r="D91" s="10">
        <f t="shared" ref="D91" si="57">G91+I91</f>
        <v>10620</v>
      </c>
      <c r="E91" s="10">
        <f t="shared" si="56"/>
        <v>10620</v>
      </c>
      <c r="F91" s="10">
        <f>F92+F93+F94+F95+F96+F97+F98+F99+F100+F101</f>
        <v>10620</v>
      </c>
      <c r="G91" s="10"/>
      <c r="H91" s="10"/>
      <c r="I91" s="10">
        <f t="shared" ref="I91:J91" si="58">I92+I93+I94+I95+I96+I97+I98+I99+I100+I101</f>
        <v>10620</v>
      </c>
      <c r="J91" s="10">
        <f t="shared" si="58"/>
        <v>10620</v>
      </c>
      <c r="K91" s="10"/>
      <c r="L91" s="10"/>
      <c r="M91" s="27"/>
      <c r="N91" s="27"/>
    </row>
    <row r="92" spans="1:14" s="2" customFormat="1" ht="238.5" customHeight="1">
      <c r="A92" s="47" t="s">
        <v>155</v>
      </c>
      <c r="B92" s="29" t="s">
        <v>165</v>
      </c>
      <c r="C92" s="27">
        <v>2014</v>
      </c>
      <c r="D92" s="10">
        <v>100</v>
      </c>
      <c r="E92" s="10">
        <f t="shared" si="56"/>
        <v>100</v>
      </c>
      <c r="F92" s="10">
        <f>J92</f>
        <v>100</v>
      </c>
      <c r="G92" s="10"/>
      <c r="H92" s="10"/>
      <c r="I92" s="10">
        <v>100</v>
      </c>
      <c r="J92" s="10">
        <v>100</v>
      </c>
      <c r="K92" s="10"/>
      <c r="L92" s="10"/>
      <c r="M92" s="28" t="s">
        <v>451</v>
      </c>
      <c r="N92" s="27" t="s">
        <v>93</v>
      </c>
    </row>
    <row r="93" spans="1:14" s="2" customFormat="1" ht="162" customHeight="1">
      <c r="A93" s="47" t="s">
        <v>156</v>
      </c>
      <c r="B93" s="29" t="s">
        <v>166</v>
      </c>
      <c r="C93" s="27">
        <v>2014</v>
      </c>
      <c r="D93" s="10">
        <v>40</v>
      </c>
      <c r="E93" s="10">
        <f t="shared" si="56"/>
        <v>40</v>
      </c>
      <c r="F93" s="10">
        <f>J93</f>
        <v>40</v>
      </c>
      <c r="G93" s="10"/>
      <c r="H93" s="10"/>
      <c r="I93" s="10">
        <v>40</v>
      </c>
      <c r="J93" s="10">
        <v>40</v>
      </c>
      <c r="K93" s="10"/>
      <c r="L93" s="10"/>
      <c r="M93" s="28" t="s">
        <v>452</v>
      </c>
      <c r="N93" s="27" t="s">
        <v>93</v>
      </c>
    </row>
    <row r="94" spans="1:14" s="2" customFormat="1" ht="297.75" customHeight="1">
      <c r="A94" s="47" t="s">
        <v>157</v>
      </c>
      <c r="B94" s="29" t="s">
        <v>167</v>
      </c>
      <c r="C94" s="27">
        <v>2014</v>
      </c>
      <c r="D94" s="10">
        <v>70</v>
      </c>
      <c r="E94" s="10">
        <f t="shared" si="56"/>
        <v>70</v>
      </c>
      <c r="F94" s="10">
        <f t="shared" ref="F94:F102" si="59">J94</f>
        <v>70</v>
      </c>
      <c r="G94" s="10"/>
      <c r="H94" s="10"/>
      <c r="I94" s="10">
        <v>70</v>
      </c>
      <c r="J94" s="10">
        <v>70</v>
      </c>
      <c r="K94" s="10"/>
      <c r="L94" s="10"/>
      <c r="M94" s="28" t="s">
        <v>495</v>
      </c>
      <c r="N94" s="27" t="s">
        <v>93</v>
      </c>
    </row>
    <row r="95" spans="1:14" s="2" customFormat="1" ht="253.5" customHeight="1">
      <c r="A95" s="47" t="s">
        <v>158</v>
      </c>
      <c r="B95" s="29" t="s">
        <v>168</v>
      </c>
      <c r="C95" s="27">
        <v>2014</v>
      </c>
      <c r="D95" s="10">
        <v>200</v>
      </c>
      <c r="E95" s="10">
        <f t="shared" si="56"/>
        <v>200</v>
      </c>
      <c r="F95" s="10">
        <f t="shared" si="59"/>
        <v>200</v>
      </c>
      <c r="G95" s="10"/>
      <c r="H95" s="10"/>
      <c r="I95" s="10">
        <v>200</v>
      </c>
      <c r="J95" s="10">
        <v>200</v>
      </c>
      <c r="K95" s="10"/>
      <c r="L95" s="10"/>
      <c r="M95" s="28" t="s">
        <v>412</v>
      </c>
      <c r="N95" s="27" t="s">
        <v>93</v>
      </c>
    </row>
    <row r="96" spans="1:14" s="2" customFormat="1" ht="80.25" customHeight="1">
      <c r="A96" s="47" t="s">
        <v>159</v>
      </c>
      <c r="B96" s="29" t="s">
        <v>169</v>
      </c>
      <c r="C96" s="27">
        <v>2014</v>
      </c>
      <c r="D96" s="10">
        <v>60</v>
      </c>
      <c r="E96" s="10">
        <f t="shared" si="56"/>
        <v>60</v>
      </c>
      <c r="F96" s="10">
        <f t="shared" si="59"/>
        <v>60</v>
      </c>
      <c r="G96" s="10"/>
      <c r="H96" s="10"/>
      <c r="I96" s="10">
        <v>60</v>
      </c>
      <c r="J96" s="10">
        <v>60</v>
      </c>
      <c r="K96" s="10"/>
      <c r="L96" s="10"/>
      <c r="M96" s="28" t="s">
        <v>453</v>
      </c>
      <c r="N96" s="27" t="s">
        <v>93</v>
      </c>
    </row>
    <row r="97" spans="1:14" s="2" customFormat="1" ht="42.75" customHeight="1">
      <c r="A97" s="47" t="s">
        <v>160</v>
      </c>
      <c r="B97" s="29" t="s">
        <v>170</v>
      </c>
      <c r="C97" s="27">
        <v>2014</v>
      </c>
      <c r="D97" s="10">
        <v>3000</v>
      </c>
      <c r="E97" s="10">
        <f t="shared" si="56"/>
        <v>3000</v>
      </c>
      <c r="F97" s="10">
        <f t="shared" si="59"/>
        <v>3000</v>
      </c>
      <c r="G97" s="10"/>
      <c r="H97" s="10"/>
      <c r="I97" s="10">
        <v>3000</v>
      </c>
      <c r="J97" s="10">
        <v>3000</v>
      </c>
      <c r="K97" s="10"/>
      <c r="L97" s="10"/>
      <c r="M97" s="28" t="s">
        <v>413</v>
      </c>
      <c r="N97" s="27" t="s">
        <v>93</v>
      </c>
    </row>
    <row r="98" spans="1:14" s="2" customFormat="1" ht="78.75" customHeight="1">
      <c r="A98" s="47" t="s">
        <v>161</v>
      </c>
      <c r="B98" s="29" t="s">
        <v>171</v>
      </c>
      <c r="C98" s="27">
        <v>2014</v>
      </c>
      <c r="D98" s="10">
        <v>4100</v>
      </c>
      <c r="E98" s="10">
        <f t="shared" ref="E98" si="60">G98+I98</f>
        <v>4100</v>
      </c>
      <c r="F98" s="10">
        <f t="shared" si="59"/>
        <v>4100</v>
      </c>
      <c r="G98" s="10"/>
      <c r="H98" s="10"/>
      <c r="I98" s="10">
        <v>4100</v>
      </c>
      <c r="J98" s="10">
        <v>4100</v>
      </c>
      <c r="K98" s="10"/>
      <c r="L98" s="10"/>
      <c r="M98" s="28" t="s">
        <v>414</v>
      </c>
      <c r="N98" s="27" t="s">
        <v>93</v>
      </c>
    </row>
    <row r="99" spans="1:14" s="2" customFormat="1" ht="158.25" customHeight="1">
      <c r="A99" s="47" t="s">
        <v>162</v>
      </c>
      <c r="B99" s="29" t="s">
        <v>172</v>
      </c>
      <c r="C99" s="27">
        <v>2014</v>
      </c>
      <c r="D99" s="10">
        <v>1100</v>
      </c>
      <c r="E99" s="10">
        <f>G99+I99</f>
        <v>1100</v>
      </c>
      <c r="F99" s="10">
        <f t="shared" si="59"/>
        <v>1100</v>
      </c>
      <c r="G99" s="10"/>
      <c r="H99" s="10"/>
      <c r="I99" s="10">
        <v>1100</v>
      </c>
      <c r="J99" s="10">
        <v>1100</v>
      </c>
      <c r="K99" s="10"/>
      <c r="L99" s="10"/>
      <c r="M99" s="28" t="s">
        <v>496</v>
      </c>
      <c r="N99" s="27" t="s">
        <v>93</v>
      </c>
    </row>
    <row r="100" spans="1:14" s="2" customFormat="1" ht="142.5" customHeight="1">
      <c r="A100" s="47" t="s">
        <v>163</v>
      </c>
      <c r="B100" s="29" t="s">
        <v>173</v>
      </c>
      <c r="C100" s="27">
        <v>2014</v>
      </c>
      <c r="D100" s="10">
        <v>1750</v>
      </c>
      <c r="E100" s="10">
        <f>G100+I100</f>
        <v>1750</v>
      </c>
      <c r="F100" s="10">
        <f t="shared" si="59"/>
        <v>1750</v>
      </c>
      <c r="G100" s="10"/>
      <c r="H100" s="10"/>
      <c r="I100" s="10">
        <v>1750</v>
      </c>
      <c r="J100" s="10">
        <v>1750</v>
      </c>
      <c r="K100" s="10"/>
      <c r="L100" s="10"/>
      <c r="M100" s="28" t="s">
        <v>415</v>
      </c>
      <c r="N100" s="27" t="s">
        <v>93</v>
      </c>
    </row>
    <row r="101" spans="1:14" s="2" customFormat="1" ht="69" customHeight="1">
      <c r="A101" s="47" t="s">
        <v>164</v>
      </c>
      <c r="B101" s="29" t="s">
        <v>174</v>
      </c>
      <c r="C101" s="27">
        <v>2014</v>
      </c>
      <c r="D101" s="10">
        <v>200</v>
      </c>
      <c r="E101" s="10">
        <f>G101+I101</f>
        <v>200</v>
      </c>
      <c r="F101" s="10">
        <f t="shared" si="59"/>
        <v>200</v>
      </c>
      <c r="G101" s="10"/>
      <c r="H101" s="10"/>
      <c r="I101" s="10">
        <v>200</v>
      </c>
      <c r="J101" s="10">
        <v>200</v>
      </c>
      <c r="K101" s="10"/>
      <c r="L101" s="10"/>
      <c r="M101" s="28" t="s">
        <v>416</v>
      </c>
      <c r="N101" s="27" t="s">
        <v>93</v>
      </c>
    </row>
    <row r="102" spans="1:14" s="2" customFormat="1" ht="53.25" customHeight="1">
      <c r="A102" s="41" t="s">
        <v>42</v>
      </c>
      <c r="B102" s="29" t="s">
        <v>14</v>
      </c>
      <c r="C102" s="27">
        <v>2014</v>
      </c>
      <c r="D102" s="10">
        <f t="shared" ref="D102" si="61">G102+I102</f>
        <v>800</v>
      </c>
      <c r="E102" s="10">
        <f t="shared" ref="E102" si="62">G102+I102</f>
        <v>800</v>
      </c>
      <c r="F102" s="10">
        <f t="shared" si="59"/>
        <v>791.7</v>
      </c>
      <c r="G102" s="10"/>
      <c r="H102" s="10"/>
      <c r="I102" s="10">
        <v>800</v>
      </c>
      <c r="J102" s="10">
        <v>791.7</v>
      </c>
      <c r="K102" s="10"/>
      <c r="L102" s="10"/>
      <c r="M102" s="28" t="s">
        <v>444</v>
      </c>
      <c r="N102" s="27" t="s">
        <v>359</v>
      </c>
    </row>
    <row r="103" spans="1:14" s="2" customFormat="1" ht="12.95" customHeight="1">
      <c r="A103" s="61" t="s">
        <v>229</v>
      </c>
      <c r="B103" s="61"/>
      <c r="C103" s="61"/>
      <c r="D103" s="61"/>
      <c r="E103" s="61"/>
      <c r="F103" s="61"/>
      <c r="G103" s="61"/>
      <c r="H103" s="61"/>
      <c r="I103" s="61"/>
      <c r="J103" s="61"/>
      <c r="K103" s="61"/>
      <c r="L103" s="61"/>
      <c r="M103" s="61"/>
      <c r="N103" s="61"/>
    </row>
    <row r="104" spans="1:14" s="2" customFormat="1" ht="24" customHeight="1">
      <c r="A104" s="41"/>
      <c r="B104" s="12" t="s">
        <v>48</v>
      </c>
      <c r="C104" s="35">
        <v>2014</v>
      </c>
      <c r="D104" s="36">
        <f t="shared" ref="D104" si="63">G104+I104</f>
        <v>14886</v>
      </c>
      <c r="E104" s="36">
        <f>G104+I104</f>
        <v>14886</v>
      </c>
      <c r="F104" s="36">
        <f>F105+F106</f>
        <v>14754.599999999999</v>
      </c>
      <c r="G104" s="36"/>
      <c r="H104" s="36"/>
      <c r="I104" s="36">
        <f t="shared" ref="I104:J104" si="64">I105+I106</f>
        <v>14886</v>
      </c>
      <c r="J104" s="36">
        <f t="shared" si="64"/>
        <v>14754.599999999999</v>
      </c>
      <c r="K104" s="36"/>
      <c r="L104" s="36"/>
      <c r="M104" s="35"/>
      <c r="N104" s="24"/>
    </row>
    <row r="105" spans="1:14" s="2" customFormat="1" ht="269.25" customHeight="1">
      <c r="A105" s="47" t="s">
        <v>45</v>
      </c>
      <c r="B105" s="29" t="s">
        <v>497</v>
      </c>
      <c r="C105" s="27">
        <v>2014</v>
      </c>
      <c r="D105" s="10">
        <f>I105</f>
        <v>10686</v>
      </c>
      <c r="E105" s="10">
        <f>G105+I105</f>
        <v>10686</v>
      </c>
      <c r="F105" s="10">
        <f>J105</f>
        <v>13463.8</v>
      </c>
      <c r="G105" s="10"/>
      <c r="H105" s="10"/>
      <c r="I105" s="10">
        <v>10686</v>
      </c>
      <c r="J105" s="10">
        <v>13463.8</v>
      </c>
      <c r="K105" s="10"/>
      <c r="L105" s="10"/>
      <c r="M105" s="28" t="s">
        <v>543</v>
      </c>
      <c r="N105" s="27" t="s">
        <v>51</v>
      </c>
    </row>
    <row r="106" spans="1:14" s="2" customFormat="1" ht="180" customHeight="1">
      <c r="A106" s="47" t="s">
        <v>175</v>
      </c>
      <c r="B106" s="29" t="s">
        <v>176</v>
      </c>
      <c r="C106" s="27">
        <v>2014</v>
      </c>
      <c r="D106" s="10">
        <f t="shared" ref="D106" si="65">I106</f>
        <v>4200</v>
      </c>
      <c r="E106" s="10">
        <f t="shared" ref="E106" si="66">G106+I106</f>
        <v>4200</v>
      </c>
      <c r="F106" s="10">
        <f>J106</f>
        <v>1290.8</v>
      </c>
      <c r="G106" s="10"/>
      <c r="H106" s="10"/>
      <c r="I106" s="10">
        <v>4200</v>
      </c>
      <c r="J106" s="10">
        <v>1290.8</v>
      </c>
      <c r="K106" s="10"/>
      <c r="L106" s="10"/>
      <c r="M106" s="28" t="s">
        <v>454</v>
      </c>
      <c r="N106" s="27" t="s">
        <v>30</v>
      </c>
    </row>
    <row r="107" spans="1:14" s="2" customFormat="1" ht="12.95" customHeight="1">
      <c r="A107" s="61" t="s">
        <v>67</v>
      </c>
      <c r="B107" s="61"/>
      <c r="C107" s="61"/>
      <c r="D107" s="61"/>
      <c r="E107" s="61"/>
      <c r="F107" s="61"/>
      <c r="G107" s="61"/>
      <c r="H107" s="61"/>
      <c r="I107" s="61"/>
      <c r="J107" s="61"/>
      <c r="K107" s="61"/>
      <c r="L107" s="61"/>
      <c r="M107" s="61"/>
      <c r="N107" s="61"/>
    </row>
    <row r="108" spans="1:14" s="2" customFormat="1" ht="162.75" customHeight="1">
      <c r="A108" s="47" t="s">
        <v>228</v>
      </c>
      <c r="B108" s="28" t="s">
        <v>321</v>
      </c>
      <c r="C108" s="27">
        <v>2014</v>
      </c>
      <c r="D108" s="10">
        <f t="shared" ref="D108" si="67">G108+I108</f>
        <v>294500</v>
      </c>
      <c r="E108" s="10">
        <f t="shared" ref="E108" si="68">G108+I108</f>
        <v>294500</v>
      </c>
      <c r="F108" s="10">
        <f>H108+J108</f>
        <v>8796.51</v>
      </c>
      <c r="G108" s="10">
        <v>35000</v>
      </c>
      <c r="H108" s="10">
        <v>8796.51</v>
      </c>
      <c r="I108" s="10">
        <v>259500</v>
      </c>
      <c r="J108" s="10">
        <v>0</v>
      </c>
      <c r="K108" s="10"/>
      <c r="L108" s="10"/>
      <c r="M108" s="28" t="s">
        <v>424</v>
      </c>
      <c r="N108" s="27" t="s">
        <v>306</v>
      </c>
    </row>
    <row r="109" spans="1:14" s="2" customFormat="1" ht="18" customHeight="1">
      <c r="A109" s="61" t="s">
        <v>68</v>
      </c>
      <c r="B109" s="61"/>
      <c r="C109" s="61"/>
      <c r="D109" s="61"/>
      <c r="E109" s="61"/>
      <c r="F109" s="61"/>
      <c r="G109" s="61"/>
      <c r="H109" s="61"/>
      <c r="I109" s="61"/>
      <c r="J109" s="61"/>
      <c r="K109" s="61"/>
      <c r="L109" s="61"/>
      <c r="M109" s="61"/>
      <c r="N109" s="61"/>
    </row>
    <row r="110" spans="1:14" s="2" customFormat="1" ht="44.25" customHeight="1">
      <c r="A110" s="41"/>
      <c r="B110" s="12" t="s">
        <v>48</v>
      </c>
      <c r="C110" s="35">
        <v>2014</v>
      </c>
      <c r="D110" s="36">
        <f t="shared" ref="D110" si="69">G110+I110</f>
        <v>2324006.2999999998</v>
      </c>
      <c r="E110" s="36">
        <f t="shared" ref="E110" si="70">G110+I110</f>
        <v>2324006.2999999998</v>
      </c>
      <c r="F110" s="36">
        <f>F112+F115+F126</f>
        <v>815884.60000000009</v>
      </c>
      <c r="G110" s="36">
        <f t="shared" ref="G110:K110" si="71">G112+G115+G126</f>
        <v>487562.6</v>
      </c>
      <c r="H110" s="36">
        <f t="shared" si="71"/>
        <v>640502.09</v>
      </c>
      <c r="I110" s="15">
        <f t="shared" si="71"/>
        <v>1836443.7</v>
      </c>
      <c r="J110" s="36">
        <f t="shared" si="71"/>
        <v>175382.51</v>
      </c>
      <c r="K110" s="36">
        <f t="shared" si="71"/>
        <v>0</v>
      </c>
      <c r="L110" s="36"/>
      <c r="M110" s="35"/>
      <c r="N110" s="30"/>
    </row>
    <row r="111" spans="1:14" s="2" customFormat="1" ht="12.95" customHeight="1">
      <c r="A111" s="61" t="s">
        <v>203</v>
      </c>
      <c r="B111" s="61"/>
      <c r="C111" s="61"/>
      <c r="D111" s="61"/>
      <c r="E111" s="61"/>
      <c r="F111" s="61"/>
      <c r="G111" s="61"/>
      <c r="H111" s="61"/>
      <c r="I111" s="61"/>
      <c r="J111" s="61"/>
      <c r="K111" s="61"/>
      <c r="L111" s="61"/>
      <c r="M111" s="61"/>
      <c r="N111" s="61"/>
    </row>
    <row r="112" spans="1:14" s="2" customFormat="1" ht="23.25" customHeight="1">
      <c r="A112" s="41"/>
      <c r="B112" s="12" t="s">
        <v>52</v>
      </c>
      <c r="C112" s="35">
        <v>2014</v>
      </c>
      <c r="D112" s="36">
        <f t="shared" ref="D112" si="72">G112+I112</f>
        <v>15000</v>
      </c>
      <c r="E112" s="36">
        <f>G112+I112</f>
        <v>15000</v>
      </c>
      <c r="F112" s="36">
        <v>0</v>
      </c>
      <c r="G112" s="36">
        <f>G113</f>
        <v>12000</v>
      </c>
      <c r="H112" s="36">
        <v>0</v>
      </c>
      <c r="I112" s="36">
        <f>I113</f>
        <v>3000</v>
      </c>
      <c r="J112" s="36">
        <v>0</v>
      </c>
      <c r="K112" s="36"/>
      <c r="L112" s="36"/>
      <c r="M112" s="35"/>
      <c r="N112" s="25"/>
    </row>
    <row r="113" spans="1:15" s="2" customFormat="1" ht="81.75" customHeight="1">
      <c r="A113" s="47" t="s">
        <v>201</v>
      </c>
      <c r="B113" s="29" t="s">
        <v>329</v>
      </c>
      <c r="C113" s="27">
        <v>2014</v>
      </c>
      <c r="D113" s="10">
        <f t="shared" ref="D113" si="73">G113+I113</f>
        <v>15000</v>
      </c>
      <c r="E113" s="10">
        <f t="shared" ref="E113" si="74">G113+I113</f>
        <v>15000</v>
      </c>
      <c r="F113" s="10">
        <v>0</v>
      </c>
      <c r="G113" s="10">
        <v>12000</v>
      </c>
      <c r="H113" s="10">
        <v>0</v>
      </c>
      <c r="I113" s="10">
        <v>3000</v>
      </c>
      <c r="J113" s="10">
        <v>0</v>
      </c>
      <c r="K113" s="10"/>
      <c r="L113" s="10"/>
      <c r="M113" s="28" t="s">
        <v>406</v>
      </c>
      <c r="N113" s="27" t="s">
        <v>94</v>
      </c>
    </row>
    <row r="114" spans="1:15" s="2" customFormat="1" ht="24" customHeight="1">
      <c r="A114" s="61" t="s">
        <v>202</v>
      </c>
      <c r="B114" s="61"/>
      <c r="C114" s="61"/>
      <c r="D114" s="61"/>
      <c r="E114" s="61"/>
      <c r="F114" s="61"/>
      <c r="G114" s="61"/>
      <c r="H114" s="61"/>
      <c r="I114" s="61"/>
      <c r="J114" s="61"/>
      <c r="K114" s="61"/>
      <c r="L114" s="61"/>
      <c r="M114" s="61"/>
      <c r="N114" s="61"/>
      <c r="O114" s="21"/>
    </row>
    <row r="115" spans="1:15" s="2" customFormat="1" ht="36" customHeight="1">
      <c r="A115" s="41"/>
      <c r="B115" s="12" t="s">
        <v>52</v>
      </c>
      <c r="C115" s="35">
        <v>2014</v>
      </c>
      <c r="D115" s="36">
        <f t="shared" ref="D115" si="75">G115+I115</f>
        <v>428551.7</v>
      </c>
      <c r="E115" s="36">
        <f>G115+I115</f>
        <v>428551.7</v>
      </c>
      <c r="F115" s="36">
        <f>F116+F119+F120+F121+F123+F124</f>
        <v>350815.59</v>
      </c>
      <c r="G115" s="36">
        <f t="shared" ref="G115:J115" si="76">G116+G119+G120+G121+G123+G124</f>
        <v>276714.7</v>
      </c>
      <c r="H115" s="36">
        <f t="shared" si="76"/>
        <v>322069.99</v>
      </c>
      <c r="I115" s="36">
        <f t="shared" si="76"/>
        <v>151837</v>
      </c>
      <c r="J115" s="36">
        <f t="shared" si="76"/>
        <v>28745.600000000002</v>
      </c>
      <c r="K115" s="36"/>
      <c r="L115" s="36"/>
      <c r="M115" s="35"/>
      <c r="N115" s="30"/>
    </row>
    <row r="116" spans="1:15" s="2" customFormat="1" ht="31.5" customHeight="1">
      <c r="A116" s="41" t="s">
        <v>205</v>
      </c>
      <c r="B116" s="29" t="s">
        <v>15</v>
      </c>
      <c r="C116" s="27">
        <v>2014</v>
      </c>
      <c r="D116" s="10">
        <f t="shared" ref="D116" si="77">G116+I116</f>
        <v>145000</v>
      </c>
      <c r="E116" s="10">
        <f>G116+I116</f>
        <v>145000</v>
      </c>
      <c r="F116" s="10">
        <f>F117+F118</f>
        <v>5850</v>
      </c>
      <c r="G116" s="10">
        <f t="shared" ref="G116:J116" si="78">G117+G118</f>
        <v>130000</v>
      </c>
      <c r="H116" s="10">
        <f t="shared" si="78"/>
        <v>3500</v>
      </c>
      <c r="I116" s="10">
        <f t="shared" si="78"/>
        <v>15000</v>
      </c>
      <c r="J116" s="10">
        <f t="shared" si="78"/>
        <v>2350</v>
      </c>
      <c r="K116" s="10"/>
      <c r="L116" s="10"/>
      <c r="M116" s="27"/>
      <c r="N116" s="27"/>
    </row>
    <row r="117" spans="1:15" s="4" customFormat="1" ht="36" customHeight="1">
      <c r="A117" s="47" t="s">
        <v>206</v>
      </c>
      <c r="B117" s="29" t="s">
        <v>356</v>
      </c>
      <c r="C117" s="27">
        <v>2014</v>
      </c>
      <c r="D117" s="10">
        <f t="shared" ref="D117" si="79">G117+I117</f>
        <v>89000</v>
      </c>
      <c r="E117" s="10">
        <f>G117+I117</f>
        <v>89000</v>
      </c>
      <c r="F117" s="10">
        <f>H117+J117</f>
        <v>3850</v>
      </c>
      <c r="G117" s="10">
        <v>80000</v>
      </c>
      <c r="H117" s="10">
        <v>3500</v>
      </c>
      <c r="I117" s="10">
        <v>9000</v>
      </c>
      <c r="J117" s="10">
        <v>350</v>
      </c>
      <c r="K117" s="10"/>
      <c r="L117" s="10"/>
      <c r="M117" s="28" t="s">
        <v>499</v>
      </c>
      <c r="N117" s="27" t="s">
        <v>95</v>
      </c>
    </row>
    <row r="118" spans="1:15" s="4" customFormat="1" ht="66.75" customHeight="1">
      <c r="A118" s="47" t="s">
        <v>207</v>
      </c>
      <c r="B118" s="29" t="s">
        <v>357</v>
      </c>
      <c r="C118" s="27">
        <v>2014</v>
      </c>
      <c r="D118" s="10">
        <f t="shared" ref="D118" si="80">G118+I118</f>
        <v>56000</v>
      </c>
      <c r="E118" s="10">
        <f>G118+I118</f>
        <v>56000</v>
      </c>
      <c r="F118" s="10">
        <f>H118+J118</f>
        <v>2000</v>
      </c>
      <c r="G118" s="10">
        <v>50000</v>
      </c>
      <c r="H118" s="10">
        <v>0</v>
      </c>
      <c r="I118" s="10">
        <v>6000</v>
      </c>
      <c r="J118" s="10">
        <v>2000</v>
      </c>
      <c r="K118" s="10"/>
      <c r="L118" s="10"/>
      <c r="M118" s="28" t="s">
        <v>498</v>
      </c>
      <c r="N118" s="27" t="s">
        <v>96</v>
      </c>
    </row>
    <row r="119" spans="1:15" s="4" customFormat="1" ht="57.75" customHeight="1">
      <c r="A119" s="41" t="s">
        <v>208</v>
      </c>
      <c r="B119" s="29" t="s">
        <v>16</v>
      </c>
      <c r="C119" s="27">
        <v>2014</v>
      </c>
      <c r="D119" s="10">
        <f t="shared" ref="D119" si="81">G119+I119</f>
        <v>108000</v>
      </c>
      <c r="E119" s="10">
        <f t="shared" ref="E119" si="82">G119+I119</f>
        <v>108000</v>
      </c>
      <c r="F119" s="10">
        <f>H119+J119</f>
        <v>3172.7</v>
      </c>
      <c r="G119" s="10"/>
      <c r="H119" s="10"/>
      <c r="I119" s="10">
        <v>108000</v>
      </c>
      <c r="J119" s="10">
        <v>3172.7</v>
      </c>
      <c r="K119" s="10"/>
      <c r="L119" s="10"/>
      <c r="M119" s="28" t="s">
        <v>403</v>
      </c>
      <c r="N119" s="27"/>
    </row>
    <row r="120" spans="1:15" s="4" customFormat="1" ht="297" customHeight="1">
      <c r="A120" s="41" t="s">
        <v>209</v>
      </c>
      <c r="B120" s="29" t="s">
        <v>351</v>
      </c>
      <c r="C120" s="27">
        <v>2014</v>
      </c>
      <c r="D120" s="10">
        <f t="shared" ref="D120" si="83">G120+I120</f>
        <v>21400</v>
      </c>
      <c r="E120" s="10">
        <f>G120+I120</f>
        <v>21400</v>
      </c>
      <c r="F120" s="10">
        <f>H120+J120</f>
        <v>104180</v>
      </c>
      <c r="G120" s="10">
        <v>14980</v>
      </c>
      <c r="H120" s="10">
        <v>95740</v>
      </c>
      <c r="I120" s="10">
        <v>6420</v>
      </c>
      <c r="J120" s="48">
        <v>8440</v>
      </c>
      <c r="K120" s="10"/>
      <c r="L120" s="10"/>
      <c r="M120" s="28" t="s">
        <v>500</v>
      </c>
      <c r="N120" s="27" t="s">
        <v>64</v>
      </c>
    </row>
    <row r="121" spans="1:15" s="4" customFormat="1" ht="58.5" customHeight="1">
      <c r="A121" s="41" t="s">
        <v>210</v>
      </c>
      <c r="B121" s="29" t="s">
        <v>38</v>
      </c>
      <c r="C121" s="27">
        <v>2014</v>
      </c>
      <c r="D121" s="10">
        <f t="shared" ref="D121" si="84">G121+I121</f>
        <v>90403.7</v>
      </c>
      <c r="E121" s="10">
        <f>G121+I121</f>
        <v>90403.7</v>
      </c>
      <c r="F121" s="10">
        <f>F122</f>
        <v>181499.99</v>
      </c>
      <c r="G121" s="10">
        <f t="shared" ref="G121:H121" si="85">G122</f>
        <v>78903.7</v>
      </c>
      <c r="H121" s="10">
        <f t="shared" si="85"/>
        <v>169999.99</v>
      </c>
      <c r="I121" s="10">
        <f>I122</f>
        <v>11500</v>
      </c>
      <c r="J121" s="10">
        <f t="shared" ref="J121" si="86">J122</f>
        <v>11500</v>
      </c>
      <c r="K121" s="10"/>
      <c r="L121" s="10"/>
      <c r="M121" s="27"/>
      <c r="N121" s="27"/>
    </row>
    <row r="122" spans="1:15" s="4" customFormat="1" ht="130.5" customHeight="1">
      <c r="A122" s="47" t="s">
        <v>211</v>
      </c>
      <c r="B122" s="29" t="s">
        <v>97</v>
      </c>
      <c r="C122" s="27">
        <v>2014</v>
      </c>
      <c r="D122" s="10">
        <f>G122+I122</f>
        <v>90403.7</v>
      </c>
      <c r="E122" s="10">
        <f>G122+I122</f>
        <v>90403.7</v>
      </c>
      <c r="F122" s="10">
        <f>H122+J122</f>
        <v>181499.99</v>
      </c>
      <c r="G122" s="10">
        <v>78903.7</v>
      </c>
      <c r="H122" s="10">
        <v>169999.99</v>
      </c>
      <c r="I122" s="10">
        <v>11500</v>
      </c>
      <c r="J122" s="10">
        <v>11500</v>
      </c>
      <c r="K122" s="10"/>
      <c r="L122" s="10"/>
      <c r="M122" s="28" t="s">
        <v>501</v>
      </c>
      <c r="N122" s="27" t="s">
        <v>112</v>
      </c>
    </row>
    <row r="123" spans="1:15" s="4" customFormat="1" ht="52.5" customHeight="1">
      <c r="A123" s="41" t="s">
        <v>339</v>
      </c>
      <c r="B123" s="29" t="s">
        <v>334</v>
      </c>
      <c r="C123" s="27">
        <v>2014</v>
      </c>
      <c r="D123" s="10">
        <f>G123+I123</f>
        <v>45023</v>
      </c>
      <c r="E123" s="10">
        <f>G123+I123</f>
        <v>45023</v>
      </c>
      <c r="F123" s="10">
        <f>H123+J123</f>
        <v>40812.9</v>
      </c>
      <c r="G123" s="10">
        <v>37530</v>
      </c>
      <c r="H123" s="10">
        <v>37530</v>
      </c>
      <c r="I123" s="10">
        <v>7493</v>
      </c>
      <c r="J123" s="10">
        <v>3282.9</v>
      </c>
      <c r="K123" s="54"/>
      <c r="L123" s="54"/>
      <c r="M123" s="28" t="s">
        <v>502</v>
      </c>
      <c r="N123" s="27" t="s">
        <v>112</v>
      </c>
    </row>
    <row r="124" spans="1:15" s="4" customFormat="1" ht="66.75" customHeight="1">
      <c r="A124" s="41" t="s">
        <v>340</v>
      </c>
      <c r="B124" s="29" t="s">
        <v>341</v>
      </c>
      <c r="C124" s="27">
        <v>2014</v>
      </c>
      <c r="D124" s="10">
        <f t="shared" ref="D124" si="87">G124+I124</f>
        <v>18725</v>
      </c>
      <c r="E124" s="10">
        <f t="shared" ref="E124" si="88">G124+I124</f>
        <v>18725</v>
      </c>
      <c r="F124" s="10">
        <f>H124+J124</f>
        <v>15300</v>
      </c>
      <c r="G124" s="10">
        <v>15301</v>
      </c>
      <c r="H124" s="10">
        <v>15300</v>
      </c>
      <c r="I124" s="10">
        <v>3424</v>
      </c>
      <c r="J124" s="10">
        <v>0</v>
      </c>
      <c r="K124" s="54"/>
      <c r="L124" s="54"/>
      <c r="M124" s="28" t="s">
        <v>419</v>
      </c>
      <c r="N124" s="27" t="s">
        <v>112</v>
      </c>
    </row>
    <row r="125" spans="1:15" s="4" customFormat="1" ht="12.95" customHeight="1">
      <c r="A125" s="61" t="s">
        <v>204</v>
      </c>
      <c r="B125" s="61"/>
      <c r="C125" s="61"/>
      <c r="D125" s="61"/>
      <c r="E125" s="61"/>
      <c r="F125" s="61"/>
      <c r="G125" s="61"/>
      <c r="H125" s="61"/>
      <c r="I125" s="61"/>
      <c r="J125" s="61"/>
      <c r="K125" s="61"/>
      <c r="L125" s="61"/>
      <c r="M125" s="61"/>
      <c r="N125" s="61"/>
      <c r="O125" s="22"/>
    </row>
    <row r="126" spans="1:15" s="4" customFormat="1" ht="28.5" customHeight="1">
      <c r="A126" s="41"/>
      <c r="B126" s="12" t="s">
        <v>52</v>
      </c>
      <c r="C126" s="35">
        <v>2014</v>
      </c>
      <c r="D126" s="36">
        <f t="shared" ref="D126" si="89">G126+I126</f>
        <v>1880454.5999999999</v>
      </c>
      <c r="E126" s="36">
        <f>G126+I126</f>
        <v>1880454.5999999999</v>
      </c>
      <c r="F126" s="36">
        <f>F127+F128+F129+F141</f>
        <v>465069.01</v>
      </c>
      <c r="G126" s="36">
        <f t="shared" ref="G126" si="90">G127+G128+G129+G141</f>
        <v>198847.89999999997</v>
      </c>
      <c r="H126" s="36">
        <f>H127+H128+H129+H141</f>
        <v>318432.09999999998</v>
      </c>
      <c r="I126" s="15">
        <f>I127+I128+I129+I141</f>
        <v>1681606.7</v>
      </c>
      <c r="J126" s="36">
        <f>J127+J128+J129+J141</f>
        <v>146636.91</v>
      </c>
      <c r="K126" s="36"/>
      <c r="L126" s="36"/>
      <c r="M126" s="35"/>
      <c r="N126" s="24"/>
    </row>
    <row r="127" spans="1:15" s="4" customFormat="1" ht="78.75" customHeight="1">
      <c r="A127" s="41" t="s">
        <v>212</v>
      </c>
      <c r="B127" s="29" t="s">
        <v>98</v>
      </c>
      <c r="C127" s="27">
        <v>2014</v>
      </c>
      <c r="D127" s="10">
        <f t="shared" ref="D127" si="91">G127+I127</f>
        <v>1030756</v>
      </c>
      <c r="E127" s="10">
        <f>G127+I127</f>
        <v>1030756</v>
      </c>
      <c r="F127" s="10">
        <f>J127</f>
        <v>27947.21</v>
      </c>
      <c r="G127" s="10"/>
      <c r="H127" s="10"/>
      <c r="I127" s="55">
        <v>1030756</v>
      </c>
      <c r="J127" s="10">
        <v>27947.21</v>
      </c>
      <c r="K127" s="10"/>
      <c r="L127" s="10"/>
      <c r="M127" s="28" t="s">
        <v>447</v>
      </c>
      <c r="N127" s="27" t="s">
        <v>99</v>
      </c>
    </row>
    <row r="128" spans="1:15" s="4" customFormat="1" ht="78.75" customHeight="1">
      <c r="A128" s="41" t="s">
        <v>213</v>
      </c>
      <c r="B128" s="29" t="s">
        <v>323</v>
      </c>
      <c r="C128" s="27">
        <v>2014</v>
      </c>
      <c r="D128" s="10">
        <f t="shared" ref="D128" si="92">G128+I128</f>
        <v>30000</v>
      </c>
      <c r="E128" s="10">
        <f>G128+I128</f>
        <v>30000</v>
      </c>
      <c r="F128" s="10">
        <f>H128+J128</f>
        <v>9231.2000000000007</v>
      </c>
      <c r="G128" s="10">
        <v>27000</v>
      </c>
      <c r="H128" s="10">
        <v>0</v>
      </c>
      <c r="I128" s="10">
        <v>3000</v>
      </c>
      <c r="J128" s="10">
        <v>9231.2000000000007</v>
      </c>
      <c r="K128" s="10"/>
      <c r="L128" s="10"/>
      <c r="M128" s="28" t="s">
        <v>404</v>
      </c>
      <c r="N128" s="27" t="s">
        <v>307</v>
      </c>
    </row>
    <row r="129" spans="1:15" s="4" customFormat="1" ht="32.25" customHeight="1">
      <c r="A129" s="41" t="s">
        <v>214</v>
      </c>
      <c r="B129" s="29" t="s">
        <v>36</v>
      </c>
      <c r="C129" s="27">
        <v>2014</v>
      </c>
      <c r="D129" s="10">
        <f t="shared" ref="D129" si="93">G129+I129</f>
        <v>213585.89999999997</v>
      </c>
      <c r="E129" s="10">
        <f>G129+I129</f>
        <v>213585.89999999997</v>
      </c>
      <c r="F129" s="10">
        <f>F130+F131+F132+F133+F134+F135+F136+F137+F138+F139+F140</f>
        <v>366838.6</v>
      </c>
      <c r="G129" s="10">
        <f t="shared" ref="G129:J129" si="94">G130+G131+G132+G133+G134+G135+G136+G137+G138+G139+G140</f>
        <v>171846.89999999997</v>
      </c>
      <c r="H129" s="10">
        <f t="shared" si="94"/>
        <v>318432.09999999998</v>
      </c>
      <c r="I129" s="10">
        <f t="shared" si="94"/>
        <v>41739</v>
      </c>
      <c r="J129" s="10">
        <f t="shared" si="94"/>
        <v>48406.5</v>
      </c>
      <c r="K129" s="10"/>
      <c r="L129" s="10"/>
      <c r="M129" s="27"/>
      <c r="N129" s="27"/>
    </row>
    <row r="130" spans="1:15" s="4" customFormat="1" ht="36.75" customHeight="1">
      <c r="A130" s="47" t="s">
        <v>215</v>
      </c>
      <c r="B130" s="29" t="s">
        <v>230</v>
      </c>
      <c r="C130" s="27">
        <v>2014</v>
      </c>
      <c r="D130" s="10">
        <f t="shared" ref="D130" si="95">G130+I130</f>
        <v>29699</v>
      </c>
      <c r="E130" s="10">
        <f>G130+I130</f>
        <v>29699</v>
      </c>
      <c r="F130" s="10">
        <f t="shared" ref="F130:F139" si="96">H130+J130</f>
        <v>47643.199999999997</v>
      </c>
      <c r="G130" s="10">
        <v>1</v>
      </c>
      <c r="H130" s="10">
        <v>14665.7</v>
      </c>
      <c r="I130" s="10">
        <v>29698</v>
      </c>
      <c r="J130" s="10">
        <v>32977.5</v>
      </c>
      <c r="K130" s="10"/>
      <c r="L130" s="10"/>
      <c r="M130" s="28" t="s">
        <v>503</v>
      </c>
      <c r="N130" s="27" t="s">
        <v>112</v>
      </c>
    </row>
    <row r="131" spans="1:15" s="4" customFormat="1" ht="44.25" customHeight="1">
      <c r="A131" s="46" t="s">
        <v>216</v>
      </c>
      <c r="B131" s="38" t="s">
        <v>363</v>
      </c>
      <c r="C131" s="27">
        <v>2014</v>
      </c>
      <c r="D131" s="10">
        <f t="shared" ref="D131" si="97">G131+I131</f>
        <v>18010</v>
      </c>
      <c r="E131" s="10"/>
      <c r="F131" s="10">
        <f t="shared" si="96"/>
        <v>13113.8</v>
      </c>
      <c r="G131" s="10">
        <v>18009</v>
      </c>
      <c r="H131" s="10">
        <v>13112.8</v>
      </c>
      <c r="I131" s="10">
        <v>1</v>
      </c>
      <c r="J131" s="10">
        <v>1</v>
      </c>
      <c r="K131" s="10"/>
      <c r="L131" s="10"/>
      <c r="M131" s="28" t="s">
        <v>456</v>
      </c>
      <c r="N131" s="27" t="s">
        <v>112</v>
      </c>
    </row>
    <row r="132" spans="1:15" s="4" customFormat="1" ht="52.5" customHeight="1">
      <c r="A132" s="47" t="s">
        <v>217</v>
      </c>
      <c r="B132" s="38" t="s">
        <v>535</v>
      </c>
      <c r="C132" s="27">
        <v>2014</v>
      </c>
      <c r="D132" s="10">
        <f t="shared" ref="D132" si="98">G132+I132</f>
        <v>1582.8</v>
      </c>
      <c r="E132" s="10">
        <f>G132+I132</f>
        <v>1582.8</v>
      </c>
      <c r="F132" s="10">
        <f t="shared" si="96"/>
        <v>1582.8</v>
      </c>
      <c r="G132" s="10">
        <v>1581.8</v>
      </c>
      <c r="H132" s="10">
        <v>1581.8</v>
      </c>
      <c r="I132" s="10">
        <v>1</v>
      </c>
      <c r="J132" s="10">
        <v>1</v>
      </c>
      <c r="K132" s="10"/>
      <c r="L132" s="10"/>
      <c r="M132" s="28" t="s">
        <v>504</v>
      </c>
      <c r="N132" s="27" t="s">
        <v>112</v>
      </c>
    </row>
    <row r="133" spans="1:15" s="4" customFormat="1" ht="54.75" customHeight="1">
      <c r="A133" s="47" t="s">
        <v>218</v>
      </c>
      <c r="B133" s="29" t="s">
        <v>511</v>
      </c>
      <c r="C133" s="27">
        <v>2014</v>
      </c>
      <c r="D133" s="10">
        <f t="shared" ref="D133" si="99">G133+I133</f>
        <v>7609</v>
      </c>
      <c r="E133" s="10">
        <f>G133+I133</f>
        <v>7609</v>
      </c>
      <c r="F133" s="10">
        <f t="shared" si="96"/>
        <v>8485.7000000000007</v>
      </c>
      <c r="G133" s="10">
        <v>7608</v>
      </c>
      <c r="H133" s="10">
        <v>8385.7000000000007</v>
      </c>
      <c r="I133" s="10">
        <v>1</v>
      </c>
      <c r="J133" s="10">
        <v>100</v>
      </c>
      <c r="K133" s="10"/>
      <c r="L133" s="10"/>
      <c r="M133" s="28" t="s">
        <v>505</v>
      </c>
      <c r="N133" s="27" t="s">
        <v>112</v>
      </c>
    </row>
    <row r="134" spans="1:15" s="4" customFormat="1" ht="105" customHeight="1">
      <c r="A134" s="47" t="s">
        <v>219</v>
      </c>
      <c r="B134" s="29" t="s">
        <v>330</v>
      </c>
      <c r="C134" s="27">
        <v>2014</v>
      </c>
      <c r="D134" s="10">
        <f t="shared" ref="D134" si="100">G134+I134</f>
        <v>100889.3</v>
      </c>
      <c r="E134" s="10">
        <f>G134+I134</f>
        <v>100889.3</v>
      </c>
      <c r="F134" s="10">
        <f t="shared" si="96"/>
        <v>237360.5</v>
      </c>
      <c r="G134" s="10">
        <v>89372.3</v>
      </c>
      <c r="H134" s="10">
        <v>222560.5</v>
      </c>
      <c r="I134" s="10">
        <v>11517</v>
      </c>
      <c r="J134" s="10">
        <v>14800</v>
      </c>
      <c r="K134" s="10"/>
      <c r="L134" s="10"/>
      <c r="M134" s="28" t="s">
        <v>506</v>
      </c>
      <c r="N134" s="27" t="s">
        <v>112</v>
      </c>
    </row>
    <row r="135" spans="1:15" s="2" customFormat="1" ht="154.5" customHeight="1">
      <c r="A135" s="47" t="s">
        <v>220</v>
      </c>
      <c r="B135" s="29" t="s">
        <v>507</v>
      </c>
      <c r="C135" s="27">
        <v>2014</v>
      </c>
      <c r="D135" s="10">
        <f t="shared" ref="D135" si="101">G135+I135</f>
        <v>517</v>
      </c>
      <c r="E135" s="10">
        <f t="shared" ref="E135" si="102">G135+I135</f>
        <v>517</v>
      </c>
      <c r="F135" s="10">
        <f t="shared" si="96"/>
        <v>5212</v>
      </c>
      <c r="G135" s="10">
        <v>1</v>
      </c>
      <c r="H135" s="10">
        <v>4690</v>
      </c>
      <c r="I135" s="10">
        <v>516</v>
      </c>
      <c r="J135" s="10">
        <v>522</v>
      </c>
      <c r="K135" s="10"/>
      <c r="L135" s="10"/>
      <c r="M135" s="28" t="s">
        <v>405</v>
      </c>
      <c r="N135" s="27" t="s">
        <v>112</v>
      </c>
    </row>
    <row r="136" spans="1:15" s="4" customFormat="1" ht="79.5" customHeight="1">
      <c r="A136" s="47" t="s">
        <v>221</v>
      </c>
      <c r="B136" s="38" t="s">
        <v>508</v>
      </c>
      <c r="C136" s="27">
        <v>2014</v>
      </c>
      <c r="D136" s="10">
        <f t="shared" ref="D136" si="103">G136+I136</f>
        <v>33128.199999999997</v>
      </c>
      <c r="E136" s="10">
        <f>G136+I136</f>
        <v>33128.199999999997</v>
      </c>
      <c r="F136" s="10">
        <f t="shared" si="96"/>
        <v>33128.199999999997</v>
      </c>
      <c r="G136" s="10">
        <v>33127.199999999997</v>
      </c>
      <c r="H136" s="10">
        <v>33127.199999999997</v>
      </c>
      <c r="I136" s="10">
        <v>1</v>
      </c>
      <c r="J136" s="10">
        <v>1</v>
      </c>
      <c r="K136" s="10"/>
      <c r="L136" s="10"/>
      <c r="M136" s="28" t="s">
        <v>510</v>
      </c>
      <c r="N136" s="27" t="s">
        <v>112</v>
      </c>
    </row>
    <row r="137" spans="1:15" s="4" customFormat="1" ht="105.75" customHeight="1">
      <c r="A137" s="47" t="s">
        <v>222</v>
      </c>
      <c r="B137" s="38" t="s">
        <v>536</v>
      </c>
      <c r="C137" s="27">
        <v>2014</v>
      </c>
      <c r="D137" s="10">
        <f t="shared" ref="D137" si="104">G137+I137</f>
        <v>1279.5</v>
      </c>
      <c r="E137" s="10">
        <f>G137+I137</f>
        <v>1279.5</v>
      </c>
      <c r="F137" s="10">
        <f t="shared" si="96"/>
        <v>1224.5999999999999</v>
      </c>
      <c r="G137" s="10">
        <v>1278.5</v>
      </c>
      <c r="H137" s="10">
        <v>1223.5999999999999</v>
      </c>
      <c r="I137" s="10">
        <v>1</v>
      </c>
      <c r="J137" s="10">
        <v>1</v>
      </c>
      <c r="K137" s="10"/>
      <c r="L137" s="10"/>
      <c r="M137" s="28" t="s">
        <v>509</v>
      </c>
      <c r="N137" s="27" t="s">
        <v>112</v>
      </c>
    </row>
    <row r="138" spans="1:15" s="4" customFormat="1" ht="66" customHeight="1">
      <c r="A138" s="47" t="s">
        <v>223</v>
      </c>
      <c r="B138" s="29" t="s">
        <v>100</v>
      </c>
      <c r="C138" s="27">
        <v>2014</v>
      </c>
      <c r="D138" s="10">
        <f>G138+I138</f>
        <v>3591.3</v>
      </c>
      <c r="E138" s="10">
        <f>G138+I138</f>
        <v>3591.3</v>
      </c>
      <c r="F138" s="10">
        <f t="shared" si="96"/>
        <v>3086.8</v>
      </c>
      <c r="G138" s="10">
        <v>3590.3</v>
      </c>
      <c r="H138" s="10">
        <v>3085.8</v>
      </c>
      <c r="I138" s="10">
        <v>1</v>
      </c>
      <c r="J138" s="10">
        <v>1</v>
      </c>
      <c r="K138" s="10"/>
      <c r="L138" s="10"/>
      <c r="M138" s="28" t="s">
        <v>432</v>
      </c>
      <c r="N138" s="27" t="s">
        <v>112</v>
      </c>
    </row>
    <row r="139" spans="1:15" s="4" customFormat="1" ht="46.5" customHeight="1">
      <c r="A139" s="47" t="s">
        <v>224</v>
      </c>
      <c r="B139" s="29" t="s">
        <v>308</v>
      </c>
      <c r="C139" s="27">
        <v>2014</v>
      </c>
      <c r="D139" s="10">
        <f>G139+I139</f>
        <v>4010.5</v>
      </c>
      <c r="E139" s="10">
        <f>G139+I139</f>
        <v>4010.5</v>
      </c>
      <c r="F139" s="10">
        <f t="shared" si="96"/>
        <v>4010.5</v>
      </c>
      <c r="G139" s="10">
        <v>4009.5</v>
      </c>
      <c r="H139" s="10">
        <v>4009.5</v>
      </c>
      <c r="I139" s="10">
        <v>1</v>
      </c>
      <c r="J139" s="10">
        <v>1</v>
      </c>
      <c r="K139" s="10"/>
      <c r="L139" s="10"/>
      <c r="M139" s="34" t="s">
        <v>463</v>
      </c>
      <c r="N139" s="27" t="s">
        <v>112</v>
      </c>
    </row>
    <row r="140" spans="1:15" s="2" customFormat="1" ht="65.25" customHeight="1">
      <c r="A140" s="47" t="s">
        <v>364</v>
      </c>
      <c r="B140" s="29" t="s">
        <v>365</v>
      </c>
      <c r="C140" s="27">
        <v>2014</v>
      </c>
      <c r="D140" s="10">
        <f>G140+I140</f>
        <v>13269.3</v>
      </c>
      <c r="E140" s="10"/>
      <c r="F140" s="10">
        <f>H140+J140</f>
        <v>11990.5</v>
      </c>
      <c r="G140" s="10">
        <v>13268.3</v>
      </c>
      <c r="H140" s="10">
        <v>11989.5</v>
      </c>
      <c r="I140" s="10">
        <v>1</v>
      </c>
      <c r="J140" s="10">
        <v>1</v>
      </c>
      <c r="K140" s="10"/>
      <c r="L140" s="10"/>
      <c r="M140" s="28" t="s">
        <v>455</v>
      </c>
      <c r="N140" s="27" t="s">
        <v>112</v>
      </c>
    </row>
    <row r="141" spans="1:15" s="2" customFormat="1" ht="19.5" customHeight="1">
      <c r="A141" s="41" t="s">
        <v>225</v>
      </c>
      <c r="B141" s="29" t="s">
        <v>35</v>
      </c>
      <c r="C141" s="27">
        <v>2014</v>
      </c>
      <c r="D141" s="10">
        <f t="shared" ref="D141" si="105">G141+I141</f>
        <v>606112.69999999995</v>
      </c>
      <c r="E141" s="10">
        <f>G141+I141</f>
        <v>606112.69999999995</v>
      </c>
      <c r="F141" s="10">
        <f>F142+F143</f>
        <v>61052</v>
      </c>
      <c r="G141" s="10">
        <f t="shared" ref="G141:J141" si="106">G142+G143</f>
        <v>1</v>
      </c>
      <c r="H141" s="10">
        <f t="shared" si="106"/>
        <v>0</v>
      </c>
      <c r="I141" s="10">
        <f t="shared" si="106"/>
        <v>606111.69999999995</v>
      </c>
      <c r="J141" s="10">
        <f t="shared" si="106"/>
        <v>61052</v>
      </c>
      <c r="K141" s="10"/>
      <c r="L141" s="10"/>
      <c r="M141" s="27"/>
      <c r="N141" s="27"/>
    </row>
    <row r="142" spans="1:15" s="4" customFormat="1" ht="86.25" customHeight="1">
      <c r="A142" s="47" t="s">
        <v>226</v>
      </c>
      <c r="B142" s="29" t="s">
        <v>331</v>
      </c>
      <c r="C142" s="27">
        <v>2014</v>
      </c>
      <c r="D142" s="10">
        <f t="shared" ref="D142" si="107">G142+I142</f>
        <v>75612.7</v>
      </c>
      <c r="E142" s="10">
        <f>G142+I142</f>
        <v>75612.7</v>
      </c>
      <c r="F142" s="10">
        <f>H142+J142</f>
        <v>61052</v>
      </c>
      <c r="G142" s="10">
        <v>1</v>
      </c>
      <c r="H142" s="10">
        <v>0</v>
      </c>
      <c r="I142" s="10">
        <v>75611.7</v>
      </c>
      <c r="J142" s="10">
        <v>61052</v>
      </c>
      <c r="K142" s="10"/>
      <c r="L142" s="10"/>
      <c r="M142" s="34" t="s">
        <v>512</v>
      </c>
      <c r="N142" s="27" t="s">
        <v>112</v>
      </c>
    </row>
    <row r="143" spans="1:15" s="4" customFormat="1" ht="90" customHeight="1">
      <c r="A143" s="47" t="s">
        <v>227</v>
      </c>
      <c r="B143" s="29" t="s">
        <v>231</v>
      </c>
      <c r="C143" s="27">
        <v>2014</v>
      </c>
      <c r="D143" s="10">
        <f t="shared" ref="D143" si="108">G143+I143</f>
        <v>530500</v>
      </c>
      <c r="E143" s="10">
        <f t="shared" ref="E143" si="109">G143+I143</f>
        <v>530500</v>
      </c>
      <c r="F143" s="10">
        <f>J143</f>
        <v>0</v>
      </c>
      <c r="G143" s="10"/>
      <c r="H143" s="10"/>
      <c r="I143" s="10">
        <v>530500</v>
      </c>
      <c r="J143" s="10">
        <v>0</v>
      </c>
      <c r="K143" s="10"/>
      <c r="L143" s="10"/>
      <c r="M143" s="28" t="s">
        <v>513</v>
      </c>
      <c r="N143" s="27" t="s">
        <v>46</v>
      </c>
    </row>
    <row r="144" spans="1:15" s="4" customFormat="1" ht="20.100000000000001" customHeight="1">
      <c r="A144" s="61" t="s">
        <v>236</v>
      </c>
      <c r="B144" s="61"/>
      <c r="C144" s="61"/>
      <c r="D144" s="61"/>
      <c r="E144" s="61"/>
      <c r="F144" s="61"/>
      <c r="G144" s="61"/>
      <c r="H144" s="61"/>
      <c r="I144" s="61"/>
      <c r="J144" s="61"/>
      <c r="K144" s="61"/>
      <c r="L144" s="61"/>
      <c r="M144" s="61"/>
      <c r="N144" s="61"/>
      <c r="O144" s="22"/>
    </row>
    <row r="145" spans="1:20" s="3" customFormat="1" ht="32.25" customHeight="1">
      <c r="A145" s="41"/>
      <c r="B145" s="12" t="s">
        <v>48</v>
      </c>
      <c r="C145" s="35">
        <v>2014</v>
      </c>
      <c r="D145" s="36">
        <f t="shared" ref="D145" si="110">G145+I145+K145</f>
        <v>2276976</v>
      </c>
      <c r="E145" s="36">
        <f>G145+I145</f>
        <v>2078640</v>
      </c>
      <c r="F145" s="36">
        <f>F146+F147+F148</f>
        <v>422130.57400000002</v>
      </c>
      <c r="G145" s="36">
        <f t="shared" ref="G145:L145" si="111">G146+G147+G148</f>
        <v>1629120</v>
      </c>
      <c r="H145" s="36">
        <f t="shared" si="111"/>
        <v>212350.598</v>
      </c>
      <c r="I145" s="36">
        <f t="shared" si="111"/>
        <v>449520</v>
      </c>
      <c r="J145" s="36">
        <f t="shared" si="111"/>
        <v>52686.775999999998</v>
      </c>
      <c r="K145" s="36">
        <f t="shared" si="111"/>
        <v>198336</v>
      </c>
      <c r="L145" s="56">
        <f t="shared" si="111"/>
        <v>157093.20000000001</v>
      </c>
      <c r="M145" s="35"/>
      <c r="N145" s="25"/>
      <c r="O145" s="4"/>
      <c r="P145" s="4"/>
      <c r="Q145" s="4"/>
      <c r="R145" s="4"/>
      <c r="S145" s="4"/>
      <c r="T145" s="4"/>
    </row>
    <row r="146" spans="1:20" s="1" customFormat="1" ht="156" customHeight="1">
      <c r="A146" s="47" t="s">
        <v>232</v>
      </c>
      <c r="B146" s="29" t="s">
        <v>350</v>
      </c>
      <c r="C146" s="27">
        <v>2014</v>
      </c>
      <c r="D146" s="10">
        <f t="shared" ref="D146" si="112">G146+I146+K146</f>
        <v>280976</v>
      </c>
      <c r="E146" s="10">
        <f>G146+I146</f>
        <v>82640</v>
      </c>
      <c r="F146" s="10">
        <f>H146+J146+L146</f>
        <v>222550.97400000002</v>
      </c>
      <c r="G146" s="10">
        <v>41320</v>
      </c>
      <c r="H146" s="10">
        <v>32728.948</v>
      </c>
      <c r="I146" s="10">
        <v>41320</v>
      </c>
      <c r="J146" s="10">
        <v>32728.826000000001</v>
      </c>
      <c r="K146" s="48">
        <v>198336</v>
      </c>
      <c r="L146" s="48">
        <v>157093.20000000001</v>
      </c>
      <c r="M146" s="28" t="s">
        <v>418</v>
      </c>
      <c r="N146" s="27" t="s">
        <v>101</v>
      </c>
      <c r="O146" s="2"/>
      <c r="P146" s="2"/>
      <c r="Q146" s="2"/>
      <c r="R146" s="2"/>
      <c r="S146" s="2"/>
      <c r="T146" s="2"/>
    </row>
    <row r="147" spans="1:20" s="1" customFormat="1" ht="250.5" customHeight="1">
      <c r="A147" s="47" t="s">
        <v>233</v>
      </c>
      <c r="B147" s="29" t="s">
        <v>337</v>
      </c>
      <c r="C147" s="27">
        <v>2014</v>
      </c>
      <c r="D147" s="10">
        <f t="shared" ref="D147" si="113">G147+I147</f>
        <v>1986000</v>
      </c>
      <c r="E147" s="10">
        <f>G147+I147</f>
        <v>1986000</v>
      </c>
      <c r="F147" s="10">
        <f>H147+J147</f>
        <v>199579.6</v>
      </c>
      <c r="G147" s="10">
        <v>1579800</v>
      </c>
      <c r="H147" s="10">
        <v>179621.65</v>
      </c>
      <c r="I147" s="10">
        <v>406200</v>
      </c>
      <c r="J147" s="10">
        <v>19957.95</v>
      </c>
      <c r="K147" s="10"/>
      <c r="L147" s="10"/>
      <c r="M147" s="28" t="s">
        <v>425</v>
      </c>
      <c r="N147" s="27" t="s">
        <v>101</v>
      </c>
      <c r="O147" s="2"/>
      <c r="P147" s="2"/>
      <c r="Q147" s="2"/>
      <c r="R147" s="2"/>
      <c r="S147" s="2"/>
      <c r="T147" s="2"/>
    </row>
    <row r="148" spans="1:20" ht="105" customHeight="1">
      <c r="A148" s="47" t="s">
        <v>234</v>
      </c>
      <c r="B148" s="29" t="s">
        <v>324</v>
      </c>
      <c r="C148" s="27">
        <v>2014</v>
      </c>
      <c r="D148" s="10">
        <f t="shared" ref="D148" si="114">G148+I148</f>
        <v>10000</v>
      </c>
      <c r="E148" s="10">
        <f t="shared" ref="E148" si="115">G148+I148</f>
        <v>10000</v>
      </c>
      <c r="F148" s="10">
        <v>0</v>
      </c>
      <c r="G148" s="10">
        <v>8000</v>
      </c>
      <c r="H148" s="10">
        <v>0</v>
      </c>
      <c r="I148" s="10">
        <v>2000</v>
      </c>
      <c r="J148" s="10">
        <v>0</v>
      </c>
      <c r="K148" s="10"/>
      <c r="L148" s="10"/>
      <c r="M148" s="28" t="s">
        <v>406</v>
      </c>
      <c r="N148" s="27" t="s">
        <v>102</v>
      </c>
    </row>
    <row r="149" spans="1:20" ht="27" customHeight="1">
      <c r="A149" s="61" t="s">
        <v>235</v>
      </c>
      <c r="B149" s="61"/>
      <c r="C149" s="61"/>
      <c r="D149" s="61"/>
      <c r="E149" s="61"/>
      <c r="F149" s="61"/>
      <c r="G149" s="61"/>
      <c r="H149" s="61"/>
      <c r="I149" s="61"/>
      <c r="J149" s="61"/>
      <c r="K149" s="61"/>
      <c r="L149" s="61"/>
      <c r="M149" s="61"/>
      <c r="N149" s="61"/>
      <c r="O149" s="21"/>
    </row>
    <row r="150" spans="1:20" ht="27" customHeight="1">
      <c r="A150" s="41"/>
      <c r="B150" s="12" t="s">
        <v>48</v>
      </c>
      <c r="C150" s="35">
        <v>2014</v>
      </c>
      <c r="D150" s="36">
        <f t="shared" ref="D150" si="116">G150+I150</f>
        <v>40864.199999999997</v>
      </c>
      <c r="E150" s="36">
        <f>G150+I150</f>
        <v>40864.199999999997</v>
      </c>
      <c r="F150" s="36">
        <f>F151+F152+F153</f>
        <v>18217.7</v>
      </c>
      <c r="G150" s="36">
        <f t="shared" ref="G150:J150" si="117">G151+G152+G153</f>
        <v>12927.3</v>
      </c>
      <c r="H150" s="36">
        <f t="shared" si="117"/>
        <v>12929.2</v>
      </c>
      <c r="I150" s="36">
        <f t="shared" si="117"/>
        <v>27936.9</v>
      </c>
      <c r="J150" s="36">
        <f t="shared" si="117"/>
        <v>5288.5</v>
      </c>
      <c r="K150" s="36"/>
      <c r="L150" s="36"/>
      <c r="M150" s="35"/>
      <c r="N150" s="24"/>
    </row>
    <row r="151" spans="1:20" ht="61.5" customHeight="1">
      <c r="A151" s="47" t="s">
        <v>237</v>
      </c>
      <c r="B151" s="29" t="s">
        <v>103</v>
      </c>
      <c r="C151" s="27">
        <v>2014</v>
      </c>
      <c r="D151" s="10">
        <f>G151+I151</f>
        <v>9809</v>
      </c>
      <c r="E151" s="10">
        <f>G151+I151</f>
        <v>9809</v>
      </c>
      <c r="F151" s="10">
        <f>H151+J151</f>
        <v>9808.9</v>
      </c>
      <c r="G151" s="10">
        <v>9808</v>
      </c>
      <c r="H151" s="10">
        <v>9808.9</v>
      </c>
      <c r="I151" s="10">
        <v>1</v>
      </c>
      <c r="J151" s="10">
        <v>0</v>
      </c>
      <c r="K151" s="36"/>
      <c r="L151" s="36"/>
      <c r="M151" s="28" t="s">
        <v>399</v>
      </c>
      <c r="N151" s="27" t="s">
        <v>112</v>
      </c>
    </row>
    <row r="152" spans="1:20" s="1" customFormat="1" ht="87.75" customHeight="1">
      <c r="A152" s="47" t="s">
        <v>238</v>
      </c>
      <c r="B152" s="29" t="s">
        <v>104</v>
      </c>
      <c r="C152" s="27">
        <v>2014</v>
      </c>
      <c r="D152" s="10">
        <f>G152+I152</f>
        <v>3120.3</v>
      </c>
      <c r="E152" s="10">
        <f>G152+I152</f>
        <v>3120.3</v>
      </c>
      <c r="F152" s="10">
        <f>H152+J152</f>
        <v>3120.3</v>
      </c>
      <c r="G152" s="10">
        <v>3119.3</v>
      </c>
      <c r="H152" s="10">
        <v>3120.3</v>
      </c>
      <c r="I152" s="10">
        <v>1</v>
      </c>
      <c r="J152" s="10">
        <v>0</v>
      </c>
      <c r="K152" s="36"/>
      <c r="L152" s="36"/>
      <c r="M152" s="28" t="s">
        <v>399</v>
      </c>
      <c r="N152" s="27" t="s">
        <v>112</v>
      </c>
      <c r="O152" s="2"/>
      <c r="P152" s="2"/>
      <c r="Q152" s="2"/>
      <c r="R152" s="2"/>
      <c r="S152" s="2"/>
      <c r="T152" s="2"/>
    </row>
    <row r="153" spans="1:20" s="3" customFormat="1" ht="119.25" customHeight="1">
      <c r="A153" s="47" t="s">
        <v>239</v>
      </c>
      <c r="B153" s="29" t="s">
        <v>332</v>
      </c>
      <c r="C153" s="27">
        <v>2014</v>
      </c>
      <c r="D153" s="10">
        <f t="shared" ref="D153" si="118">I153</f>
        <v>27934.9</v>
      </c>
      <c r="E153" s="10">
        <f t="shared" ref="E153" si="119">G153+I153</f>
        <v>27934.9</v>
      </c>
      <c r="F153" s="10">
        <f>J153</f>
        <v>5288.5</v>
      </c>
      <c r="G153" s="10"/>
      <c r="H153" s="10"/>
      <c r="I153" s="10">
        <v>27934.9</v>
      </c>
      <c r="J153" s="10">
        <v>5288.5</v>
      </c>
      <c r="K153" s="10"/>
      <c r="L153" s="10"/>
      <c r="M153" s="28" t="s">
        <v>446</v>
      </c>
      <c r="N153" s="27" t="s">
        <v>87</v>
      </c>
      <c r="O153" s="4"/>
      <c r="P153" s="4"/>
      <c r="Q153" s="4"/>
      <c r="R153" s="4"/>
      <c r="S153" s="4"/>
      <c r="T153" s="4"/>
    </row>
    <row r="154" spans="1:20" ht="12.95" customHeight="1">
      <c r="A154" s="61" t="s">
        <v>240</v>
      </c>
      <c r="B154" s="61"/>
      <c r="C154" s="61"/>
      <c r="D154" s="61"/>
      <c r="E154" s="61"/>
      <c r="F154" s="61"/>
      <c r="G154" s="61"/>
      <c r="H154" s="61"/>
      <c r="I154" s="61"/>
      <c r="J154" s="61"/>
      <c r="K154" s="61"/>
      <c r="L154" s="61"/>
      <c r="M154" s="61"/>
      <c r="N154" s="61"/>
      <c r="O154" s="21"/>
    </row>
    <row r="155" spans="1:20" ht="24" customHeight="1">
      <c r="A155" s="41"/>
      <c r="B155" s="12" t="s">
        <v>48</v>
      </c>
      <c r="C155" s="35">
        <v>2014</v>
      </c>
      <c r="D155" s="36">
        <f t="shared" ref="D155" si="120">G155+I155</f>
        <v>264403.20000000001</v>
      </c>
      <c r="E155" s="36">
        <f>G155+I155</f>
        <v>264403.20000000001</v>
      </c>
      <c r="F155" s="36">
        <f>F156+F157+F158+F159</f>
        <v>245896.63099999999</v>
      </c>
      <c r="G155" s="36">
        <f t="shared" ref="G155:J155" si="121">G156+G157+G158+G159</f>
        <v>0</v>
      </c>
      <c r="H155" s="36">
        <f t="shared" si="121"/>
        <v>0</v>
      </c>
      <c r="I155" s="36">
        <f t="shared" si="121"/>
        <v>264403.20000000001</v>
      </c>
      <c r="J155" s="36">
        <f t="shared" si="121"/>
        <v>245896.63099999999</v>
      </c>
      <c r="K155" s="36"/>
      <c r="L155" s="36"/>
      <c r="M155" s="35"/>
      <c r="N155" s="25"/>
    </row>
    <row r="156" spans="1:20" s="3" customFormat="1" ht="315.75" customHeight="1">
      <c r="A156" s="47" t="s">
        <v>241</v>
      </c>
      <c r="B156" s="29" t="s">
        <v>245</v>
      </c>
      <c r="C156" s="27">
        <v>2014</v>
      </c>
      <c r="D156" s="10">
        <f t="shared" ref="D156" si="122">I156</f>
        <v>10200</v>
      </c>
      <c r="E156" s="10">
        <f>G156+I156</f>
        <v>10200</v>
      </c>
      <c r="F156" s="10">
        <f>J156</f>
        <v>11887.1</v>
      </c>
      <c r="G156" s="10"/>
      <c r="H156" s="10"/>
      <c r="I156" s="10">
        <v>10200</v>
      </c>
      <c r="J156" s="48">
        <v>11887.1</v>
      </c>
      <c r="K156" s="10"/>
      <c r="L156" s="10"/>
      <c r="M156" s="28" t="s">
        <v>514</v>
      </c>
      <c r="N156" s="27" t="s">
        <v>310</v>
      </c>
      <c r="O156" s="4"/>
      <c r="P156" s="4"/>
      <c r="Q156" s="4"/>
      <c r="R156" s="4"/>
      <c r="S156" s="4"/>
      <c r="T156" s="4"/>
    </row>
    <row r="157" spans="1:20" s="3" customFormat="1" ht="147.75" customHeight="1">
      <c r="A157" s="47" t="s">
        <v>242</v>
      </c>
      <c r="B157" s="29" t="s">
        <v>247</v>
      </c>
      <c r="C157" s="27">
        <v>2014</v>
      </c>
      <c r="D157" s="10">
        <f t="shared" ref="D157" si="123">I157</f>
        <v>54800</v>
      </c>
      <c r="E157" s="10">
        <f>G157+I157</f>
        <v>54800</v>
      </c>
      <c r="F157" s="10">
        <f>J157</f>
        <v>42535.5</v>
      </c>
      <c r="G157" s="10"/>
      <c r="H157" s="10"/>
      <c r="I157" s="10">
        <v>54800</v>
      </c>
      <c r="J157" s="10">
        <v>42535.5</v>
      </c>
      <c r="K157" s="10"/>
      <c r="L157" s="10"/>
      <c r="M157" s="28" t="s">
        <v>515</v>
      </c>
      <c r="N157" s="27" t="s">
        <v>246</v>
      </c>
      <c r="O157" s="4"/>
      <c r="P157" s="4"/>
      <c r="Q157" s="4"/>
      <c r="R157" s="4"/>
      <c r="S157" s="4"/>
      <c r="T157" s="4"/>
    </row>
    <row r="158" spans="1:20" s="3" customFormat="1" ht="268.5" customHeight="1">
      <c r="A158" s="47" t="s">
        <v>243</v>
      </c>
      <c r="B158" s="29" t="s">
        <v>301</v>
      </c>
      <c r="C158" s="27">
        <v>2014</v>
      </c>
      <c r="D158" s="10">
        <f>I158</f>
        <v>11000</v>
      </c>
      <c r="E158" s="10">
        <f>G158+I158</f>
        <v>11000</v>
      </c>
      <c r="F158" s="10">
        <f>J158</f>
        <v>3022.7</v>
      </c>
      <c r="G158" s="10"/>
      <c r="H158" s="10"/>
      <c r="I158" s="10">
        <v>11000</v>
      </c>
      <c r="J158" s="10">
        <v>3022.7</v>
      </c>
      <c r="K158" s="10"/>
      <c r="L158" s="10"/>
      <c r="M158" s="28" t="s">
        <v>516</v>
      </c>
      <c r="N158" s="27" t="s">
        <v>62</v>
      </c>
      <c r="O158" s="4"/>
      <c r="P158" s="4"/>
      <c r="Q158" s="4"/>
      <c r="R158" s="4"/>
      <c r="S158" s="4"/>
      <c r="T158" s="4"/>
    </row>
    <row r="159" spans="1:20" s="3" customFormat="1" ht="167.25" customHeight="1">
      <c r="A159" s="47" t="s">
        <v>338</v>
      </c>
      <c r="B159" s="29" t="s">
        <v>17</v>
      </c>
      <c r="C159" s="27">
        <v>2014</v>
      </c>
      <c r="D159" s="10">
        <f t="shared" ref="D159" si="124">I159</f>
        <v>188403.20000000001</v>
      </c>
      <c r="E159" s="10">
        <f>G159+I159</f>
        <v>188403.20000000001</v>
      </c>
      <c r="F159" s="10">
        <f>J159</f>
        <v>188451.33100000001</v>
      </c>
      <c r="G159" s="10"/>
      <c r="H159" s="10"/>
      <c r="I159" s="10">
        <v>188403.20000000001</v>
      </c>
      <c r="J159" s="10">
        <v>188451.33100000001</v>
      </c>
      <c r="K159" s="10"/>
      <c r="L159" s="10"/>
      <c r="M159" s="28" t="s">
        <v>517</v>
      </c>
      <c r="N159" s="27" t="s">
        <v>105</v>
      </c>
      <c r="O159" s="4"/>
      <c r="P159" s="4"/>
      <c r="Q159" s="4"/>
      <c r="R159" s="4"/>
      <c r="S159" s="4"/>
      <c r="T159" s="4"/>
    </row>
    <row r="160" spans="1:20" s="3" customFormat="1" ht="12.95" customHeight="1">
      <c r="A160" s="61" t="s">
        <v>244</v>
      </c>
      <c r="B160" s="61"/>
      <c r="C160" s="61"/>
      <c r="D160" s="61"/>
      <c r="E160" s="61"/>
      <c r="F160" s="61"/>
      <c r="G160" s="61"/>
      <c r="H160" s="61"/>
      <c r="I160" s="61"/>
      <c r="J160" s="61"/>
      <c r="K160" s="61"/>
      <c r="L160" s="61"/>
      <c r="M160" s="61"/>
      <c r="N160" s="61"/>
      <c r="O160" s="22"/>
      <c r="P160" s="4"/>
      <c r="Q160" s="4"/>
      <c r="R160" s="4"/>
      <c r="S160" s="4"/>
      <c r="T160" s="4"/>
    </row>
    <row r="161" spans="1:20" s="3" customFormat="1" ht="27.75" customHeight="1">
      <c r="A161" s="41"/>
      <c r="B161" s="12" t="s">
        <v>48</v>
      </c>
      <c r="C161" s="35">
        <v>2014</v>
      </c>
      <c r="D161" s="36">
        <f t="shared" ref="D161" si="125">G161</f>
        <v>2575.1</v>
      </c>
      <c r="E161" s="36" t="e">
        <f>G161+#REF!</f>
        <v>#REF!</v>
      </c>
      <c r="F161" s="36">
        <f>F162+F163+F164</f>
        <v>2459.8999999999996</v>
      </c>
      <c r="G161" s="36">
        <f t="shared" ref="G161:J161" si="126">G162+G163+G164</f>
        <v>2575.1</v>
      </c>
      <c r="H161" s="36">
        <f t="shared" si="126"/>
        <v>2143.6</v>
      </c>
      <c r="I161" s="36"/>
      <c r="J161" s="36">
        <f t="shared" si="126"/>
        <v>316.3</v>
      </c>
      <c r="K161" s="36"/>
      <c r="L161" s="36"/>
      <c r="M161" s="35"/>
      <c r="N161" s="25"/>
      <c r="O161" s="4"/>
      <c r="P161" s="4"/>
      <c r="Q161" s="4"/>
      <c r="R161" s="4"/>
      <c r="S161" s="4"/>
      <c r="T161" s="4"/>
    </row>
    <row r="162" spans="1:20" s="3" customFormat="1" ht="46.5" customHeight="1">
      <c r="A162" s="47" t="s">
        <v>248</v>
      </c>
      <c r="B162" s="29" t="s">
        <v>54</v>
      </c>
      <c r="C162" s="27">
        <v>2014</v>
      </c>
      <c r="D162" s="10">
        <f t="shared" ref="D162" si="127">G162</f>
        <v>115</v>
      </c>
      <c r="E162" s="10" t="e">
        <f>G162+#REF!</f>
        <v>#REF!</v>
      </c>
      <c r="F162" s="10">
        <f>H162</f>
        <v>190.8</v>
      </c>
      <c r="G162" s="10">
        <v>115</v>
      </c>
      <c r="H162" s="10">
        <v>190.8</v>
      </c>
      <c r="I162" s="10"/>
      <c r="J162" s="10"/>
      <c r="K162" s="10"/>
      <c r="L162" s="10"/>
      <c r="M162" s="28" t="s">
        <v>435</v>
      </c>
      <c r="N162" s="27" t="s">
        <v>53</v>
      </c>
      <c r="O162" s="4"/>
      <c r="P162" s="4"/>
      <c r="Q162" s="4"/>
      <c r="R162" s="4"/>
      <c r="S162" s="4"/>
      <c r="T162" s="4"/>
    </row>
    <row r="163" spans="1:20" s="3" customFormat="1" ht="43.5" customHeight="1">
      <c r="A163" s="47" t="s">
        <v>249</v>
      </c>
      <c r="B163" s="29" t="s">
        <v>55</v>
      </c>
      <c r="C163" s="27">
        <v>2014</v>
      </c>
      <c r="D163" s="10">
        <f t="shared" ref="D163" si="128">G163</f>
        <v>2050</v>
      </c>
      <c r="E163" s="10" t="e">
        <f>G163+#REF!</f>
        <v>#REF!</v>
      </c>
      <c r="F163" s="10">
        <f t="shared" ref="F163" si="129">H163</f>
        <v>1645.8</v>
      </c>
      <c r="G163" s="10">
        <v>2050</v>
      </c>
      <c r="H163" s="10">
        <v>1645.8</v>
      </c>
      <c r="I163" s="10"/>
      <c r="J163" s="10"/>
      <c r="K163" s="10"/>
      <c r="L163" s="10"/>
      <c r="M163" s="28" t="s">
        <v>436</v>
      </c>
      <c r="N163" s="27" t="s">
        <v>53</v>
      </c>
      <c r="O163" s="4"/>
      <c r="P163" s="4"/>
      <c r="Q163" s="4"/>
      <c r="R163" s="4"/>
      <c r="S163" s="4"/>
      <c r="T163" s="4"/>
    </row>
    <row r="164" spans="1:20" s="3" customFormat="1" ht="81.75" customHeight="1">
      <c r="A164" s="47" t="s">
        <v>250</v>
      </c>
      <c r="B164" s="29" t="s">
        <v>106</v>
      </c>
      <c r="C164" s="27">
        <v>2014</v>
      </c>
      <c r="D164" s="10">
        <f t="shared" ref="D164" si="130">G164</f>
        <v>410.1</v>
      </c>
      <c r="E164" s="10" t="e">
        <f>G164+#REF!</f>
        <v>#REF!</v>
      </c>
      <c r="F164" s="10">
        <f>H164+J164</f>
        <v>623.29999999999995</v>
      </c>
      <c r="G164" s="10">
        <v>410.1</v>
      </c>
      <c r="H164" s="10">
        <v>307</v>
      </c>
      <c r="I164" s="10"/>
      <c r="J164" s="10">
        <v>316.3</v>
      </c>
      <c r="K164" s="10"/>
      <c r="L164" s="10"/>
      <c r="M164" s="28" t="s">
        <v>457</v>
      </c>
      <c r="N164" s="27" t="s">
        <v>107</v>
      </c>
      <c r="O164" s="4"/>
      <c r="P164" s="4"/>
      <c r="Q164" s="4"/>
      <c r="R164" s="4"/>
      <c r="S164" s="4"/>
      <c r="T164" s="4"/>
    </row>
    <row r="165" spans="1:20" s="3" customFormat="1" ht="12.95" customHeight="1">
      <c r="A165" s="61" t="s">
        <v>251</v>
      </c>
      <c r="B165" s="61"/>
      <c r="C165" s="61"/>
      <c r="D165" s="61"/>
      <c r="E165" s="61"/>
      <c r="F165" s="61"/>
      <c r="G165" s="61"/>
      <c r="H165" s="61"/>
      <c r="I165" s="61"/>
      <c r="J165" s="61"/>
      <c r="K165" s="61"/>
      <c r="L165" s="61"/>
      <c r="M165" s="61"/>
      <c r="N165" s="61"/>
      <c r="O165" s="4"/>
      <c r="P165" s="4"/>
      <c r="Q165" s="4"/>
      <c r="R165" s="4"/>
      <c r="S165" s="4"/>
      <c r="T165" s="4"/>
    </row>
    <row r="166" spans="1:20" s="3" customFormat="1" ht="18.75" customHeight="1">
      <c r="A166" s="41"/>
      <c r="B166" s="12" t="s">
        <v>48</v>
      </c>
      <c r="C166" s="35">
        <v>2014</v>
      </c>
      <c r="D166" s="36">
        <f t="shared" ref="D166" si="131">G166+I166+K166</f>
        <v>550250</v>
      </c>
      <c r="E166" s="36">
        <f>G166+I166</f>
        <v>550250</v>
      </c>
      <c r="F166" s="36">
        <f>F167+F168</f>
        <v>0</v>
      </c>
      <c r="G166" s="36">
        <f t="shared" ref="G166:H166" si="132">G167+G168</f>
        <v>550250</v>
      </c>
      <c r="H166" s="36">
        <f t="shared" si="132"/>
        <v>0</v>
      </c>
      <c r="I166" s="36"/>
      <c r="J166" s="36"/>
      <c r="K166" s="36"/>
      <c r="L166" s="36"/>
      <c r="M166" s="35"/>
      <c r="N166" s="25"/>
      <c r="O166" s="4"/>
      <c r="P166" s="4"/>
      <c r="Q166" s="4"/>
      <c r="R166" s="4"/>
      <c r="S166" s="4"/>
      <c r="T166" s="4"/>
    </row>
    <row r="167" spans="1:20" s="1" customFormat="1" ht="68.25" customHeight="1">
      <c r="A167" s="47" t="s">
        <v>252</v>
      </c>
      <c r="B167" s="29" t="s">
        <v>18</v>
      </c>
      <c r="C167" s="27">
        <v>2014</v>
      </c>
      <c r="D167" s="10">
        <f>G167</f>
        <v>550000</v>
      </c>
      <c r="E167" s="10" t="e">
        <f>G167+#REF!</f>
        <v>#REF!</v>
      </c>
      <c r="F167" s="10">
        <f>H167</f>
        <v>0</v>
      </c>
      <c r="G167" s="10">
        <v>550000</v>
      </c>
      <c r="H167" s="10">
        <v>0</v>
      </c>
      <c r="I167" s="10"/>
      <c r="J167" s="10"/>
      <c r="K167" s="10"/>
      <c r="L167" s="10"/>
      <c r="M167" s="28" t="s">
        <v>407</v>
      </c>
      <c r="N167" s="20" t="s">
        <v>333</v>
      </c>
      <c r="O167" s="2"/>
      <c r="P167" s="2"/>
      <c r="Q167" s="2"/>
      <c r="R167" s="2"/>
      <c r="S167" s="2"/>
      <c r="T167" s="2"/>
    </row>
    <row r="168" spans="1:20" s="1" customFormat="1" ht="39" customHeight="1">
      <c r="A168" s="47" t="s">
        <v>253</v>
      </c>
      <c r="B168" s="29" t="s">
        <v>19</v>
      </c>
      <c r="C168" s="27">
        <v>2014</v>
      </c>
      <c r="D168" s="10">
        <f t="shared" ref="D168" si="133">G168</f>
        <v>250</v>
      </c>
      <c r="E168" s="10" t="e">
        <f>G168+#REF!</f>
        <v>#REF!</v>
      </c>
      <c r="F168" s="10">
        <f>H168</f>
        <v>0</v>
      </c>
      <c r="G168" s="10">
        <v>250</v>
      </c>
      <c r="H168" s="10">
        <v>0</v>
      </c>
      <c r="I168" s="10"/>
      <c r="J168" s="10"/>
      <c r="K168" s="10"/>
      <c r="L168" s="10"/>
      <c r="M168" s="28" t="s">
        <v>407</v>
      </c>
      <c r="N168" s="20" t="s">
        <v>333</v>
      </c>
      <c r="O168" s="2"/>
      <c r="P168" s="2"/>
      <c r="Q168" s="2"/>
      <c r="R168" s="2"/>
      <c r="S168" s="2"/>
      <c r="T168" s="2"/>
    </row>
    <row r="169" spans="1:20" s="1" customFormat="1" ht="12.95" customHeight="1">
      <c r="A169" s="61" t="s">
        <v>254</v>
      </c>
      <c r="B169" s="61"/>
      <c r="C169" s="61"/>
      <c r="D169" s="61"/>
      <c r="E169" s="61"/>
      <c r="F169" s="61"/>
      <c r="G169" s="61"/>
      <c r="H169" s="61"/>
      <c r="I169" s="61"/>
      <c r="J169" s="61"/>
      <c r="K169" s="61"/>
      <c r="L169" s="61"/>
      <c r="M169" s="61"/>
      <c r="N169" s="61"/>
      <c r="O169" s="21"/>
      <c r="P169" s="2"/>
      <c r="Q169" s="2"/>
      <c r="R169" s="2"/>
      <c r="S169" s="2"/>
      <c r="T169" s="2"/>
    </row>
    <row r="170" spans="1:20" s="1" customFormat="1" ht="12.95" customHeight="1">
      <c r="A170" s="41"/>
      <c r="B170" s="12" t="s">
        <v>48</v>
      </c>
      <c r="C170" s="35">
        <v>2014</v>
      </c>
      <c r="D170" s="36">
        <f t="shared" ref="D170" si="134">G170+I170</f>
        <v>1415428</v>
      </c>
      <c r="E170" s="36">
        <f t="shared" ref="E170:E177" si="135">G170+I170</f>
        <v>1415428</v>
      </c>
      <c r="F170" s="36">
        <f>F171+F172+F173+F174+F175+F176+F177+F178+F179+F180</f>
        <v>528236.30499999993</v>
      </c>
      <c r="G170" s="36">
        <f>G171+G172+G173+G174+G175+G176+G177+G179+G180+G178</f>
        <v>1000000</v>
      </c>
      <c r="H170" s="36">
        <f>H171+H172+H173+H174+H175+H176+H177+H178+H179+H180</f>
        <v>495990.63500000001</v>
      </c>
      <c r="I170" s="36">
        <f>I171+I172+I173+I174+I175+I176+I177+I179+I180+I178</f>
        <v>415428</v>
      </c>
      <c r="J170" s="36">
        <f>J171+J172+J173+J174+J175+J176+J177+J178+J179+J180</f>
        <v>32245.67</v>
      </c>
      <c r="K170" s="57"/>
      <c r="L170" s="57"/>
      <c r="M170" s="58"/>
      <c r="N170" s="33"/>
      <c r="O170" s="2"/>
      <c r="P170" s="2"/>
      <c r="Q170" s="2"/>
      <c r="R170" s="2"/>
      <c r="S170" s="2"/>
      <c r="T170" s="2"/>
    </row>
    <row r="171" spans="1:20" s="1" customFormat="1" ht="93" customHeight="1">
      <c r="A171" s="47" t="s">
        <v>255</v>
      </c>
      <c r="B171" s="29" t="s">
        <v>108</v>
      </c>
      <c r="C171" s="27">
        <v>2014</v>
      </c>
      <c r="D171" s="10">
        <f t="shared" ref="D171:D178" si="136">G171+I171</f>
        <v>6371.1</v>
      </c>
      <c r="E171" s="10">
        <f t="shared" si="135"/>
        <v>6371.1</v>
      </c>
      <c r="F171" s="10">
        <f>H171+J171</f>
        <v>45254.26</v>
      </c>
      <c r="G171" s="10">
        <v>6370.1</v>
      </c>
      <c r="H171" s="10">
        <v>41364.36</v>
      </c>
      <c r="I171" s="10">
        <v>1</v>
      </c>
      <c r="J171" s="10">
        <v>3889.9</v>
      </c>
      <c r="K171" s="36"/>
      <c r="L171" s="36"/>
      <c r="M171" s="28" t="s">
        <v>426</v>
      </c>
      <c r="N171" s="27" t="s">
        <v>112</v>
      </c>
      <c r="O171" s="2"/>
      <c r="P171" s="2"/>
      <c r="Q171" s="2"/>
      <c r="R171" s="2"/>
      <c r="S171" s="2"/>
      <c r="T171" s="2"/>
    </row>
    <row r="172" spans="1:20" s="1" customFormat="1" ht="54" customHeight="1">
      <c r="A172" s="47" t="s">
        <v>256</v>
      </c>
      <c r="B172" s="29" t="s">
        <v>109</v>
      </c>
      <c r="C172" s="27">
        <v>2014</v>
      </c>
      <c r="D172" s="10">
        <f t="shared" si="136"/>
        <v>2140.6999999999998</v>
      </c>
      <c r="E172" s="10">
        <f t="shared" si="135"/>
        <v>2140.6999999999998</v>
      </c>
      <c r="F172" s="10">
        <f>H172+J172</f>
        <v>41030.33</v>
      </c>
      <c r="G172" s="10">
        <v>2139.6999999999998</v>
      </c>
      <c r="H172" s="10">
        <v>37140.43</v>
      </c>
      <c r="I172" s="10">
        <v>1</v>
      </c>
      <c r="J172" s="10">
        <v>3889.9</v>
      </c>
      <c r="K172" s="36"/>
      <c r="L172" s="36"/>
      <c r="M172" s="28" t="s">
        <v>427</v>
      </c>
      <c r="N172" s="27" t="s">
        <v>112</v>
      </c>
      <c r="O172" s="2"/>
      <c r="P172" s="2"/>
      <c r="Q172" s="2"/>
      <c r="R172" s="2"/>
      <c r="S172" s="2"/>
      <c r="T172" s="2"/>
    </row>
    <row r="173" spans="1:20" s="1" customFormat="1" ht="124.5" customHeight="1">
      <c r="A173" s="47" t="s">
        <v>257</v>
      </c>
      <c r="B173" s="29" t="s">
        <v>518</v>
      </c>
      <c r="C173" s="27">
        <v>2014</v>
      </c>
      <c r="D173" s="10">
        <f t="shared" si="136"/>
        <v>125081.3</v>
      </c>
      <c r="E173" s="10">
        <f t="shared" si="135"/>
        <v>125081.3</v>
      </c>
      <c r="F173" s="10">
        <f>H173+J173</f>
        <v>48578.68</v>
      </c>
      <c r="G173" s="10">
        <v>113639.8</v>
      </c>
      <c r="H173" s="10">
        <v>42109.38</v>
      </c>
      <c r="I173" s="10">
        <v>11441.5</v>
      </c>
      <c r="J173" s="10">
        <v>6469.3</v>
      </c>
      <c r="K173" s="36"/>
      <c r="L173" s="36"/>
      <c r="M173" s="34" t="s">
        <v>519</v>
      </c>
      <c r="N173" s="27" t="s">
        <v>112</v>
      </c>
      <c r="O173" s="2"/>
      <c r="P173" s="2"/>
      <c r="Q173" s="2"/>
      <c r="R173" s="2"/>
      <c r="S173" s="2"/>
      <c r="T173" s="2"/>
    </row>
    <row r="174" spans="1:20" s="1" customFormat="1" ht="67.5" customHeight="1">
      <c r="A174" s="47" t="s">
        <v>258</v>
      </c>
      <c r="B174" s="29" t="s">
        <v>264</v>
      </c>
      <c r="C174" s="27">
        <v>2014</v>
      </c>
      <c r="D174" s="10">
        <f t="shared" si="136"/>
        <v>605500</v>
      </c>
      <c r="E174" s="10">
        <f t="shared" si="135"/>
        <v>605500</v>
      </c>
      <c r="F174" s="10">
        <f>H174</f>
        <v>292149.3</v>
      </c>
      <c r="G174" s="10">
        <v>605500</v>
      </c>
      <c r="H174" s="10">
        <v>292149.3</v>
      </c>
      <c r="I174" s="10"/>
      <c r="J174" s="10"/>
      <c r="K174" s="36"/>
      <c r="L174" s="36"/>
      <c r="M174" s="28" t="s">
        <v>408</v>
      </c>
      <c r="N174" s="27" t="s">
        <v>112</v>
      </c>
      <c r="O174" s="2"/>
      <c r="P174" s="2"/>
      <c r="Q174" s="2"/>
      <c r="R174" s="2"/>
      <c r="S174" s="2"/>
      <c r="T174" s="2"/>
    </row>
    <row r="175" spans="1:20" s="1" customFormat="1" ht="67.5" customHeight="1">
      <c r="A175" s="47" t="s">
        <v>259</v>
      </c>
      <c r="B175" s="29" t="s">
        <v>265</v>
      </c>
      <c r="C175" s="27">
        <v>2014</v>
      </c>
      <c r="D175" s="10">
        <f t="shared" si="136"/>
        <v>31870.6</v>
      </c>
      <c r="E175" s="10">
        <f t="shared" si="135"/>
        <v>31870.6</v>
      </c>
      <c r="F175" s="10">
        <f>H175</f>
        <v>1870.585</v>
      </c>
      <c r="G175" s="10">
        <v>28870.6</v>
      </c>
      <c r="H175" s="10">
        <v>1870.585</v>
      </c>
      <c r="I175" s="10">
        <v>3000</v>
      </c>
      <c r="J175" s="10">
        <v>0</v>
      </c>
      <c r="K175" s="36"/>
      <c r="L175" s="36"/>
      <c r="M175" s="28" t="s">
        <v>520</v>
      </c>
      <c r="N175" s="27" t="s">
        <v>112</v>
      </c>
      <c r="O175" s="2"/>
      <c r="P175" s="2"/>
      <c r="Q175" s="2"/>
      <c r="R175" s="2"/>
      <c r="S175" s="2"/>
      <c r="T175" s="2"/>
    </row>
    <row r="176" spans="1:20" s="1" customFormat="1" ht="156" customHeight="1">
      <c r="A176" s="47" t="s">
        <v>260</v>
      </c>
      <c r="B176" s="29" t="s">
        <v>110</v>
      </c>
      <c r="C176" s="27">
        <v>2014</v>
      </c>
      <c r="D176" s="10">
        <f t="shared" si="136"/>
        <v>231965.5</v>
      </c>
      <c r="E176" s="10">
        <f t="shared" si="135"/>
        <v>231965.5</v>
      </c>
      <c r="F176" s="10">
        <f>H176+J176</f>
        <v>83715.89</v>
      </c>
      <c r="G176" s="10">
        <v>205575.5</v>
      </c>
      <c r="H176" s="10">
        <v>72150.490000000005</v>
      </c>
      <c r="I176" s="10">
        <v>26390</v>
      </c>
      <c r="J176" s="10">
        <v>11565.4</v>
      </c>
      <c r="K176" s="36"/>
      <c r="L176" s="36"/>
      <c r="M176" s="28" t="s">
        <v>434</v>
      </c>
      <c r="N176" s="27" t="s">
        <v>112</v>
      </c>
      <c r="O176" s="2"/>
      <c r="P176" s="2"/>
      <c r="Q176" s="2"/>
      <c r="R176" s="2"/>
      <c r="S176" s="2"/>
      <c r="T176" s="2"/>
    </row>
    <row r="177" spans="1:20" s="1" customFormat="1" ht="81.75" customHeight="1">
      <c r="A177" s="47" t="s">
        <v>261</v>
      </c>
      <c r="B177" s="29" t="s">
        <v>111</v>
      </c>
      <c r="C177" s="27">
        <v>2014</v>
      </c>
      <c r="D177" s="10">
        <f t="shared" si="136"/>
        <v>30000</v>
      </c>
      <c r="E177" s="10">
        <f t="shared" si="135"/>
        <v>30000</v>
      </c>
      <c r="F177" s="10">
        <f>H177+J177</f>
        <v>2787.7</v>
      </c>
      <c r="G177" s="10">
        <v>27000</v>
      </c>
      <c r="H177" s="10">
        <v>0</v>
      </c>
      <c r="I177" s="10">
        <v>3000</v>
      </c>
      <c r="J177" s="10">
        <v>2787.7</v>
      </c>
      <c r="K177" s="36"/>
      <c r="L177" s="36"/>
      <c r="M177" s="28" t="s">
        <v>428</v>
      </c>
      <c r="N177" s="27" t="s">
        <v>112</v>
      </c>
      <c r="O177" s="2"/>
      <c r="P177" s="2"/>
      <c r="Q177" s="2"/>
      <c r="R177" s="2"/>
      <c r="S177" s="2"/>
      <c r="T177" s="2"/>
    </row>
    <row r="178" spans="1:20" s="1" customFormat="1" ht="88.5" customHeight="1">
      <c r="A178" s="47" t="s">
        <v>262</v>
      </c>
      <c r="B178" s="29" t="s">
        <v>372</v>
      </c>
      <c r="C178" s="27">
        <v>2014</v>
      </c>
      <c r="D178" s="10">
        <f t="shared" si="136"/>
        <v>10905.3</v>
      </c>
      <c r="E178" s="10"/>
      <c r="F178" s="10">
        <f>H178+J178</f>
        <v>9207.09</v>
      </c>
      <c r="G178" s="10">
        <v>10904.3</v>
      </c>
      <c r="H178" s="10">
        <v>9206.09</v>
      </c>
      <c r="I178" s="10">
        <v>1</v>
      </c>
      <c r="J178" s="10">
        <v>1</v>
      </c>
      <c r="K178" s="36"/>
      <c r="L178" s="36"/>
      <c r="M178" s="28" t="s">
        <v>429</v>
      </c>
      <c r="N178" s="27" t="s">
        <v>112</v>
      </c>
      <c r="O178" s="2"/>
      <c r="P178" s="2"/>
      <c r="Q178" s="2"/>
      <c r="R178" s="2"/>
      <c r="S178" s="2"/>
      <c r="T178" s="2"/>
    </row>
    <row r="179" spans="1:20" s="1" customFormat="1" ht="180.75" customHeight="1">
      <c r="A179" s="47" t="s">
        <v>263</v>
      </c>
      <c r="B179" s="29" t="s">
        <v>352</v>
      </c>
      <c r="C179" s="27">
        <v>2014</v>
      </c>
      <c r="D179" s="10">
        <f t="shared" ref="D179" si="137">I179</f>
        <v>160850</v>
      </c>
      <c r="E179" s="10">
        <f>G179+I179</f>
        <v>160850</v>
      </c>
      <c r="F179" s="10">
        <f>J179</f>
        <v>1503.03</v>
      </c>
      <c r="G179" s="10"/>
      <c r="H179" s="10"/>
      <c r="I179" s="10">
        <v>160850</v>
      </c>
      <c r="J179" s="10">
        <v>1503.03</v>
      </c>
      <c r="K179" s="36"/>
      <c r="L179" s="36"/>
      <c r="M179" s="28" t="s">
        <v>430</v>
      </c>
      <c r="N179" s="27" t="s">
        <v>56</v>
      </c>
      <c r="O179" s="2"/>
      <c r="P179" s="2"/>
      <c r="Q179" s="2"/>
      <c r="R179" s="2"/>
      <c r="S179" s="2"/>
      <c r="T179" s="2"/>
    </row>
    <row r="180" spans="1:20" s="3" customFormat="1" ht="159.75" customHeight="1">
      <c r="A180" s="47" t="s">
        <v>371</v>
      </c>
      <c r="B180" s="29" t="s">
        <v>271</v>
      </c>
      <c r="C180" s="27">
        <v>2014</v>
      </c>
      <c r="D180" s="10">
        <f t="shared" ref="D180" si="138">I180</f>
        <v>210743.5</v>
      </c>
      <c r="E180" s="10">
        <f t="shared" ref="E180" si="139">G180+I180</f>
        <v>210743.5</v>
      </c>
      <c r="F180" s="10">
        <f>H180+J180</f>
        <v>2139.44</v>
      </c>
      <c r="G180" s="10"/>
      <c r="H180" s="10"/>
      <c r="I180" s="10">
        <v>210743.5</v>
      </c>
      <c r="J180" s="10">
        <v>2139.44</v>
      </c>
      <c r="K180" s="36"/>
      <c r="L180" s="36"/>
      <c r="M180" s="28" t="s">
        <v>530</v>
      </c>
      <c r="N180" s="27" t="s">
        <v>57</v>
      </c>
      <c r="O180" s="4"/>
      <c r="P180" s="4"/>
      <c r="Q180" s="4"/>
      <c r="R180" s="4"/>
      <c r="S180" s="4"/>
      <c r="T180" s="4"/>
    </row>
    <row r="181" spans="1:20" s="3" customFormat="1" ht="12.75" customHeight="1">
      <c r="A181" s="62" t="s">
        <v>266</v>
      </c>
      <c r="B181" s="62"/>
      <c r="C181" s="62"/>
      <c r="D181" s="62"/>
      <c r="E181" s="62"/>
      <c r="F181" s="62"/>
      <c r="G181" s="62"/>
      <c r="H181" s="62"/>
      <c r="I181" s="62"/>
      <c r="J181" s="62"/>
      <c r="K181" s="62"/>
      <c r="L181" s="62"/>
      <c r="M181" s="62"/>
      <c r="N181" s="62"/>
      <c r="O181" s="22"/>
      <c r="P181" s="4"/>
      <c r="Q181" s="4"/>
      <c r="R181" s="4"/>
      <c r="S181" s="4"/>
      <c r="T181" s="4"/>
    </row>
    <row r="182" spans="1:20" s="3" customFormat="1" ht="35.25" customHeight="1">
      <c r="A182" s="41"/>
      <c r="B182" s="59" t="s">
        <v>48</v>
      </c>
      <c r="C182" s="41">
        <v>2014</v>
      </c>
      <c r="D182" s="56">
        <f t="shared" ref="D182" si="140">G182+I182</f>
        <v>382752.6</v>
      </c>
      <c r="E182" s="56">
        <f>G182+I182</f>
        <v>382752.6</v>
      </c>
      <c r="F182" s="56">
        <f>F183+F184+F185</f>
        <v>481874.1</v>
      </c>
      <c r="G182" s="56">
        <f t="shared" ref="G182:J182" si="141">G183+G184+G185</f>
        <v>378750.6</v>
      </c>
      <c r="H182" s="56">
        <f t="shared" si="141"/>
        <v>475272.1</v>
      </c>
      <c r="I182" s="56">
        <f t="shared" si="141"/>
        <v>4002</v>
      </c>
      <c r="J182" s="56">
        <f t="shared" si="141"/>
        <v>6602</v>
      </c>
      <c r="K182" s="56"/>
      <c r="L182" s="56"/>
      <c r="M182" s="41"/>
      <c r="N182" s="26"/>
      <c r="O182" s="4"/>
      <c r="P182" s="4"/>
      <c r="Q182" s="4"/>
      <c r="R182" s="4"/>
      <c r="S182" s="4"/>
      <c r="T182" s="4"/>
    </row>
    <row r="183" spans="1:20" s="3" customFormat="1" ht="64.5" customHeight="1">
      <c r="A183" s="47" t="s">
        <v>267</v>
      </c>
      <c r="B183" s="38" t="s">
        <v>531</v>
      </c>
      <c r="C183" s="27">
        <v>2014</v>
      </c>
      <c r="D183" s="10">
        <f>G183+I183</f>
        <v>364635.1</v>
      </c>
      <c r="E183" s="10">
        <f>G183+I183</f>
        <v>364635.1</v>
      </c>
      <c r="F183" s="10">
        <f>H183+J183</f>
        <v>397634.1</v>
      </c>
      <c r="G183" s="10">
        <v>364634.1</v>
      </c>
      <c r="H183" s="10">
        <v>391033.1</v>
      </c>
      <c r="I183" s="10">
        <v>1</v>
      </c>
      <c r="J183" s="10">
        <v>6601</v>
      </c>
      <c r="K183" s="36"/>
      <c r="L183" s="36"/>
      <c r="M183" s="28" t="s">
        <v>442</v>
      </c>
      <c r="N183" s="27" t="s">
        <v>112</v>
      </c>
      <c r="O183" s="4"/>
      <c r="P183" s="4"/>
      <c r="Q183" s="23"/>
      <c r="R183" s="4"/>
      <c r="S183" s="4"/>
      <c r="T183" s="4"/>
    </row>
    <row r="184" spans="1:20" s="1" customFormat="1" ht="32.25" customHeight="1">
      <c r="A184" s="47" t="s">
        <v>268</v>
      </c>
      <c r="B184" s="38" t="s">
        <v>521</v>
      </c>
      <c r="C184" s="27">
        <v>2014</v>
      </c>
      <c r="D184" s="10">
        <f>G184+I184</f>
        <v>14117.5</v>
      </c>
      <c r="E184" s="10">
        <f>G184+I184</f>
        <v>14117.5</v>
      </c>
      <c r="F184" s="10">
        <f>H184+J184</f>
        <v>84240</v>
      </c>
      <c r="G184" s="10">
        <v>14116.5</v>
      </c>
      <c r="H184" s="10">
        <v>84239</v>
      </c>
      <c r="I184" s="10">
        <v>1</v>
      </c>
      <c r="J184" s="10">
        <v>1</v>
      </c>
      <c r="K184" s="36"/>
      <c r="L184" s="36"/>
      <c r="M184" s="34" t="s">
        <v>458</v>
      </c>
      <c r="N184" s="27" t="s">
        <v>112</v>
      </c>
      <c r="O184" s="2"/>
      <c r="P184" s="2"/>
      <c r="Q184" s="2"/>
      <c r="R184" s="2"/>
      <c r="S184" s="2"/>
      <c r="T184" s="2"/>
    </row>
    <row r="185" spans="1:20" s="3" customFormat="1" ht="87.75" customHeight="1">
      <c r="A185" s="47" t="s">
        <v>269</v>
      </c>
      <c r="B185" s="29" t="s">
        <v>114</v>
      </c>
      <c r="C185" s="27">
        <v>2014</v>
      </c>
      <c r="D185" s="10">
        <f>I185</f>
        <v>4000</v>
      </c>
      <c r="E185" s="10">
        <f t="shared" ref="E185" si="142">G185+I185</f>
        <v>4000</v>
      </c>
      <c r="F185" s="10">
        <f>J185</f>
        <v>0</v>
      </c>
      <c r="G185" s="10"/>
      <c r="H185" s="10"/>
      <c r="I185" s="10">
        <v>4000</v>
      </c>
      <c r="J185" s="10">
        <v>0</v>
      </c>
      <c r="K185" s="10"/>
      <c r="L185" s="10"/>
      <c r="M185" s="34" t="s">
        <v>533</v>
      </c>
      <c r="N185" s="27" t="s">
        <v>115</v>
      </c>
      <c r="O185" s="4"/>
      <c r="P185" s="4"/>
      <c r="Q185" s="4"/>
      <c r="R185" s="4"/>
      <c r="S185" s="4"/>
      <c r="T185" s="4"/>
    </row>
    <row r="186" spans="1:20" s="3" customFormat="1" ht="12.95" customHeight="1">
      <c r="A186" s="61" t="s">
        <v>270</v>
      </c>
      <c r="B186" s="61"/>
      <c r="C186" s="61"/>
      <c r="D186" s="61"/>
      <c r="E186" s="61"/>
      <c r="F186" s="61"/>
      <c r="G186" s="61"/>
      <c r="H186" s="61"/>
      <c r="I186" s="61"/>
      <c r="J186" s="61"/>
      <c r="K186" s="61"/>
      <c r="L186" s="61"/>
      <c r="M186" s="61"/>
      <c r="N186" s="61"/>
      <c r="O186" s="22"/>
      <c r="P186" s="4"/>
      <c r="Q186" s="4"/>
      <c r="R186" s="4"/>
      <c r="S186" s="4"/>
      <c r="T186" s="4"/>
    </row>
    <row r="187" spans="1:20" s="4" customFormat="1" ht="24.75" customHeight="1">
      <c r="A187" s="41"/>
      <c r="B187" s="12" t="s">
        <v>48</v>
      </c>
      <c r="C187" s="35">
        <v>2014</v>
      </c>
      <c r="D187" s="36">
        <f t="shared" ref="D187" si="143">G187+I187</f>
        <v>72801</v>
      </c>
      <c r="E187" s="36">
        <f>G187+I187</f>
        <v>72801</v>
      </c>
      <c r="F187" s="36">
        <f>F188+F189+F190+F191</f>
        <v>93476.049999999988</v>
      </c>
      <c r="G187" s="36">
        <f t="shared" ref="G187:J187" si="144">G188+G189+G190+G191</f>
        <v>36000</v>
      </c>
      <c r="H187" s="36">
        <f t="shared" si="144"/>
        <v>0</v>
      </c>
      <c r="I187" s="36">
        <f t="shared" si="144"/>
        <v>36801</v>
      </c>
      <c r="J187" s="36">
        <f t="shared" si="144"/>
        <v>93476.049999999988</v>
      </c>
      <c r="K187" s="36"/>
      <c r="L187" s="36"/>
      <c r="M187" s="35"/>
      <c r="N187" s="25"/>
    </row>
    <row r="188" spans="1:20" s="4" customFormat="1" ht="241.5" customHeight="1">
      <c r="A188" s="47" t="s">
        <v>272</v>
      </c>
      <c r="B188" s="29" t="s">
        <v>309</v>
      </c>
      <c r="C188" s="27">
        <v>2014</v>
      </c>
      <c r="D188" s="10">
        <f t="shared" ref="D188" si="145">I188</f>
        <v>12950</v>
      </c>
      <c r="E188" s="10">
        <f>G188+I188</f>
        <v>12950</v>
      </c>
      <c r="F188" s="10">
        <f>J188</f>
        <v>42721.7</v>
      </c>
      <c r="G188" s="10"/>
      <c r="H188" s="10"/>
      <c r="I188" s="10">
        <v>12950</v>
      </c>
      <c r="J188" s="10">
        <v>42721.7</v>
      </c>
      <c r="K188" s="10"/>
      <c r="L188" s="10"/>
      <c r="M188" s="28" t="s">
        <v>522</v>
      </c>
      <c r="N188" s="27" t="s">
        <v>27</v>
      </c>
    </row>
    <row r="189" spans="1:20" s="4" customFormat="1" ht="129" customHeight="1">
      <c r="A189" s="47" t="s">
        <v>273</v>
      </c>
      <c r="B189" s="29" t="s">
        <v>280</v>
      </c>
      <c r="C189" s="27">
        <v>2014</v>
      </c>
      <c r="D189" s="10">
        <f t="shared" ref="D189" si="146">I189</f>
        <v>13364</v>
      </c>
      <c r="E189" s="10">
        <f>G189+I189</f>
        <v>13364</v>
      </c>
      <c r="F189" s="10">
        <f>J189</f>
        <v>48382.95</v>
      </c>
      <c r="G189" s="10"/>
      <c r="H189" s="10"/>
      <c r="I189" s="10">
        <v>13364</v>
      </c>
      <c r="J189" s="10">
        <v>48382.95</v>
      </c>
      <c r="K189" s="10"/>
      <c r="L189" s="10"/>
      <c r="M189" s="28" t="s">
        <v>437</v>
      </c>
      <c r="N189" s="27" t="s">
        <v>28</v>
      </c>
    </row>
    <row r="190" spans="1:20" s="4" customFormat="1" ht="200.25" customHeight="1">
      <c r="A190" s="47" t="s">
        <v>274</v>
      </c>
      <c r="B190" s="29" t="s">
        <v>281</v>
      </c>
      <c r="C190" s="27">
        <v>2014</v>
      </c>
      <c r="D190" s="10">
        <f t="shared" ref="D190" si="147">I190</f>
        <v>6487</v>
      </c>
      <c r="E190" s="10">
        <f>G190+I190</f>
        <v>6487</v>
      </c>
      <c r="F190" s="10">
        <f>J190</f>
        <v>2371.4</v>
      </c>
      <c r="G190" s="10"/>
      <c r="H190" s="10"/>
      <c r="I190" s="10">
        <v>6487</v>
      </c>
      <c r="J190" s="10">
        <v>2371.4</v>
      </c>
      <c r="K190" s="10"/>
      <c r="L190" s="10"/>
      <c r="M190" s="28" t="s">
        <v>523</v>
      </c>
      <c r="N190" s="27" t="s">
        <v>58</v>
      </c>
    </row>
    <row r="191" spans="1:20" s="4" customFormat="1" ht="52.5" customHeight="1">
      <c r="A191" s="47" t="s">
        <v>394</v>
      </c>
      <c r="B191" s="29" t="s">
        <v>395</v>
      </c>
      <c r="C191" s="27">
        <v>2014</v>
      </c>
      <c r="D191" s="10">
        <f t="shared" ref="D191" si="148">I191+G191</f>
        <v>40000</v>
      </c>
      <c r="E191" s="10">
        <f t="shared" ref="E191" si="149">G191+I191</f>
        <v>40000</v>
      </c>
      <c r="F191" s="10">
        <v>0</v>
      </c>
      <c r="G191" s="10">
        <v>36000</v>
      </c>
      <c r="H191" s="10">
        <v>0</v>
      </c>
      <c r="I191" s="10">
        <v>4000</v>
      </c>
      <c r="J191" s="10">
        <v>0</v>
      </c>
      <c r="K191" s="10"/>
      <c r="L191" s="10"/>
      <c r="M191" s="28" t="s">
        <v>438</v>
      </c>
      <c r="N191" s="27" t="s">
        <v>393</v>
      </c>
    </row>
    <row r="192" spans="1:20" s="4" customFormat="1" ht="12.95" customHeight="1">
      <c r="A192" s="61" t="s">
        <v>275</v>
      </c>
      <c r="B192" s="61"/>
      <c r="C192" s="61"/>
      <c r="D192" s="61"/>
      <c r="E192" s="61"/>
      <c r="F192" s="61"/>
      <c r="G192" s="61"/>
      <c r="H192" s="61"/>
      <c r="I192" s="61"/>
      <c r="J192" s="61"/>
      <c r="K192" s="61"/>
      <c r="L192" s="61"/>
      <c r="M192" s="61"/>
      <c r="N192" s="61"/>
      <c r="O192" s="22"/>
    </row>
    <row r="193" spans="1:20" s="4" customFormat="1" ht="24" customHeight="1">
      <c r="A193" s="41"/>
      <c r="B193" s="12" t="s">
        <v>48</v>
      </c>
      <c r="C193" s="35">
        <v>2014</v>
      </c>
      <c r="D193" s="36">
        <f t="shared" ref="D193" si="150">G193+I193</f>
        <v>80226</v>
      </c>
      <c r="E193" s="36">
        <f>G193+I193</f>
        <v>80226</v>
      </c>
      <c r="F193" s="36">
        <f>F194+F195+F196</f>
        <v>165444.59</v>
      </c>
      <c r="G193" s="36">
        <f t="shared" ref="G193:J193" si="151">G194+G195+G196</f>
        <v>65432</v>
      </c>
      <c r="H193" s="36">
        <f t="shared" si="151"/>
        <v>150431.99</v>
      </c>
      <c r="I193" s="36">
        <f t="shared" si="151"/>
        <v>14794</v>
      </c>
      <c r="J193" s="36">
        <f t="shared" si="151"/>
        <v>15012.6</v>
      </c>
      <c r="K193" s="36"/>
      <c r="L193" s="36"/>
      <c r="M193" s="35"/>
      <c r="N193" s="25"/>
    </row>
    <row r="194" spans="1:20" s="3" customFormat="1" ht="78.75" customHeight="1">
      <c r="A194" s="47" t="s">
        <v>276</v>
      </c>
      <c r="B194" s="29" t="s">
        <v>282</v>
      </c>
      <c r="C194" s="27">
        <v>2014</v>
      </c>
      <c r="D194" s="10">
        <f>I194</f>
        <v>11070</v>
      </c>
      <c r="E194" s="10">
        <f>G194+I194</f>
        <v>11070</v>
      </c>
      <c r="F194" s="10">
        <f>J194</f>
        <v>0</v>
      </c>
      <c r="G194" s="10"/>
      <c r="H194" s="10"/>
      <c r="I194" s="10">
        <v>11070</v>
      </c>
      <c r="J194" s="10">
        <v>0</v>
      </c>
      <c r="K194" s="54"/>
      <c r="L194" s="54"/>
      <c r="M194" s="28" t="s">
        <v>524</v>
      </c>
      <c r="N194" s="27" t="s">
        <v>279</v>
      </c>
      <c r="O194" s="4"/>
      <c r="P194" s="4"/>
      <c r="Q194" s="4"/>
      <c r="R194" s="4"/>
      <c r="S194" s="4"/>
      <c r="T194" s="4"/>
    </row>
    <row r="195" spans="1:20" s="4" customFormat="1" ht="104.25" customHeight="1">
      <c r="A195" s="47" t="s">
        <v>361</v>
      </c>
      <c r="B195" s="29" t="s">
        <v>335</v>
      </c>
      <c r="C195" s="27">
        <v>2014</v>
      </c>
      <c r="D195" s="10">
        <f t="shared" ref="D195" si="152">G195+I195</f>
        <v>3724</v>
      </c>
      <c r="E195" s="10">
        <f>G195+I195</f>
        <v>3724</v>
      </c>
      <c r="F195" s="10">
        <f>H195+J195</f>
        <v>94444.6</v>
      </c>
      <c r="G195" s="10">
        <v>1</v>
      </c>
      <c r="H195" s="10">
        <v>85000</v>
      </c>
      <c r="I195" s="10">
        <v>3723</v>
      </c>
      <c r="J195" s="10">
        <v>9444.6</v>
      </c>
      <c r="K195" s="54"/>
      <c r="L195" s="54"/>
      <c r="M195" s="28" t="s">
        <v>459</v>
      </c>
      <c r="N195" s="27" t="s">
        <v>112</v>
      </c>
    </row>
    <row r="196" spans="1:20" s="4" customFormat="1" ht="74.25" customHeight="1">
      <c r="A196" s="47" t="s">
        <v>277</v>
      </c>
      <c r="B196" s="29" t="s">
        <v>336</v>
      </c>
      <c r="C196" s="27">
        <v>2014</v>
      </c>
      <c r="D196" s="10">
        <f t="shared" ref="D196" si="153">G196+I196</f>
        <v>65432</v>
      </c>
      <c r="E196" s="10">
        <f>G196+I196</f>
        <v>65432</v>
      </c>
      <c r="F196" s="10">
        <f>H196+J196</f>
        <v>70999.989999999991</v>
      </c>
      <c r="G196" s="10">
        <v>65431</v>
      </c>
      <c r="H196" s="10">
        <v>65431.99</v>
      </c>
      <c r="I196" s="10">
        <v>1</v>
      </c>
      <c r="J196" s="10">
        <v>5568</v>
      </c>
      <c r="K196" s="54"/>
      <c r="L196" s="54"/>
      <c r="M196" s="28" t="s">
        <v>431</v>
      </c>
      <c r="N196" s="27" t="s">
        <v>112</v>
      </c>
    </row>
    <row r="197" spans="1:20" s="3" customFormat="1" ht="21" customHeight="1">
      <c r="A197" s="63" t="s">
        <v>69</v>
      </c>
      <c r="B197" s="63"/>
      <c r="C197" s="63"/>
      <c r="D197" s="63"/>
      <c r="E197" s="63"/>
      <c r="F197" s="63"/>
      <c r="G197" s="63"/>
      <c r="H197" s="63"/>
      <c r="I197" s="63"/>
      <c r="J197" s="63"/>
      <c r="K197" s="63"/>
      <c r="L197" s="63"/>
      <c r="M197" s="63"/>
      <c r="N197" s="63"/>
      <c r="O197" s="22"/>
      <c r="P197" s="4"/>
      <c r="Q197" s="4"/>
      <c r="R197" s="4"/>
      <c r="S197" s="4"/>
      <c r="T197" s="4"/>
    </row>
    <row r="198" spans="1:20" s="3" customFormat="1" ht="29.25" customHeight="1">
      <c r="A198" s="41"/>
      <c r="B198" s="12" t="s">
        <v>48</v>
      </c>
      <c r="C198" s="35">
        <v>2014</v>
      </c>
      <c r="D198" s="36">
        <f t="shared" ref="D198" si="154">G198+I198</f>
        <v>615</v>
      </c>
      <c r="E198" s="36">
        <f>G198+I198</f>
        <v>615</v>
      </c>
      <c r="F198" s="36">
        <f>F199</f>
        <v>576.1</v>
      </c>
      <c r="G198" s="36"/>
      <c r="H198" s="36"/>
      <c r="I198" s="36">
        <f>I199</f>
        <v>615</v>
      </c>
      <c r="J198" s="36">
        <f>J199</f>
        <v>576.1</v>
      </c>
      <c r="K198" s="36"/>
      <c r="L198" s="36"/>
      <c r="M198" s="35"/>
      <c r="N198" s="25"/>
      <c r="O198" s="4"/>
      <c r="P198" s="4"/>
      <c r="Q198" s="4"/>
      <c r="R198" s="4"/>
      <c r="S198" s="4"/>
      <c r="T198" s="4"/>
    </row>
    <row r="199" spans="1:20" s="3" customFormat="1" ht="292.5" customHeight="1">
      <c r="A199" s="47" t="s">
        <v>353</v>
      </c>
      <c r="B199" s="29" t="s">
        <v>314</v>
      </c>
      <c r="C199" s="27">
        <v>2014</v>
      </c>
      <c r="D199" s="10">
        <f t="shared" ref="D199" si="155">G199+I199</f>
        <v>615</v>
      </c>
      <c r="E199" s="10">
        <f>G199+I199</f>
        <v>615</v>
      </c>
      <c r="F199" s="10">
        <f>J199</f>
        <v>576.1</v>
      </c>
      <c r="G199" s="10"/>
      <c r="H199" s="10"/>
      <c r="I199" s="10">
        <v>615</v>
      </c>
      <c r="J199" s="10">
        <v>576.1</v>
      </c>
      <c r="K199" s="54"/>
      <c r="L199" s="54"/>
      <c r="M199" s="53" t="s">
        <v>525</v>
      </c>
      <c r="N199" s="13" t="s">
        <v>313</v>
      </c>
      <c r="O199" s="4"/>
      <c r="P199" s="4"/>
      <c r="Q199" s="4"/>
      <c r="R199" s="4"/>
      <c r="S199" s="4"/>
      <c r="T199" s="4"/>
    </row>
    <row r="200" spans="1:20" s="3" customFormat="1" ht="12.95" customHeight="1">
      <c r="A200" s="64" t="s">
        <v>278</v>
      </c>
      <c r="B200" s="64"/>
      <c r="C200" s="64"/>
      <c r="D200" s="64"/>
      <c r="E200" s="64"/>
      <c r="F200" s="64"/>
      <c r="G200" s="64"/>
      <c r="H200" s="64"/>
      <c r="I200" s="64"/>
      <c r="J200" s="64"/>
      <c r="K200" s="64"/>
      <c r="L200" s="64"/>
      <c r="M200" s="64"/>
      <c r="N200" s="64"/>
      <c r="O200" s="22"/>
      <c r="P200" s="4"/>
      <c r="Q200" s="4"/>
      <c r="R200" s="4"/>
      <c r="S200" s="4"/>
      <c r="T200" s="4"/>
    </row>
    <row r="201" spans="1:20" s="3" customFormat="1" ht="21" customHeight="1">
      <c r="A201" s="41"/>
      <c r="B201" s="12" t="s">
        <v>48</v>
      </c>
      <c r="C201" s="35">
        <v>2014</v>
      </c>
      <c r="D201" s="36">
        <f t="shared" ref="D201" si="156">G201+I201+K201</f>
        <v>26382.799999999999</v>
      </c>
      <c r="E201" s="36">
        <f>G201+I201</f>
        <v>23344</v>
      </c>
      <c r="F201" s="36">
        <f>F202+F203</f>
        <v>30730.1</v>
      </c>
      <c r="G201" s="36">
        <f t="shared" ref="G201:L201" si="157">G202+G203</f>
        <v>0</v>
      </c>
      <c r="H201" s="36">
        <f t="shared" si="157"/>
        <v>0</v>
      </c>
      <c r="I201" s="36">
        <f t="shared" si="157"/>
        <v>23344</v>
      </c>
      <c r="J201" s="36">
        <f t="shared" si="157"/>
        <v>28016.1</v>
      </c>
      <c r="K201" s="36">
        <f t="shared" si="157"/>
        <v>3038.8</v>
      </c>
      <c r="L201" s="36">
        <f t="shared" si="157"/>
        <v>2714</v>
      </c>
      <c r="M201" s="35"/>
      <c r="N201" s="30"/>
      <c r="O201" s="4"/>
      <c r="P201" s="4"/>
      <c r="Q201" s="4"/>
      <c r="R201" s="4"/>
      <c r="S201" s="4"/>
      <c r="T201" s="4"/>
    </row>
    <row r="202" spans="1:20" ht="101.25" customHeight="1">
      <c r="A202" s="47" t="s">
        <v>283</v>
      </c>
      <c r="B202" s="29" t="s">
        <v>287</v>
      </c>
      <c r="C202" s="27">
        <v>2014</v>
      </c>
      <c r="D202" s="10">
        <f>G202+I202+K202</f>
        <v>4251</v>
      </c>
      <c r="E202" s="10">
        <f>G202+I202</f>
        <v>4043.6</v>
      </c>
      <c r="F202" s="10">
        <f>J202</f>
        <v>4043.6</v>
      </c>
      <c r="G202" s="10"/>
      <c r="H202" s="10"/>
      <c r="I202" s="10">
        <v>4043.6</v>
      </c>
      <c r="J202" s="10">
        <v>4043.6</v>
      </c>
      <c r="K202" s="10">
        <v>207.4</v>
      </c>
      <c r="L202" s="10">
        <v>0</v>
      </c>
      <c r="M202" s="28" t="s">
        <v>440</v>
      </c>
      <c r="N202" s="27" t="s">
        <v>285</v>
      </c>
    </row>
    <row r="203" spans="1:20" ht="105.75" customHeight="1">
      <c r="A203" s="47" t="s">
        <v>284</v>
      </c>
      <c r="B203" s="29" t="s">
        <v>299</v>
      </c>
      <c r="C203" s="27">
        <v>2014</v>
      </c>
      <c r="D203" s="10">
        <f>G203+I203+K203</f>
        <v>22131.800000000003</v>
      </c>
      <c r="E203" s="10">
        <f>G203+I203</f>
        <v>19300.400000000001</v>
      </c>
      <c r="F203" s="10">
        <f>J203+L203</f>
        <v>26686.5</v>
      </c>
      <c r="G203" s="10"/>
      <c r="H203" s="10"/>
      <c r="I203" s="10">
        <v>19300.400000000001</v>
      </c>
      <c r="J203" s="10">
        <v>23972.5</v>
      </c>
      <c r="K203" s="10">
        <v>2831.4</v>
      </c>
      <c r="L203" s="48">
        <v>2714</v>
      </c>
      <c r="M203" s="28" t="s">
        <v>526</v>
      </c>
      <c r="N203" s="27" t="s">
        <v>286</v>
      </c>
    </row>
    <row r="204" spans="1:20" ht="20.100000000000001" customHeight="1">
      <c r="A204" s="63" t="s">
        <v>288</v>
      </c>
      <c r="B204" s="63"/>
      <c r="C204" s="63"/>
      <c r="D204" s="63"/>
      <c r="E204" s="63"/>
      <c r="F204" s="63"/>
      <c r="G204" s="63"/>
      <c r="H204" s="63"/>
      <c r="I204" s="63"/>
      <c r="J204" s="63"/>
      <c r="K204" s="63"/>
      <c r="L204" s="63"/>
      <c r="M204" s="63"/>
      <c r="N204" s="63"/>
      <c r="O204" s="21"/>
    </row>
    <row r="205" spans="1:20" ht="21" customHeight="1">
      <c r="A205" s="41"/>
      <c r="B205" s="12" t="s">
        <v>48</v>
      </c>
      <c r="C205" s="35">
        <v>2014</v>
      </c>
      <c r="D205" s="36">
        <f t="shared" ref="D205" si="158">G205+I205</f>
        <v>282176</v>
      </c>
      <c r="E205" s="36">
        <f t="shared" ref="E205:E214" si="159">G205+I205</f>
        <v>282176</v>
      </c>
      <c r="F205" s="36">
        <f>F206+F207+F208+F209+F210+F211+F212+F213</f>
        <v>254891.15000000002</v>
      </c>
      <c r="G205" s="36">
        <f t="shared" ref="G205:J205" si="160">G206+G207+G208+G209+G210+G211+G212+G213</f>
        <v>15750</v>
      </c>
      <c r="H205" s="36">
        <f t="shared" si="160"/>
        <v>5998.98</v>
      </c>
      <c r="I205" s="36">
        <f t="shared" si="160"/>
        <v>266426</v>
      </c>
      <c r="J205" s="36">
        <f t="shared" si="160"/>
        <v>248892.17</v>
      </c>
      <c r="K205" s="36"/>
      <c r="L205" s="36"/>
      <c r="M205" s="35"/>
      <c r="N205" s="24"/>
    </row>
    <row r="206" spans="1:20" ht="67.5" customHeight="1">
      <c r="A206" s="47" t="s">
        <v>289</v>
      </c>
      <c r="B206" s="29" t="s">
        <v>59</v>
      </c>
      <c r="C206" s="27">
        <v>2014</v>
      </c>
      <c r="D206" s="10">
        <f t="shared" ref="D206" si="161">I206</f>
        <v>71081</v>
      </c>
      <c r="E206" s="10">
        <f t="shared" si="159"/>
        <v>71081</v>
      </c>
      <c r="F206" s="10">
        <f>J206</f>
        <v>54753.88</v>
      </c>
      <c r="G206" s="10"/>
      <c r="H206" s="10"/>
      <c r="I206" s="10">
        <v>71081</v>
      </c>
      <c r="J206" s="10">
        <v>54753.88</v>
      </c>
      <c r="K206" s="10"/>
      <c r="L206" s="10"/>
      <c r="M206" s="28" t="s">
        <v>441</v>
      </c>
      <c r="N206" s="27" t="s">
        <v>95</v>
      </c>
    </row>
    <row r="207" spans="1:20" ht="78" customHeight="1">
      <c r="A207" s="47" t="s">
        <v>290</v>
      </c>
      <c r="B207" s="29" t="s">
        <v>60</v>
      </c>
      <c r="C207" s="27">
        <v>2014</v>
      </c>
      <c r="D207" s="10">
        <f t="shared" ref="D207" si="162">I207</f>
        <v>1900</v>
      </c>
      <c r="E207" s="10">
        <f t="shared" si="159"/>
        <v>1900</v>
      </c>
      <c r="F207" s="10">
        <f t="shared" ref="F207:F208" si="163">J207</f>
        <v>2133.67</v>
      </c>
      <c r="G207" s="10"/>
      <c r="H207" s="10"/>
      <c r="I207" s="10">
        <v>1900</v>
      </c>
      <c r="J207" s="10">
        <v>2133.67</v>
      </c>
      <c r="K207" s="10"/>
      <c r="L207" s="10"/>
      <c r="M207" s="28" t="s">
        <v>460</v>
      </c>
      <c r="N207" s="13" t="s">
        <v>95</v>
      </c>
    </row>
    <row r="208" spans="1:20" ht="183.75" customHeight="1">
      <c r="A208" s="47" t="s">
        <v>291</v>
      </c>
      <c r="B208" s="29" t="s">
        <v>61</v>
      </c>
      <c r="C208" s="27">
        <v>2014</v>
      </c>
      <c r="D208" s="10">
        <f t="shared" ref="D208" si="164">I208</f>
        <v>84920</v>
      </c>
      <c r="E208" s="10">
        <f t="shared" si="159"/>
        <v>84920</v>
      </c>
      <c r="F208" s="10">
        <f t="shared" si="163"/>
        <v>46724.52</v>
      </c>
      <c r="G208" s="10"/>
      <c r="H208" s="10"/>
      <c r="I208" s="10">
        <v>84920</v>
      </c>
      <c r="J208" s="10">
        <v>46724.52</v>
      </c>
      <c r="K208" s="10"/>
      <c r="L208" s="10"/>
      <c r="M208" s="28" t="s">
        <v>461</v>
      </c>
      <c r="N208" s="13" t="s">
        <v>95</v>
      </c>
    </row>
    <row r="209" spans="1:14" ht="236.25" customHeight="1">
      <c r="A209" s="47" t="s">
        <v>292</v>
      </c>
      <c r="B209" s="29" t="s">
        <v>300</v>
      </c>
      <c r="C209" s="27">
        <v>2014</v>
      </c>
      <c r="D209" s="10">
        <f t="shared" ref="D209" si="165">I209</f>
        <v>43125</v>
      </c>
      <c r="E209" s="10">
        <f t="shared" si="159"/>
        <v>43125</v>
      </c>
      <c r="F209" s="10">
        <f>J209</f>
        <v>42001</v>
      </c>
      <c r="G209" s="10"/>
      <c r="H209" s="10"/>
      <c r="I209" s="10">
        <v>43125</v>
      </c>
      <c r="J209" s="10">
        <v>42001</v>
      </c>
      <c r="K209" s="10"/>
      <c r="L209" s="10"/>
      <c r="M209" s="28" t="s">
        <v>445</v>
      </c>
      <c r="N209" s="27" t="s">
        <v>298</v>
      </c>
    </row>
    <row r="210" spans="1:14" ht="240.75" customHeight="1">
      <c r="A210" s="47" t="s">
        <v>293</v>
      </c>
      <c r="B210" s="29" t="s">
        <v>315</v>
      </c>
      <c r="C210" s="27">
        <v>2014</v>
      </c>
      <c r="D210" s="10">
        <f t="shared" ref="D210" si="166">G210+I210</f>
        <v>21310</v>
      </c>
      <c r="E210" s="10">
        <f t="shared" si="159"/>
        <v>21310</v>
      </c>
      <c r="F210" s="10">
        <f>H210+J210</f>
        <v>26932.48</v>
      </c>
      <c r="G210" s="10">
        <v>15750</v>
      </c>
      <c r="H210" s="48">
        <v>5998.98</v>
      </c>
      <c r="I210" s="10">
        <v>5560</v>
      </c>
      <c r="J210" s="48">
        <v>20933.5</v>
      </c>
      <c r="K210" s="10"/>
      <c r="L210" s="10"/>
      <c r="M210" s="28" t="s">
        <v>527</v>
      </c>
      <c r="N210" s="27" t="s">
        <v>297</v>
      </c>
    </row>
    <row r="211" spans="1:14" ht="230.25" customHeight="1">
      <c r="A211" s="47" t="s">
        <v>294</v>
      </c>
      <c r="B211" s="29" t="s">
        <v>303</v>
      </c>
      <c r="C211" s="27">
        <v>2014</v>
      </c>
      <c r="D211" s="10">
        <f t="shared" ref="D211" si="167">I211</f>
        <v>18990</v>
      </c>
      <c r="E211" s="10">
        <f t="shared" si="159"/>
        <v>18990</v>
      </c>
      <c r="F211" s="10">
        <f>J211</f>
        <v>62625.9</v>
      </c>
      <c r="G211" s="10"/>
      <c r="H211" s="10"/>
      <c r="I211" s="10">
        <v>18990</v>
      </c>
      <c r="J211" s="10">
        <v>62625.9</v>
      </c>
      <c r="K211" s="10"/>
      <c r="L211" s="10"/>
      <c r="M211" s="28" t="s">
        <v>462</v>
      </c>
      <c r="N211" s="27" t="s">
        <v>302</v>
      </c>
    </row>
    <row r="212" spans="1:14" ht="208.5" customHeight="1">
      <c r="A212" s="47" t="s">
        <v>295</v>
      </c>
      <c r="B212" s="29" t="s">
        <v>304</v>
      </c>
      <c r="C212" s="27">
        <v>2014</v>
      </c>
      <c r="D212" s="10">
        <f>I212</f>
        <v>4600</v>
      </c>
      <c r="E212" s="10">
        <f t="shared" si="159"/>
        <v>4600</v>
      </c>
      <c r="F212" s="10">
        <f>J212</f>
        <v>4599.6000000000004</v>
      </c>
      <c r="G212" s="10"/>
      <c r="H212" s="10"/>
      <c r="I212" s="10">
        <v>4600</v>
      </c>
      <c r="J212" s="10">
        <v>4599.6000000000004</v>
      </c>
      <c r="K212" s="10"/>
      <c r="L212" s="10"/>
      <c r="M212" s="28" t="s">
        <v>528</v>
      </c>
      <c r="N212" s="27" t="s">
        <v>63</v>
      </c>
    </row>
    <row r="213" spans="1:14" ht="254.25" customHeight="1">
      <c r="A213" s="47" t="s">
        <v>296</v>
      </c>
      <c r="B213" s="29" t="s">
        <v>305</v>
      </c>
      <c r="C213" s="27">
        <v>2014</v>
      </c>
      <c r="D213" s="10">
        <f t="shared" ref="D213" si="168">I213</f>
        <v>36250</v>
      </c>
      <c r="E213" s="10">
        <f t="shared" si="159"/>
        <v>36250</v>
      </c>
      <c r="F213" s="10">
        <f>J213</f>
        <v>15120.1</v>
      </c>
      <c r="G213" s="10"/>
      <c r="H213" s="10"/>
      <c r="I213" s="10">
        <v>36250</v>
      </c>
      <c r="J213" s="10">
        <v>15120.1</v>
      </c>
      <c r="K213" s="10"/>
      <c r="L213" s="10"/>
      <c r="M213" s="28" t="s">
        <v>439</v>
      </c>
      <c r="N213" s="27" t="s">
        <v>29</v>
      </c>
    </row>
    <row r="214" spans="1:14" ht="21.75" customHeight="1">
      <c r="A214" s="41"/>
      <c r="B214" s="12" t="s">
        <v>70</v>
      </c>
      <c r="C214" s="35">
        <v>2014</v>
      </c>
      <c r="D214" s="15">
        <f t="shared" ref="D214" si="169">G214+I214+K214</f>
        <v>11411828.800000001</v>
      </c>
      <c r="E214" s="15">
        <f t="shared" si="159"/>
        <v>11210454</v>
      </c>
      <c r="F214" s="15">
        <f>H214+J214+L214</f>
        <v>4638280.330000001</v>
      </c>
      <c r="G214" s="15">
        <f t="shared" ref="G214:L214" si="170">G8+G18+G58+G70+G104+G108+G110+G145+G150+G155+G161+G166+G170+G182+G187+G193+G198+G201+G205</f>
        <v>6850875.0999999987</v>
      </c>
      <c r="H214" s="15">
        <f t="shared" si="170"/>
        <v>3337126.7430000002</v>
      </c>
      <c r="I214" s="15">
        <f t="shared" si="170"/>
        <v>4359578.9000000004</v>
      </c>
      <c r="J214" s="15">
        <f t="shared" si="170"/>
        <v>1141346.3870000001</v>
      </c>
      <c r="K214" s="15">
        <f t="shared" si="170"/>
        <v>201374.8</v>
      </c>
      <c r="L214" s="15">
        <f t="shared" si="170"/>
        <v>159807.20000000001</v>
      </c>
      <c r="M214" s="35"/>
      <c r="N214" s="24"/>
    </row>
    <row r="215" spans="1:14">
      <c r="K215" s="11"/>
      <c r="L215" s="11"/>
    </row>
    <row r="216" spans="1:14" ht="15.75">
      <c r="B216" s="60"/>
      <c r="C216" s="60"/>
      <c r="D216" s="60"/>
      <c r="E216" s="60"/>
      <c r="F216" s="60"/>
      <c r="G216" s="60"/>
      <c r="H216" s="60"/>
      <c r="I216" s="60"/>
      <c r="J216" s="60"/>
      <c r="K216" s="60"/>
      <c r="L216" s="60"/>
      <c r="M216" s="60"/>
      <c r="N216" s="7"/>
    </row>
    <row r="217" spans="1:14" ht="15.75">
      <c r="B217" s="60"/>
      <c r="C217" s="60"/>
      <c r="D217" s="60"/>
      <c r="E217" s="60"/>
      <c r="F217" s="60"/>
      <c r="G217" s="60"/>
      <c r="H217" s="60"/>
      <c r="I217" s="60"/>
      <c r="J217" s="60"/>
      <c r="K217" s="60"/>
      <c r="L217" s="60"/>
      <c r="M217" s="60"/>
      <c r="N217" s="7"/>
    </row>
    <row r="218" spans="1:14" ht="15.75">
      <c r="B218" s="60"/>
      <c r="C218" s="60"/>
      <c r="D218" s="60"/>
      <c r="E218" s="60"/>
      <c r="F218" s="60"/>
      <c r="G218" s="60"/>
      <c r="H218" s="60"/>
      <c r="I218" s="60"/>
      <c r="J218" s="60"/>
      <c r="K218" s="60"/>
      <c r="L218" s="60"/>
      <c r="M218" s="60"/>
      <c r="N218" s="7"/>
    </row>
    <row r="219" spans="1:14" ht="15.75">
      <c r="B219" s="60"/>
      <c r="C219" s="60"/>
      <c r="D219" s="60"/>
      <c r="E219" s="60"/>
      <c r="F219" s="60"/>
      <c r="G219" s="60"/>
      <c r="H219" s="60"/>
      <c r="I219" s="60"/>
      <c r="J219" s="60"/>
      <c r="K219" s="60"/>
      <c r="L219" s="60"/>
      <c r="M219" s="60"/>
      <c r="N219" s="60"/>
    </row>
    <row r="220" spans="1:14" ht="15.75">
      <c r="B220" s="60"/>
      <c r="C220" s="60"/>
      <c r="D220" s="60"/>
      <c r="E220" s="60"/>
      <c r="F220" s="60"/>
      <c r="G220" s="60"/>
      <c r="H220" s="60"/>
      <c r="I220" s="60"/>
      <c r="J220" s="60"/>
      <c r="K220" s="60"/>
      <c r="L220" s="60"/>
      <c r="M220" s="60"/>
    </row>
    <row r="221" spans="1:14" ht="30" customHeight="1">
      <c r="B221" s="18"/>
      <c r="C221" s="39"/>
      <c r="D221" s="39"/>
      <c r="E221" s="39"/>
      <c r="F221" s="39"/>
      <c r="G221" s="39"/>
      <c r="H221" s="39"/>
      <c r="I221" s="39"/>
      <c r="J221" s="39"/>
      <c r="K221" s="39"/>
      <c r="L221" s="39"/>
      <c r="M221" s="39"/>
    </row>
    <row r="222" spans="1:14" ht="15.75">
      <c r="B222" s="60"/>
      <c r="C222" s="60"/>
      <c r="D222" s="60"/>
      <c r="E222" s="60"/>
      <c r="F222" s="60"/>
      <c r="G222" s="60"/>
      <c r="H222" s="60"/>
      <c r="I222" s="60"/>
      <c r="J222" s="60"/>
      <c r="K222" s="60"/>
      <c r="L222" s="60"/>
      <c r="M222" s="60"/>
    </row>
    <row r="223" spans="1:14" ht="15.75">
      <c r="B223" s="60"/>
      <c r="C223" s="60"/>
      <c r="D223" s="60"/>
      <c r="E223" s="60"/>
      <c r="F223" s="60"/>
      <c r="G223" s="60"/>
      <c r="H223" s="60"/>
      <c r="I223" s="60"/>
      <c r="J223" s="60"/>
      <c r="K223" s="60"/>
      <c r="L223" s="60"/>
      <c r="M223" s="60"/>
    </row>
    <row r="224" spans="1:14" ht="15.75">
      <c r="B224" s="60"/>
      <c r="C224" s="60"/>
      <c r="D224" s="60"/>
      <c r="E224" s="60"/>
      <c r="F224" s="60"/>
      <c r="G224" s="60"/>
      <c r="H224" s="60"/>
      <c r="I224" s="60"/>
      <c r="J224" s="60"/>
      <c r="K224" s="60"/>
      <c r="L224" s="60"/>
      <c r="M224" s="60"/>
    </row>
    <row r="225" spans="2:13" ht="15.75">
      <c r="B225" s="60"/>
      <c r="C225" s="60"/>
      <c r="D225" s="60"/>
      <c r="E225" s="60"/>
      <c r="F225" s="60"/>
      <c r="G225" s="60"/>
      <c r="H225" s="60"/>
      <c r="I225" s="60"/>
      <c r="J225" s="60"/>
      <c r="K225" s="60"/>
      <c r="L225" s="60"/>
      <c r="M225" s="60"/>
    </row>
    <row r="226" spans="2:13" ht="15.75">
      <c r="B226" s="60"/>
      <c r="C226" s="60"/>
      <c r="D226" s="60"/>
      <c r="E226" s="60"/>
      <c r="F226" s="60"/>
      <c r="G226" s="60"/>
      <c r="H226" s="60"/>
      <c r="I226" s="60"/>
      <c r="J226" s="60"/>
      <c r="K226" s="60"/>
      <c r="L226" s="60"/>
      <c r="M226" s="60"/>
    </row>
    <row r="227" spans="2:13" ht="15.75">
      <c r="B227" s="60"/>
      <c r="C227" s="60"/>
      <c r="D227" s="60"/>
      <c r="E227" s="60"/>
      <c r="F227" s="60"/>
      <c r="G227" s="60"/>
      <c r="H227" s="60"/>
      <c r="I227" s="60"/>
      <c r="J227" s="60"/>
      <c r="K227" s="60"/>
      <c r="L227" s="60"/>
      <c r="M227" s="60"/>
    </row>
    <row r="228" spans="2:13" ht="15.75">
      <c r="B228" s="60"/>
      <c r="C228" s="60"/>
      <c r="D228" s="60"/>
      <c r="E228" s="60"/>
      <c r="F228" s="60"/>
      <c r="G228" s="60"/>
      <c r="H228" s="60"/>
      <c r="I228" s="60"/>
      <c r="J228" s="60"/>
      <c r="K228" s="60"/>
      <c r="L228" s="60"/>
      <c r="M228" s="60"/>
    </row>
    <row r="229" spans="2:13" ht="15.75">
      <c r="B229" s="60"/>
      <c r="C229" s="60"/>
      <c r="D229" s="60"/>
      <c r="E229" s="60"/>
      <c r="F229" s="60"/>
      <c r="G229" s="60"/>
      <c r="H229" s="60"/>
      <c r="I229" s="60"/>
      <c r="J229" s="60"/>
      <c r="K229" s="60"/>
      <c r="L229" s="60"/>
      <c r="M229" s="60"/>
    </row>
    <row r="230" spans="2:13" ht="15.75">
      <c r="B230" s="60"/>
      <c r="C230" s="60"/>
      <c r="D230" s="60"/>
      <c r="E230" s="60"/>
      <c r="F230" s="60"/>
      <c r="G230" s="60"/>
      <c r="H230" s="60"/>
      <c r="I230" s="60"/>
      <c r="J230" s="60"/>
      <c r="K230" s="60"/>
      <c r="L230" s="60"/>
      <c r="M230" s="60"/>
    </row>
    <row r="231" spans="2:13" ht="15.75">
      <c r="B231" s="60"/>
      <c r="C231" s="60"/>
      <c r="D231" s="60"/>
      <c r="E231" s="60"/>
      <c r="F231" s="60"/>
      <c r="G231" s="60"/>
      <c r="H231" s="60"/>
      <c r="I231" s="60"/>
      <c r="J231" s="60"/>
      <c r="K231" s="60"/>
      <c r="L231" s="60"/>
      <c r="M231" s="60"/>
    </row>
    <row r="232" spans="2:13" ht="15.75">
      <c r="B232" s="60"/>
      <c r="C232" s="60"/>
      <c r="D232" s="60"/>
      <c r="E232" s="60"/>
      <c r="F232" s="60"/>
      <c r="G232" s="60"/>
      <c r="H232" s="60"/>
      <c r="I232" s="60"/>
      <c r="J232" s="60"/>
      <c r="K232" s="60"/>
      <c r="L232" s="60"/>
      <c r="M232" s="60"/>
    </row>
    <row r="233" spans="2:13" ht="15.75">
      <c r="B233" s="60"/>
      <c r="C233" s="60"/>
      <c r="D233" s="60"/>
      <c r="E233" s="60"/>
      <c r="F233" s="60"/>
      <c r="G233" s="60"/>
      <c r="H233" s="60"/>
      <c r="I233" s="60"/>
      <c r="J233" s="60"/>
      <c r="K233" s="60"/>
      <c r="L233" s="60"/>
      <c r="M233" s="60"/>
    </row>
    <row r="234" spans="2:13" ht="15.75">
      <c r="B234" s="60"/>
      <c r="C234" s="60"/>
      <c r="D234" s="60"/>
      <c r="E234" s="60"/>
      <c r="F234" s="60"/>
      <c r="G234" s="60"/>
      <c r="H234" s="60"/>
      <c r="I234" s="60"/>
      <c r="J234" s="60"/>
      <c r="K234" s="60"/>
      <c r="L234" s="60"/>
      <c r="M234" s="60"/>
    </row>
    <row r="235" spans="2:13" ht="15.75">
      <c r="B235" s="60"/>
      <c r="C235" s="60"/>
      <c r="D235" s="60"/>
      <c r="E235" s="60"/>
      <c r="F235" s="60"/>
      <c r="G235" s="60"/>
      <c r="H235" s="60"/>
      <c r="I235" s="60"/>
      <c r="J235" s="60"/>
      <c r="K235" s="60"/>
      <c r="L235" s="60"/>
      <c r="M235" s="60"/>
    </row>
    <row r="236" spans="2:13" ht="15.75">
      <c r="B236" s="60"/>
      <c r="C236" s="60"/>
      <c r="D236" s="60"/>
      <c r="E236" s="60"/>
      <c r="F236" s="60"/>
      <c r="G236" s="60"/>
      <c r="H236" s="60"/>
      <c r="I236" s="60"/>
      <c r="J236" s="60"/>
      <c r="K236" s="60"/>
      <c r="L236" s="60"/>
      <c r="M236" s="60"/>
    </row>
    <row r="237" spans="2:13" ht="15.75">
      <c r="B237" s="60"/>
      <c r="C237" s="60"/>
      <c r="D237" s="60"/>
      <c r="E237" s="60"/>
      <c r="F237" s="60"/>
      <c r="G237" s="60"/>
      <c r="H237" s="60"/>
      <c r="I237" s="60"/>
      <c r="J237" s="60"/>
      <c r="K237" s="60"/>
      <c r="L237" s="60"/>
      <c r="M237" s="60"/>
    </row>
  </sheetData>
  <mergeCells count="55">
    <mergeCell ref="M1:N1"/>
    <mergeCell ref="A17:N17"/>
    <mergeCell ref="A7:N7"/>
    <mergeCell ref="B4:B6"/>
    <mergeCell ref="C4:C6"/>
    <mergeCell ref="M4:M6"/>
    <mergeCell ref="N4:N6"/>
    <mergeCell ref="D4:L4"/>
    <mergeCell ref="A2:N2"/>
    <mergeCell ref="A4:A6"/>
    <mergeCell ref="D5:F5"/>
    <mergeCell ref="G5:H5"/>
    <mergeCell ref="I5:J5"/>
    <mergeCell ref="K5:L5"/>
    <mergeCell ref="A197:N197"/>
    <mergeCell ref="A107:N107"/>
    <mergeCell ref="A200:N200"/>
    <mergeCell ref="A192:N192"/>
    <mergeCell ref="A109:N109"/>
    <mergeCell ref="A111:N111"/>
    <mergeCell ref="A165:N165"/>
    <mergeCell ref="A186:N186"/>
    <mergeCell ref="A169:N169"/>
    <mergeCell ref="A57:N57"/>
    <mergeCell ref="A181:N181"/>
    <mergeCell ref="A144:N144"/>
    <mergeCell ref="A149:N149"/>
    <mergeCell ref="B236:M236"/>
    <mergeCell ref="B233:M233"/>
    <mergeCell ref="B234:M234"/>
    <mergeCell ref="B235:M235"/>
    <mergeCell ref="B228:M228"/>
    <mergeCell ref="A204:N204"/>
    <mergeCell ref="A114:N114"/>
    <mergeCell ref="A103:N103"/>
    <mergeCell ref="A154:N154"/>
    <mergeCell ref="A160:N160"/>
    <mergeCell ref="A125:N125"/>
    <mergeCell ref="A69:N69"/>
    <mergeCell ref="B237:M237"/>
    <mergeCell ref="B216:M216"/>
    <mergeCell ref="B217:M217"/>
    <mergeCell ref="B218:M218"/>
    <mergeCell ref="B219:N219"/>
    <mergeCell ref="B220:M220"/>
    <mergeCell ref="B222:M222"/>
    <mergeCell ref="B223:M223"/>
    <mergeCell ref="B224:M224"/>
    <mergeCell ref="B225:M225"/>
    <mergeCell ref="B226:M226"/>
    <mergeCell ref="B227:M227"/>
    <mergeCell ref="B231:M231"/>
    <mergeCell ref="B232:M232"/>
    <mergeCell ref="B229:M229"/>
    <mergeCell ref="B230:M230"/>
  </mergeCells>
  <pageMargins left="0.47244094488188981" right="0.27559055118110237" top="1.1811023622047245" bottom="0.39370078740157483" header="0.31496062992125984" footer="0.31496062992125984"/>
  <pageSetup paperSize="9" fitToWidth="0" fitToHeight="0" orientation="landscape" horizontalDpi="180" verticalDpi="180" r:id="rId1"/>
  <headerFooter differentFirst="1">
    <oddHeader>&amp;C&amp;"Times New Roman,обычный"&amp;14&amp;P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 1</vt:lpstr>
      <vt:lpstr>'прил 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2015-04-01T08:08:35Z</dcterms:modified>
</cp:coreProperties>
</file>