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21495" windowHeight="7305" tabRatio="653" activeTab="0"/>
  </bookViews>
  <sheets>
    <sheet name="ФКЦП на 01.05.2014 г." sheetId="1" r:id="rId1"/>
  </sheets>
  <definedNames>
    <definedName name="_xlnm._FilterDatabase" localSheetId="0" hidden="1">'ФКЦП на 01.05.2014 г.'!$A$5:$I$18</definedName>
    <definedName name="_xlnm.Print_Titles" localSheetId="0">'ФКЦП на 01.05.2014 г.'!$4:$5</definedName>
    <definedName name="_xlnm.Print_Area" localSheetId="0">'ФКЦП на 01.05.2014 г.'!$A$1:$I$57</definedName>
  </definedNames>
  <calcPr fullCalcOnLoad="1"/>
</workbook>
</file>

<file path=xl/sharedStrings.xml><?xml version="1.0" encoding="utf-8"?>
<sst xmlns="http://schemas.openxmlformats.org/spreadsheetml/2006/main" count="85" uniqueCount="65">
  <si>
    <t>(тыс. руб.)</t>
  </si>
  <si>
    <t xml:space="preserve">Наименование разделов, целевых программ </t>
  </si>
  <si>
    <t>федеральный бюджет</t>
  </si>
  <si>
    <t>краевой бюджет</t>
  </si>
  <si>
    <t>в том числе:</t>
  </si>
  <si>
    <t>Национальная экономика</t>
  </si>
  <si>
    <t>Приложение</t>
  </si>
  <si>
    <t>1.1.</t>
  </si>
  <si>
    <t>ИТОГО по социальной сфере</t>
  </si>
  <si>
    <t>Социальная политика</t>
  </si>
  <si>
    <t>процент исполнения</t>
  </si>
  <si>
    <t>1.</t>
  </si>
  <si>
    <t>№ п/п</t>
  </si>
  <si>
    <t>2.</t>
  </si>
  <si>
    <t>2.1.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</si>
  <si>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искл.жилых помещений, приобретённых за счёт средств краевого бюджета</t>
  </si>
  <si>
    <t>3.</t>
  </si>
  <si>
    <t>3.1.</t>
  </si>
  <si>
    <t>Долгосрочная краевая целевая программа "Кадровое обеспечение сферы культуры и искусства Краснодарского края" на 2011—2013 годы</t>
  </si>
  <si>
    <t>Культура - всего,</t>
  </si>
  <si>
    <t>4.1.</t>
  </si>
  <si>
    <t>Общегосударственные вопросы</t>
  </si>
  <si>
    <t>5.1.</t>
  </si>
  <si>
    <t>6.</t>
  </si>
  <si>
    <t>6.1.</t>
  </si>
  <si>
    <t>Образование</t>
  </si>
  <si>
    <t>Культура</t>
  </si>
  <si>
    <t>4.</t>
  </si>
  <si>
    <t>5.</t>
  </si>
  <si>
    <t>4.2.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</si>
  <si>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</si>
  <si>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5.2.</t>
  </si>
  <si>
    <t>5.3.</t>
  </si>
  <si>
    <t>7.</t>
  </si>
  <si>
    <t>7.1.</t>
  </si>
  <si>
    <t>8.</t>
  </si>
  <si>
    <t>8.1.</t>
  </si>
  <si>
    <t>9.</t>
  </si>
  <si>
    <t>Жилищное хозяйство</t>
  </si>
  <si>
    <t>9.1.</t>
  </si>
  <si>
    <t>10.</t>
  </si>
  <si>
    <t>Коммунальное хозяйство</t>
  </si>
  <si>
    <t>10.1.</t>
  </si>
  <si>
    <t>11.</t>
  </si>
  <si>
    <t>Благоустройство</t>
  </si>
  <si>
    <t>11.1.</t>
  </si>
  <si>
    <t>Физическая культура</t>
  </si>
  <si>
    <t>ИТОГО по городскому хозяйству</t>
  </si>
  <si>
    <t xml:space="preserve">ВСЕГО РАСХОДОВ </t>
  </si>
  <si>
    <t>предусмотрено в бюджете на 2014 год</t>
  </si>
  <si>
    <t>профинансировано по состоянию на 01.05.2014 года</t>
  </si>
  <si>
    <t xml:space="preserve">Подпрограмма "Краснодару - столичный облик" </t>
  </si>
  <si>
    <t xml:space="preserve">Ведомственная целевая программа "Капитальный ремонт и ремонт автомобильных дорог местного значения Краснодарского края на 2012 – 2014 годы" </t>
  </si>
  <si>
    <t>Подпрограмма "Краснодару - столичный облик"</t>
  </si>
  <si>
    <t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</si>
  <si>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</si>
  <si>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</si>
  <si>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3.1.2.</t>
  </si>
  <si>
    <t>5.4</t>
  </si>
  <si>
    <t>3.1.1.</t>
  </si>
  <si>
    <t>Государственная программа Краснодарского края "Дети Кубани"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</si>
  <si>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</si>
  <si>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ИТОГО за счёт всех источников</t>
  </si>
  <si>
    <t xml:space="preserve">Государственная программа Краснодарского края "Дети Кубани" (обеспечение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</t>
  </si>
  <si>
    <r>
      <t xml:space="preserve">Информация об исполнении федеральных, краевых программ по состоянию </t>
    </r>
    <r>
      <rPr>
        <u val="single"/>
        <sz val="20"/>
        <rFont val="Times New Roman"/>
        <family val="1"/>
      </rPr>
      <t xml:space="preserve"> на 1 мая 2014 года, </t>
    </r>
    <r>
      <rPr>
        <sz val="20"/>
        <rFont val="Times New Roman"/>
        <family val="1"/>
      </rPr>
      <t>предусмотренных для  муниципального образования город Краснодар на 2014 год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</si>
</sst>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\.00\.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8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.5"/>
      <name val="Times New Roman"/>
      <family val="1"/>
    </font>
    <font>
      <sz val="10"/>
      <name val="Arial"/>
      <family val="0"/>
    </font>
    <font>
      <u val="single"/>
      <sz val="20"/>
      <name val="Times New Roman"/>
      <family val="1"/>
    </font>
    <font>
      <sz val="11"/>
      <name val="Times New Roman"/>
      <family val="1"/>
    </font>
    <font>
      <sz val="1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166" fontId="9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166" fontId="6" fillId="0" borderId="0" xfId="2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166" fontId="9" fillId="0" borderId="1" xfId="2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6" fontId="8" fillId="0" borderId="1" xfId="2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6" fontId="9" fillId="0" borderId="1" xfId="2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right" vertical="center"/>
    </xf>
    <xf numFmtId="0" fontId="9" fillId="0" borderId="1" xfId="18" applyNumberFormat="1" applyFont="1" applyFill="1" applyBorder="1" applyAlignment="1" applyProtection="1">
      <alignment horizontal="left" vertical="center" wrapText="1"/>
      <protection hidden="1"/>
    </xf>
    <xf numFmtId="4" fontId="9" fillId="0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vertical="center"/>
    </xf>
    <xf numFmtId="165" fontId="8" fillId="0" borderId="1" xfId="21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/>
    </xf>
    <xf numFmtId="0" fontId="4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57"/>
  </sheetPr>
  <dimension ref="A1:R64"/>
  <sheetViews>
    <sheetView tabSelected="1" view="pageBreakPreview" zoomScale="60" zoomScaleNormal="5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2" sqref="E52"/>
    </sheetView>
  </sheetViews>
  <sheetFormatPr defaultColWidth="9.125" defaultRowHeight="12.75" outlineLevelRow="1"/>
  <cols>
    <col min="1" max="1" width="7.875" style="16" customWidth="1"/>
    <col min="2" max="2" width="61.875" style="2" customWidth="1"/>
    <col min="3" max="3" width="17.625" style="1" customWidth="1"/>
    <col min="4" max="4" width="16.625" style="1" customWidth="1"/>
    <col min="5" max="5" width="19.625" style="19" customWidth="1"/>
    <col min="6" max="6" width="17.375" style="1" customWidth="1"/>
    <col min="7" max="7" width="17.75390625" style="1" customWidth="1"/>
    <col min="8" max="8" width="18.75390625" style="5" customWidth="1"/>
    <col min="9" max="9" width="15.875" style="14" customWidth="1"/>
    <col min="10" max="16384" width="10.375" style="1" customWidth="1"/>
  </cols>
  <sheetData>
    <row r="1" spans="8:9" ht="30" customHeight="1">
      <c r="H1" s="70" t="s">
        <v>6</v>
      </c>
      <c r="I1" s="70"/>
    </row>
    <row r="2" spans="1:9" ht="96" customHeight="1">
      <c r="A2" s="72" t="s">
        <v>64</v>
      </c>
      <c r="B2" s="72"/>
      <c r="C2" s="72"/>
      <c r="D2" s="72"/>
      <c r="E2" s="72"/>
      <c r="F2" s="72"/>
      <c r="G2" s="72"/>
      <c r="H2" s="72"/>
      <c r="I2" s="72"/>
    </row>
    <row r="3" spans="1:9" ht="30.75" customHeight="1">
      <c r="A3" s="17"/>
      <c r="B3" s="20"/>
      <c r="C3" s="21"/>
      <c r="F3" s="71" t="s">
        <v>0</v>
      </c>
      <c r="G3" s="71"/>
      <c r="H3" s="71"/>
      <c r="I3" s="71"/>
    </row>
    <row r="4" spans="1:9" s="15" customFormat="1" ht="57.75" customHeight="1">
      <c r="A4" s="73" t="s">
        <v>12</v>
      </c>
      <c r="B4" s="69" t="s">
        <v>1</v>
      </c>
      <c r="C4" s="69" t="s">
        <v>49</v>
      </c>
      <c r="D4" s="69"/>
      <c r="E4" s="69"/>
      <c r="F4" s="69" t="s">
        <v>50</v>
      </c>
      <c r="G4" s="69"/>
      <c r="H4" s="69"/>
      <c r="I4" s="28"/>
    </row>
    <row r="5" spans="1:9" s="15" customFormat="1" ht="85.5" customHeight="1">
      <c r="A5" s="69"/>
      <c r="B5" s="69"/>
      <c r="C5" s="27" t="s">
        <v>2</v>
      </c>
      <c r="D5" s="27" t="s">
        <v>3</v>
      </c>
      <c r="E5" s="27" t="s">
        <v>62</v>
      </c>
      <c r="F5" s="27" t="s">
        <v>2</v>
      </c>
      <c r="G5" s="27" t="s">
        <v>3</v>
      </c>
      <c r="H5" s="29" t="s">
        <v>62</v>
      </c>
      <c r="I5" s="30" t="s">
        <v>10</v>
      </c>
    </row>
    <row r="6" spans="1:9" s="3" customFormat="1" ht="44.25" customHeight="1" outlineLevel="1">
      <c r="A6" s="31" t="s">
        <v>11</v>
      </c>
      <c r="B6" s="32" t="s">
        <v>5</v>
      </c>
      <c r="C6" s="33">
        <f aca="true" t="shared" si="0" ref="C6:I6">C8</f>
        <v>0</v>
      </c>
      <c r="D6" s="33">
        <f t="shared" si="0"/>
        <v>13855.4</v>
      </c>
      <c r="E6" s="33">
        <f t="shared" si="0"/>
        <v>13855.4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4">
        <f t="shared" si="0"/>
        <v>0</v>
      </c>
    </row>
    <row r="7" spans="1:9" s="3" customFormat="1" ht="27" customHeight="1" outlineLevel="1">
      <c r="A7" s="27"/>
      <c r="B7" s="35" t="s">
        <v>4</v>
      </c>
      <c r="C7" s="36"/>
      <c r="D7" s="36"/>
      <c r="E7" s="36"/>
      <c r="F7" s="36"/>
      <c r="G7" s="36"/>
      <c r="H7" s="36"/>
      <c r="I7" s="37"/>
    </row>
    <row r="8" spans="1:9" s="3" customFormat="1" ht="93.75" customHeight="1" outlineLevel="1">
      <c r="A8" s="27" t="s">
        <v>7</v>
      </c>
      <c r="B8" s="35" t="s">
        <v>30</v>
      </c>
      <c r="C8" s="38">
        <v>0</v>
      </c>
      <c r="D8" s="36">
        <v>13855.4</v>
      </c>
      <c r="E8" s="38">
        <f>C8+D8</f>
        <v>13855.4</v>
      </c>
      <c r="F8" s="36">
        <v>0</v>
      </c>
      <c r="G8" s="36">
        <v>0</v>
      </c>
      <c r="H8" s="38">
        <v>0</v>
      </c>
      <c r="I8" s="39">
        <f>H8/E8</f>
        <v>0</v>
      </c>
    </row>
    <row r="9" spans="1:9" s="4" customFormat="1" ht="40.5" customHeight="1" outlineLevel="1">
      <c r="A9" s="40" t="s">
        <v>13</v>
      </c>
      <c r="B9" s="32" t="s">
        <v>19</v>
      </c>
      <c r="C9" s="41">
        <f aca="true" t="shared" si="1" ref="C9:H9">C11</f>
        <v>0</v>
      </c>
      <c r="D9" s="41">
        <f t="shared" si="1"/>
        <v>89010</v>
      </c>
      <c r="E9" s="41">
        <f t="shared" si="1"/>
        <v>89010</v>
      </c>
      <c r="F9" s="41">
        <f t="shared" si="1"/>
        <v>0</v>
      </c>
      <c r="G9" s="41">
        <f t="shared" si="1"/>
        <v>0</v>
      </c>
      <c r="H9" s="41">
        <f t="shared" si="1"/>
        <v>0</v>
      </c>
      <c r="I9" s="42">
        <f>H9/E9</f>
        <v>0</v>
      </c>
    </row>
    <row r="10" spans="1:9" s="4" customFormat="1" ht="28.5" customHeight="1" outlineLevel="1">
      <c r="A10" s="26"/>
      <c r="B10" s="35" t="s">
        <v>4</v>
      </c>
      <c r="C10" s="29"/>
      <c r="D10" s="41"/>
      <c r="E10" s="43"/>
      <c r="F10" s="43"/>
      <c r="G10" s="43"/>
      <c r="H10" s="43"/>
      <c r="I10" s="44"/>
    </row>
    <row r="11" spans="1:9" s="4" customFormat="1" ht="99" customHeight="1" outlineLevel="1">
      <c r="A11" s="26" t="s">
        <v>14</v>
      </c>
      <c r="B11" s="35" t="s">
        <v>18</v>
      </c>
      <c r="C11" s="43">
        <v>0</v>
      </c>
      <c r="D11" s="43">
        <v>89010</v>
      </c>
      <c r="E11" s="43">
        <f>C11+D11</f>
        <v>89010</v>
      </c>
      <c r="F11" s="43"/>
      <c r="G11" s="43"/>
      <c r="H11" s="43">
        <f>F11+G11</f>
        <v>0</v>
      </c>
      <c r="I11" s="44">
        <f>H11/E11</f>
        <v>0</v>
      </c>
    </row>
    <row r="12" spans="1:9" s="4" customFormat="1" ht="43.5" customHeight="1" outlineLevel="1">
      <c r="A12" s="45" t="s">
        <v>16</v>
      </c>
      <c r="B12" s="32" t="s">
        <v>9</v>
      </c>
      <c r="C12" s="46">
        <f aca="true" t="shared" si="2" ref="C12:H12">C14</f>
        <v>0</v>
      </c>
      <c r="D12" s="46">
        <f t="shared" si="2"/>
        <v>1258.3999999999999</v>
      </c>
      <c r="E12" s="46">
        <f t="shared" si="2"/>
        <v>1258.3999999999999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2">
        <f>H12/E12</f>
        <v>0</v>
      </c>
    </row>
    <row r="13" spans="1:9" s="4" customFormat="1" ht="30" customHeight="1" outlineLevel="1">
      <c r="A13" s="47"/>
      <c r="B13" s="48" t="s">
        <v>4</v>
      </c>
      <c r="C13" s="49"/>
      <c r="D13" s="49"/>
      <c r="E13" s="49"/>
      <c r="F13" s="49"/>
      <c r="G13" s="49"/>
      <c r="H13" s="49"/>
      <c r="I13" s="44"/>
    </row>
    <row r="14" spans="1:9" s="4" customFormat="1" ht="71.25" customHeight="1" outlineLevel="1">
      <c r="A14" s="47" t="s">
        <v>17</v>
      </c>
      <c r="B14" s="32" t="s">
        <v>60</v>
      </c>
      <c r="C14" s="46">
        <f aca="true" t="shared" si="3" ref="C14:H14">C16+C17</f>
        <v>0</v>
      </c>
      <c r="D14" s="46">
        <f t="shared" si="3"/>
        <v>1258.3999999999999</v>
      </c>
      <c r="E14" s="46">
        <f t="shared" si="3"/>
        <v>1258.3999999999999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2">
        <f>H14/E14</f>
        <v>0</v>
      </c>
    </row>
    <row r="15" spans="1:9" s="4" customFormat="1" ht="30" customHeight="1" outlineLevel="1">
      <c r="A15" s="47"/>
      <c r="B15" s="35" t="s">
        <v>4</v>
      </c>
      <c r="C15" s="49"/>
      <c r="D15" s="49"/>
      <c r="E15" s="49"/>
      <c r="F15" s="49"/>
      <c r="G15" s="49"/>
      <c r="H15" s="49"/>
      <c r="I15" s="44"/>
    </row>
    <row r="16" spans="1:18" s="4" customFormat="1" ht="295.5" customHeight="1" outlineLevel="1">
      <c r="A16" s="47" t="s">
        <v>59</v>
      </c>
      <c r="B16" s="48" t="s">
        <v>61</v>
      </c>
      <c r="C16" s="49">
        <v>0</v>
      </c>
      <c r="D16" s="49">
        <v>1250.8</v>
      </c>
      <c r="E16" s="49">
        <f>C16+D16</f>
        <v>1250.8</v>
      </c>
      <c r="F16" s="49">
        <v>0</v>
      </c>
      <c r="G16" s="49">
        <v>0</v>
      </c>
      <c r="H16" s="49">
        <f>F16+G16</f>
        <v>0</v>
      </c>
      <c r="I16" s="44">
        <f>H16/E16</f>
        <v>0</v>
      </c>
      <c r="J16" s="22"/>
      <c r="K16" s="23"/>
      <c r="L16" s="23"/>
      <c r="M16" s="23"/>
      <c r="N16" s="23"/>
      <c r="O16" s="23"/>
      <c r="P16" s="23"/>
      <c r="Q16" s="24"/>
      <c r="R16" s="25"/>
    </row>
    <row r="17" spans="1:9" s="4" customFormat="1" ht="150.75" customHeight="1" outlineLevel="1">
      <c r="A17" s="47" t="s">
        <v>57</v>
      </c>
      <c r="B17" s="48" t="s">
        <v>15</v>
      </c>
      <c r="C17" s="49">
        <v>0</v>
      </c>
      <c r="D17" s="49">
        <v>7.6</v>
      </c>
      <c r="E17" s="49">
        <f>C17+D17</f>
        <v>7.6</v>
      </c>
      <c r="F17" s="49">
        <v>0</v>
      </c>
      <c r="G17" s="49"/>
      <c r="H17" s="49">
        <f>F17+G17</f>
        <v>0</v>
      </c>
      <c r="I17" s="44">
        <f>H17/E17</f>
        <v>0</v>
      </c>
    </row>
    <row r="18" spans="1:9" s="4" customFormat="1" ht="45.75" customHeight="1" outlineLevel="1">
      <c r="A18" s="45"/>
      <c r="B18" s="50" t="s">
        <v>8</v>
      </c>
      <c r="C18" s="46">
        <f aca="true" t="shared" si="4" ref="C18:H18">C6+C9+C12</f>
        <v>0</v>
      </c>
      <c r="D18" s="46">
        <f t="shared" si="4"/>
        <v>104123.79999999999</v>
      </c>
      <c r="E18" s="46">
        <f t="shared" si="4"/>
        <v>104123.79999999999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2">
        <f>H18/E18</f>
        <v>0</v>
      </c>
    </row>
    <row r="19" spans="1:9" s="4" customFormat="1" ht="48.75" customHeight="1">
      <c r="A19" s="45" t="s">
        <v>27</v>
      </c>
      <c r="B19" s="50" t="s">
        <v>21</v>
      </c>
      <c r="C19" s="46">
        <f>C21</f>
        <v>0</v>
      </c>
      <c r="D19" s="46">
        <f>D21+D22</f>
        <v>1617</v>
      </c>
      <c r="E19" s="46">
        <f>E21+E22</f>
        <v>1617</v>
      </c>
      <c r="F19" s="46">
        <f>F21+F22</f>
        <v>0</v>
      </c>
      <c r="G19" s="46">
        <f>G21+G22</f>
        <v>1617</v>
      </c>
      <c r="H19" s="46">
        <f>H21+H22</f>
        <v>1617</v>
      </c>
      <c r="I19" s="42">
        <f>H19/E19</f>
        <v>1</v>
      </c>
    </row>
    <row r="20" spans="1:9" s="4" customFormat="1" ht="33.75" customHeight="1">
      <c r="A20" s="51"/>
      <c r="B20" s="52" t="s">
        <v>4</v>
      </c>
      <c r="C20" s="49"/>
      <c r="D20" s="49"/>
      <c r="E20" s="49"/>
      <c r="F20" s="49"/>
      <c r="G20" s="49"/>
      <c r="H20" s="49"/>
      <c r="I20" s="53"/>
    </row>
    <row r="21" spans="1:9" s="4" customFormat="1" ht="50.25" customHeight="1">
      <c r="A21" s="51" t="s">
        <v>20</v>
      </c>
      <c r="B21" s="52" t="s">
        <v>51</v>
      </c>
      <c r="C21" s="49"/>
      <c r="D21" s="49">
        <v>1581.8</v>
      </c>
      <c r="E21" s="49">
        <f>C21+D21</f>
        <v>1581.8</v>
      </c>
      <c r="F21" s="49"/>
      <c r="G21" s="49">
        <v>1581.8</v>
      </c>
      <c r="H21" s="49">
        <f>F21+G21</f>
        <v>1581.8</v>
      </c>
      <c r="I21" s="44">
        <f>H21/E21</f>
        <v>1</v>
      </c>
    </row>
    <row r="22" spans="1:9" s="4" customFormat="1" ht="145.5" customHeight="1">
      <c r="A22" s="51" t="s">
        <v>29</v>
      </c>
      <c r="B22" s="54" t="s">
        <v>54</v>
      </c>
      <c r="C22" s="49"/>
      <c r="D22" s="49">
        <v>35.2</v>
      </c>
      <c r="E22" s="49">
        <f>C22+D22</f>
        <v>35.2</v>
      </c>
      <c r="F22" s="49"/>
      <c r="G22" s="49">
        <v>35.2</v>
      </c>
      <c r="H22" s="49">
        <f>F22+G22</f>
        <v>35.2</v>
      </c>
      <c r="I22" s="44">
        <f>H22/E22</f>
        <v>1</v>
      </c>
    </row>
    <row r="23" spans="1:9" s="4" customFormat="1" ht="42.75" customHeight="1">
      <c r="A23" s="45" t="s">
        <v>28</v>
      </c>
      <c r="B23" s="50" t="s">
        <v>5</v>
      </c>
      <c r="C23" s="46">
        <f aca="true" t="shared" si="5" ref="C23:H23">C25+C26+C27+C28</f>
        <v>0</v>
      </c>
      <c r="D23" s="46">
        <f t="shared" si="5"/>
        <v>1333509.7000000002</v>
      </c>
      <c r="E23" s="46">
        <f t="shared" si="5"/>
        <v>1333509.7000000002</v>
      </c>
      <c r="F23" s="46">
        <f t="shared" si="5"/>
        <v>0</v>
      </c>
      <c r="G23" s="46">
        <f t="shared" si="5"/>
        <v>499707</v>
      </c>
      <c r="H23" s="46">
        <f t="shared" si="5"/>
        <v>499707</v>
      </c>
      <c r="I23" s="42">
        <f>H23/E23</f>
        <v>0.3747306824989724</v>
      </c>
    </row>
    <row r="24" spans="1:9" s="4" customFormat="1" ht="31.5" customHeight="1">
      <c r="A24" s="51"/>
      <c r="B24" s="52" t="s">
        <v>4</v>
      </c>
      <c r="C24" s="49"/>
      <c r="D24" s="49"/>
      <c r="E24" s="49"/>
      <c r="F24" s="55"/>
      <c r="G24" s="55"/>
      <c r="H24" s="49"/>
      <c r="I24" s="44"/>
    </row>
    <row r="25" spans="1:9" s="4" customFormat="1" ht="196.5" customHeight="1">
      <c r="A25" s="51" t="s">
        <v>22</v>
      </c>
      <c r="B25" s="54" t="s">
        <v>55</v>
      </c>
      <c r="C25" s="49">
        <v>0</v>
      </c>
      <c r="D25" s="49">
        <v>307</v>
      </c>
      <c r="E25" s="49">
        <f>C25+D25</f>
        <v>307</v>
      </c>
      <c r="F25" s="55"/>
      <c r="G25" s="55">
        <v>307</v>
      </c>
      <c r="H25" s="49">
        <f>F25+G25</f>
        <v>307</v>
      </c>
      <c r="I25" s="44">
        <f>H25/E25</f>
        <v>1</v>
      </c>
    </row>
    <row r="26" spans="1:9" s="4" customFormat="1" ht="53.25" customHeight="1">
      <c r="A26" s="51" t="s">
        <v>31</v>
      </c>
      <c r="B26" s="52" t="s">
        <v>51</v>
      </c>
      <c r="C26" s="49">
        <v>0</v>
      </c>
      <c r="D26" s="49">
        <v>853181.1</v>
      </c>
      <c r="E26" s="49">
        <f>C26+D26</f>
        <v>853181.1</v>
      </c>
      <c r="F26" s="55"/>
      <c r="G26" s="55">
        <v>499378.4</v>
      </c>
      <c r="H26" s="49">
        <f>F26+G26</f>
        <v>499378.4</v>
      </c>
      <c r="I26" s="44">
        <f>H26/E26</f>
        <v>0.5853134815105492</v>
      </c>
    </row>
    <row r="27" spans="1:9" s="4" customFormat="1" ht="103.5" customHeight="1">
      <c r="A27" s="51" t="s">
        <v>32</v>
      </c>
      <c r="B27" s="52" t="s">
        <v>52</v>
      </c>
      <c r="C27" s="49">
        <v>0</v>
      </c>
      <c r="D27" s="49">
        <v>480000</v>
      </c>
      <c r="E27" s="49">
        <f>C27+D27</f>
        <v>480000</v>
      </c>
      <c r="F27" s="55"/>
      <c r="G27" s="49">
        <v>0</v>
      </c>
      <c r="H27" s="49">
        <f>F27+G27</f>
        <v>0</v>
      </c>
      <c r="I27" s="44">
        <f>H27/E27</f>
        <v>0</v>
      </c>
    </row>
    <row r="28" spans="1:9" s="4" customFormat="1" ht="171" customHeight="1">
      <c r="A28" s="51" t="s">
        <v>58</v>
      </c>
      <c r="B28" s="54" t="s">
        <v>56</v>
      </c>
      <c r="C28" s="49"/>
      <c r="D28" s="49">
        <v>21.6</v>
      </c>
      <c r="E28" s="49">
        <f>C28+D28</f>
        <v>21.6</v>
      </c>
      <c r="F28" s="55"/>
      <c r="G28" s="55">
        <v>21.6</v>
      </c>
      <c r="H28" s="49">
        <f>F28+G28</f>
        <v>21.6</v>
      </c>
      <c r="I28" s="44">
        <f>H28/E28</f>
        <v>1</v>
      </c>
    </row>
    <row r="29" spans="1:9" s="4" customFormat="1" ht="48" customHeight="1">
      <c r="A29" s="45" t="s">
        <v>23</v>
      </c>
      <c r="B29" s="50" t="s">
        <v>38</v>
      </c>
      <c r="C29" s="46">
        <f aca="true" t="shared" si="6" ref="C29:H29">SUM(C31:C31)</f>
        <v>66291.2</v>
      </c>
      <c r="D29" s="46">
        <f t="shared" si="6"/>
        <v>49464.3</v>
      </c>
      <c r="E29" s="46">
        <f t="shared" si="6"/>
        <v>115755.5</v>
      </c>
      <c r="F29" s="46">
        <f t="shared" si="6"/>
        <v>0</v>
      </c>
      <c r="G29" s="46">
        <f t="shared" si="6"/>
        <v>0</v>
      </c>
      <c r="H29" s="46">
        <f t="shared" si="6"/>
        <v>0</v>
      </c>
      <c r="I29" s="56">
        <f>I31</f>
        <v>0</v>
      </c>
    </row>
    <row r="30" spans="1:9" s="4" customFormat="1" ht="27.75" customHeight="1">
      <c r="A30" s="51"/>
      <c r="B30" s="52" t="s">
        <v>4</v>
      </c>
      <c r="C30" s="49"/>
      <c r="D30" s="49"/>
      <c r="E30" s="49"/>
      <c r="F30" s="55"/>
      <c r="G30" s="55"/>
      <c r="H30" s="49"/>
      <c r="I30" s="44"/>
    </row>
    <row r="31" spans="1:9" s="4" customFormat="1" ht="175.5" customHeight="1">
      <c r="A31" s="51" t="s">
        <v>24</v>
      </c>
      <c r="B31" s="35" t="s">
        <v>63</v>
      </c>
      <c r="C31" s="49">
        <v>66291.2</v>
      </c>
      <c r="D31" s="49">
        <v>49464.3</v>
      </c>
      <c r="E31" s="49">
        <f>D31+C31</f>
        <v>115755.5</v>
      </c>
      <c r="F31" s="55">
        <v>0</v>
      </c>
      <c r="G31" s="55">
        <v>0</v>
      </c>
      <c r="H31" s="49">
        <f>F31+G31</f>
        <v>0</v>
      </c>
      <c r="I31" s="44">
        <f>H31/E31</f>
        <v>0</v>
      </c>
    </row>
    <row r="32" spans="1:9" s="4" customFormat="1" ht="52.5" customHeight="1">
      <c r="A32" s="45" t="s">
        <v>33</v>
      </c>
      <c r="B32" s="50" t="s">
        <v>41</v>
      </c>
      <c r="C32" s="46">
        <f aca="true" t="shared" si="7" ref="C32:H32">C34</f>
        <v>0</v>
      </c>
      <c r="D32" s="46">
        <f t="shared" si="7"/>
        <v>208263</v>
      </c>
      <c r="E32" s="46">
        <f t="shared" si="7"/>
        <v>208263</v>
      </c>
      <c r="F32" s="46">
        <f t="shared" si="7"/>
        <v>0</v>
      </c>
      <c r="G32" s="46">
        <f t="shared" si="7"/>
        <v>192165.7</v>
      </c>
      <c r="H32" s="46">
        <f t="shared" si="7"/>
        <v>192165.7</v>
      </c>
      <c r="I32" s="42">
        <f>H32/E32</f>
        <v>0.922706865837907</v>
      </c>
    </row>
    <row r="33" spans="1:9" s="4" customFormat="1" ht="30" customHeight="1">
      <c r="A33" s="51"/>
      <c r="B33" s="52" t="s">
        <v>4</v>
      </c>
      <c r="C33" s="49"/>
      <c r="D33" s="49"/>
      <c r="E33" s="49"/>
      <c r="F33" s="55"/>
      <c r="G33" s="55"/>
      <c r="H33" s="49"/>
      <c r="I33" s="44"/>
    </row>
    <row r="34" spans="1:9" s="4" customFormat="1" ht="58.5" customHeight="1">
      <c r="A34" s="51" t="s">
        <v>34</v>
      </c>
      <c r="B34" s="52" t="s">
        <v>51</v>
      </c>
      <c r="C34" s="49">
        <v>0</v>
      </c>
      <c r="D34" s="49">
        <v>208263</v>
      </c>
      <c r="E34" s="49">
        <f>C34+D34</f>
        <v>208263</v>
      </c>
      <c r="F34" s="55"/>
      <c r="G34" s="55">
        <v>192165.7</v>
      </c>
      <c r="H34" s="49">
        <f>F34+G34</f>
        <v>192165.7</v>
      </c>
      <c r="I34" s="44">
        <f>H34/E34</f>
        <v>0.922706865837907</v>
      </c>
    </row>
    <row r="35" spans="1:9" s="4" customFormat="1" ht="52.5" customHeight="1">
      <c r="A35" s="45" t="s">
        <v>35</v>
      </c>
      <c r="B35" s="50" t="s">
        <v>44</v>
      </c>
      <c r="C35" s="46">
        <f aca="true" t="shared" si="8" ref="C35:H35">SUM(C37:C37)</f>
        <v>0</v>
      </c>
      <c r="D35" s="46">
        <f t="shared" si="8"/>
        <v>173384.4</v>
      </c>
      <c r="E35" s="46">
        <f t="shared" si="8"/>
        <v>173384.4</v>
      </c>
      <c r="F35" s="46">
        <f t="shared" si="8"/>
        <v>0</v>
      </c>
      <c r="G35" s="46">
        <f t="shared" si="8"/>
        <v>165184.3</v>
      </c>
      <c r="H35" s="46">
        <f t="shared" si="8"/>
        <v>165184.3</v>
      </c>
      <c r="I35" s="42">
        <f>H35/E35</f>
        <v>0.9527056644081012</v>
      </c>
    </row>
    <row r="36" spans="1:9" s="4" customFormat="1" ht="33.75" customHeight="1">
      <c r="A36" s="51"/>
      <c r="B36" s="52" t="s">
        <v>4</v>
      </c>
      <c r="C36" s="49"/>
      <c r="D36" s="49"/>
      <c r="E36" s="49"/>
      <c r="F36" s="55"/>
      <c r="G36" s="55"/>
      <c r="H36" s="49"/>
      <c r="I36" s="44"/>
    </row>
    <row r="37" spans="1:9" s="4" customFormat="1" ht="63.75" customHeight="1">
      <c r="A37" s="51" t="s">
        <v>36</v>
      </c>
      <c r="B37" s="52" t="s">
        <v>51</v>
      </c>
      <c r="C37" s="49"/>
      <c r="D37" s="49">
        <v>173384.4</v>
      </c>
      <c r="E37" s="49">
        <f>C37+D37</f>
        <v>173384.4</v>
      </c>
      <c r="F37" s="55"/>
      <c r="G37" s="55">
        <v>165184.3</v>
      </c>
      <c r="H37" s="49">
        <f>F37+G37</f>
        <v>165184.3</v>
      </c>
      <c r="I37" s="44">
        <f>H37/E37</f>
        <v>0.9527056644081012</v>
      </c>
    </row>
    <row r="38" spans="1:9" s="4" customFormat="1" ht="50.25" customHeight="1">
      <c r="A38" s="45" t="s">
        <v>37</v>
      </c>
      <c r="B38" s="50" t="s">
        <v>25</v>
      </c>
      <c r="C38" s="46">
        <f aca="true" t="shared" si="9" ref="C38:H38">C40</f>
        <v>0</v>
      </c>
      <c r="D38" s="46">
        <f t="shared" si="9"/>
        <v>205174.8</v>
      </c>
      <c r="E38" s="46">
        <f t="shared" si="9"/>
        <v>205174.8</v>
      </c>
      <c r="F38" s="46">
        <f t="shared" si="9"/>
        <v>0</v>
      </c>
      <c r="G38" s="46">
        <f t="shared" si="9"/>
        <v>176264.8</v>
      </c>
      <c r="H38" s="46">
        <f t="shared" si="9"/>
        <v>176264.8</v>
      </c>
      <c r="I38" s="42">
        <f>H38/E38</f>
        <v>0.859095756398934</v>
      </c>
    </row>
    <row r="39" spans="1:9" s="4" customFormat="1" ht="27.75" customHeight="1">
      <c r="A39" s="51"/>
      <c r="B39" s="52" t="s">
        <v>4</v>
      </c>
      <c r="C39" s="49"/>
      <c r="D39" s="49"/>
      <c r="E39" s="49"/>
      <c r="F39" s="55"/>
      <c r="G39" s="55"/>
      <c r="H39" s="49"/>
      <c r="I39" s="44"/>
    </row>
    <row r="40" spans="1:9" s="4" customFormat="1" ht="61.5" customHeight="1">
      <c r="A40" s="51" t="s">
        <v>39</v>
      </c>
      <c r="B40" s="52" t="s">
        <v>51</v>
      </c>
      <c r="C40" s="49">
        <v>0</v>
      </c>
      <c r="D40" s="49">
        <v>205174.8</v>
      </c>
      <c r="E40" s="49">
        <f>C40+D40</f>
        <v>205174.8</v>
      </c>
      <c r="F40" s="55"/>
      <c r="G40" s="55">
        <v>176264.8</v>
      </c>
      <c r="H40" s="49">
        <f>F40+G40</f>
        <v>176264.8</v>
      </c>
      <c r="I40" s="44">
        <f>H40/E40</f>
        <v>0.859095756398934</v>
      </c>
    </row>
    <row r="41" spans="1:9" s="4" customFormat="1" ht="45" customHeight="1">
      <c r="A41" s="45" t="s">
        <v>40</v>
      </c>
      <c r="B41" s="50" t="s">
        <v>26</v>
      </c>
      <c r="C41" s="46">
        <f aca="true" t="shared" si="10" ref="C41:H41">C43</f>
        <v>0</v>
      </c>
      <c r="D41" s="46">
        <f t="shared" si="10"/>
        <v>3962.4</v>
      </c>
      <c r="E41" s="46">
        <f t="shared" si="10"/>
        <v>3962.4</v>
      </c>
      <c r="F41" s="57">
        <f t="shared" si="10"/>
        <v>0</v>
      </c>
      <c r="G41" s="57">
        <f t="shared" si="10"/>
        <v>3960.4</v>
      </c>
      <c r="H41" s="46">
        <f t="shared" si="10"/>
        <v>3960.4</v>
      </c>
      <c r="I41" s="42">
        <f>H41/E41</f>
        <v>0.9994952554007672</v>
      </c>
    </row>
    <row r="42" spans="1:9" s="4" customFormat="1" ht="30" customHeight="1">
      <c r="A42" s="51"/>
      <c r="B42" s="52" t="s">
        <v>4</v>
      </c>
      <c r="C42" s="49"/>
      <c r="D42" s="49"/>
      <c r="E42" s="49"/>
      <c r="F42" s="55"/>
      <c r="G42" s="55"/>
      <c r="H42" s="49"/>
      <c r="I42" s="44"/>
    </row>
    <row r="43" spans="1:9" s="4" customFormat="1" ht="51" customHeight="1">
      <c r="A43" s="51" t="s">
        <v>42</v>
      </c>
      <c r="B43" s="52" t="s">
        <v>53</v>
      </c>
      <c r="C43" s="49">
        <v>0</v>
      </c>
      <c r="D43" s="49">
        <v>3962.4</v>
      </c>
      <c r="E43" s="49">
        <f>C43+D43</f>
        <v>3962.4</v>
      </c>
      <c r="F43" s="55"/>
      <c r="G43" s="55">
        <v>3960.4</v>
      </c>
      <c r="H43" s="49">
        <f>F43+G43</f>
        <v>3960.4</v>
      </c>
      <c r="I43" s="44">
        <f>H43/E43</f>
        <v>0.9994952554007672</v>
      </c>
    </row>
    <row r="44" spans="1:9" s="4" customFormat="1" ht="41.25" customHeight="1">
      <c r="A44" s="45" t="s">
        <v>43</v>
      </c>
      <c r="B44" s="50" t="s">
        <v>46</v>
      </c>
      <c r="C44" s="46">
        <f aca="true" t="shared" si="11" ref="C44:H44">C46</f>
        <v>0</v>
      </c>
      <c r="D44" s="46">
        <f t="shared" si="11"/>
        <v>37072.3</v>
      </c>
      <c r="E44" s="46">
        <f t="shared" si="11"/>
        <v>37072.3</v>
      </c>
      <c r="F44" s="46">
        <f t="shared" si="11"/>
        <v>0</v>
      </c>
      <c r="G44" s="46">
        <f t="shared" si="11"/>
        <v>35153.7</v>
      </c>
      <c r="H44" s="46">
        <f t="shared" si="11"/>
        <v>35153.7</v>
      </c>
      <c r="I44" s="42">
        <f>H44/E44</f>
        <v>0.9482470739608817</v>
      </c>
    </row>
    <row r="45" spans="1:9" s="4" customFormat="1" ht="35.25" customHeight="1">
      <c r="A45" s="51"/>
      <c r="B45" s="52" t="s">
        <v>4</v>
      </c>
      <c r="C45" s="49"/>
      <c r="D45" s="49"/>
      <c r="E45" s="49"/>
      <c r="F45" s="55"/>
      <c r="G45" s="55"/>
      <c r="H45" s="49"/>
      <c r="I45" s="53"/>
    </row>
    <row r="46" spans="1:9" s="4" customFormat="1" ht="62.25" customHeight="1">
      <c r="A46" s="51" t="s">
        <v>45</v>
      </c>
      <c r="B46" s="52" t="s">
        <v>51</v>
      </c>
      <c r="C46" s="49">
        <v>0</v>
      </c>
      <c r="D46" s="49">
        <v>37072.3</v>
      </c>
      <c r="E46" s="49">
        <f>C46+D46</f>
        <v>37072.3</v>
      </c>
      <c r="F46" s="55"/>
      <c r="G46" s="55">
        <v>35153.7</v>
      </c>
      <c r="H46" s="49">
        <f>F46+G46</f>
        <v>35153.7</v>
      </c>
      <c r="I46" s="44">
        <f>H46/E46</f>
        <v>0.9482470739608817</v>
      </c>
    </row>
    <row r="47" spans="1:9" s="4" customFormat="1" ht="46.5" customHeight="1">
      <c r="A47" s="58"/>
      <c r="B47" s="32" t="s">
        <v>47</v>
      </c>
      <c r="C47" s="59">
        <f aca="true" t="shared" si="12" ref="C47:H47">C44+C41+C38+C35+C32+C29+C23+C19</f>
        <v>66291.2</v>
      </c>
      <c r="D47" s="59">
        <f t="shared" si="12"/>
        <v>2012447.9000000004</v>
      </c>
      <c r="E47" s="59">
        <f t="shared" si="12"/>
        <v>2078739.1</v>
      </c>
      <c r="F47" s="59">
        <f t="shared" si="12"/>
        <v>0</v>
      </c>
      <c r="G47" s="59">
        <f t="shared" si="12"/>
        <v>1074052.9</v>
      </c>
      <c r="H47" s="59">
        <f t="shared" si="12"/>
        <v>1074052.9</v>
      </c>
      <c r="I47" s="42">
        <f>H47/E47</f>
        <v>0.516684801858973</v>
      </c>
    </row>
    <row r="48" spans="1:9" s="4" customFormat="1" ht="43.5" customHeight="1">
      <c r="A48" s="45"/>
      <c r="B48" s="32" t="s">
        <v>48</v>
      </c>
      <c r="C48" s="60">
        <f aca="true" t="shared" si="13" ref="C48:H48">C18+C47</f>
        <v>66291.2</v>
      </c>
      <c r="D48" s="60">
        <f t="shared" si="13"/>
        <v>2116571.7</v>
      </c>
      <c r="E48" s="60">
        <f t="shared" si="13"/>
        <v>2182862.9</v>
      </c>
      <c r="F48" s="60">
        <f t="shared" si="13"/>
        <v>0</v>
      </c>
      <c r="G48" s="60">
        <f t="shared" si="13"/>
        <v>1074052.9</v>
      </c>
      <c r="H48" s="60">
        <f t="shared" si="13"/>
        <v>1074052.9</v>
      </c>
      <c r="I48" s="42">
        <f>H48/E48</f>
        <v>0.492038643379756</v>
      </c>
    </row>
    <row r="49" spans="1:9" s="6" customFormat="1" ht="53.25" customHeight="1">
      <c r="A49" s="18"/>
      <c r="B49" s="7"/>
      <c r="C49" s="8"/>
      <c r="D49" s="9"/>
      <c r="E49" s="10"/>
      <c r="F49" s="9"/>
      <c r="G49" s="9"/>
      <c r="H49" s="11"/>
      <c r="I49" s="13"/>
    </row>
    <row r="50" spans="1:9" s="6" customFormat="1" ht="25.5" customHeight="1">
      <c r="A50" s="61"/>
      <c r="B50" s="62"/>
      <c r="C50" s="63"/>
      <c r="D50" s="4"/>
      <c r="E50" s="64"/>
      <c r="F50" s="4"/>
      <c r="G50" s="4"/>
      <c r="H50" s="65"/>
      <c r="I50" s="66"/>
    </row>
    <row r="51" spans="1:9" s="6" customFormat="1" ht="23.25" customHeight="1">
      <c r="A51" s="61"/>
      <c r="B51" s="62"/>
      <c r="C51" s="4"/>
      <c r="D51" s="4"/>
      <c r="E51" s="64"/>
      <c r="F51" s="4"/>
      <c r="G51" s="4"/>
      <c r="H51" s="68"/>
      <c r="I51" s="68"/>
    </row>
    <row r="52" spans="1:9" s="6" customFormat="1" ht="66" customHeight="1">
      <c r="A52" s="61"/>
      <c r="B52" s="4"/>
      <c r="C52" s="63"/>
      <c r="D52" s="4"/>
      <c r="E52" s="64"/>
      <c r="F52" s="4"/>
      <c r="G52" s="4"/>
      <c r="H52" s="65"/>
      <c r="I52" s="66"/>
    </row>
    <row r="53" spans="1:9" s="6" customFormat="1" ht="22.5">
      <c r="A53" s="61"/>
      <c r="B53" s="67"/>
      <c r="C53" s="4"/>
      <c r="D53" s="4"/>
      <c r="E53" s="64"/>
      <c r="F53" s="4"/>
      <c r="G53" s="4"/>
      <c r="H53" s="65"/>
      <c r="I53" s="66"/>
    </row>
    <row r="54" spans="1:9" s="6" customFormat="1" ht="25.5" customHeight="1">
      <c r="A54" s="61"/>
      <c r="B54" s="67"/>
      <c r="C54" s="4"/>
      <c r="D54" s="4"/>
      <c r="E54" s="64"/>
      <c r="F54" s="4"/>
      <c r="G54" s="4"/>
      <c r="H54" s="65"/>
      <c r="I54" s="66"/>
    </row>
    <row r="55" spans="1:9" s="6" customFormat="1" ht="9.75" customHeight="1">
      <c r="A55" s="61"/>
      <c r="B55" s="67"/>
      <c r="C55" s="4"/>
      <c r="D55" s="4"/>
      <c r="E55" s="64"/>
      <c r="F55" s="4"/>
      <c r="G55" s="4"/>
      <c r="H55" s="65"/>
      <c r="I55" s="66"/>
    </row>
    <row r="56" spans="1:9" s="6" customFormat="1" ht="22.5">
      <c r="A56" s="61"/>
      <c r="B56" s="67"/>
      <c r="C56" s="4"/>
      <c r="D56" s="4"/>
      <c r="E56" s="64"/>
      <c r="F56" s="4"/>
      <c r="G56" s="4"/>
      <c r="H56" s="65"/>
      <c r="I56" s="66"/>
    </row>
    <row r="57" spans="1:9" ht="23.25">
      <c r="A57" s="61"/>
      <c r="B57" s="67"/>
      <c r="C57" s="4"/>
      <c r="D57" s="4"/>
      <c r="E57" s="64"/>
      <c r="F57" s="4"/>
      <c r="G57" s="4"/>
      <c r="H57" s="65"/>
      <c r="I57" s="66"/>
    </row>
    <row r="58" spans="1:9" ht="23.25">
      <c r="A58" s="61"/>
      <c r="B58" s="12"/>
      <c r="C58" s="9"/>
      <c r="D58" s="9"/>
      <c r="E58" s="10"/>
      <c r="F58" s="9"/>
      <c r="G58" s="9"/>
      <c r="H58" s="11"/>
      <c r="I58" s="13"/>
    </row>
    <row r="62" spans="4:7" ht="23.25">
      <c r="D62" s="5"/>
      <c r="E62" s="5"/>
      <c r="F62" s="5"/>
      <c r="G62" s="5"/>
    </row>
    <row r="64" spans="4:7" ht="23.25">
      <c r="D64" s="5"/>
      <c r="E64" s="5"/>
      <c r="F64" s="5"/>
      <c r="G64" s="5"/>
    </row>
  </sheetData>
  <autoFilter ref="A5:I18"/>
  <mergeCells count="8">
    <mergeCell ref="H51:I51"/>
    <mergeCell ref="B4:B5"/>
    <mergeCell ref="H1:I1"/>
    <mergeCell ref="F3:I3"/>
    <mergeCell ref="A2:I2"/>
    <mergeCell ref="A4:A5"/>
    <mergeCell ref="C4:E4"/>
    <mergeCell ref="F4:H4"/>
  </mergeCells>
  <printOptions horizontalCentered="1"/>
  <pageMargins left="0.23" right="0.23" top="0.57" bottom="0.28" header="0.36" footer="0.16"/>
  <pageSetup fitToHeight="6" horizontalDpi="600" verticalDpi="600" orientation="landscape" paperSize="9" scale="73" r:id="rId1"/>
  <headerFooter alignWithMargins="0">
    <oddHeader>&amp;C&amp;P</oddHeader>
  </headerFooter>
  <rowBreaks count="2" manualBreakCount="2">
    <brk id="31" max="8" man="1"/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NKlimenko</cp:lastModifiedBy>
  <cp:lastPrinted>2014-05-15T12:01:08Z</cp:lastPrinted>
  <dcterms:created xsi:type="dcterms:W3CDTF">2006-01-26T08:16:22Z</dcterms:created>
  <dcterms:modified xsi:type="dcterms:W3CDTF">2014-05-15T12:28:52Z</dcterms:modified>
  <cp:category/>
  <cp:version/>
  <cp:contentType/>
  <cp:contentStatus/>
</cp:coreProperties>
</file>