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GUNAGAEVA\Documents\ОТЧЕТ 2021 год\ПРОЕКТ РЕШЕНИЯ с приложениями\"/>
    </mc:Choice>
  </mc:AlternateContent>
  <bookViews>
    <workbookView xWindow="7545" yWindow="-15" windowWidth="7530" windowHeight="8025" tabRatio="601"/>
  </bookViews>
  <sheets>
    <sheet name="отчёт за 2020 год" sheetId="5" r:id="rId1"/>
  </sheets>
  <definedNames>
    <definedName name="_xlnm._FilterDatabase" localSheetId="0" hidden="1">'отчёт за 2020 год'!$A$14:$D$70</definedName>
    <definedName name="_xlnm.Print_Titles" localSheetId="0">'отчёт за 2020 год'!$14:$14</definedName>
  </definedNames>
  <calcPr calcId="162913"/>
</workbook>
</file>

<file path=xl/calcChain.xml><?xml version="1.0" encoding="utf-8"?>
<calcChain xmlns="http://schemas.openxmlformats.org/spreadsheetml/2006/main">
  <c r="G16" i="5" l="1"/>
  <c r="D15" i="5" l="1"/>
  <c r="G15" i="5" l="1"/>
  <c r="E51" i="5"/>
  <c r="E24" i="5"/>
  <c r="F24" i="5"/>
  <c r="E15" i="5"/>
  <c r="F15" i="5"/>
  <c r="E28" i="5"/>
  <c r="E36" i="5"/>
  <c r="E41" i="5"/>
  <c r="E44" i="5"/>
  <c r="E54" i="5"/>
  <c r="E56" i="5"/>
  <c r="E61" i="5"/>
  <c r="E65" i="5"/>
  <c r="E68" i="5"/>
  <c r="D68" i="5"/>
  <c r="D65" i="5"/>
  <c r="D61" i="5"/>
  <c r="D56" i="5"/>
  <c r="D54" i="5"/>
  <c r="D51" i="5"/>
  <c r="D44" i="5"/>
  <c r="D41" i="5"/>
  <c r="D36" i="5"/>
  <c r="D28" i="5"/>
  <c r="D24" i="5"/>
  <c r="D70" i="5"/>
  <c r="F54" i="5"/>
  <c r="E70" i="5" l="1"/>
  <c r="G17" i="5"/>
  <c r="G18" i="5"/>
  <c r="G19" i="5"/>
  <c r="G20" i="5"/>
  <c r="G21" i="5"/>
  <c r="G22" i="5"/>
  <c r="G23" i="5"/>
  <c r="G25" i="5"/>
  <c r="G26" i="5"/>
  <c r="G27" i="5"/>
  <c r="G30" i="5"/>
  <c r="G31" i="5"/>
  <c r="G32" i="5"/>
  <c r="G33" i="5"/>
  <c r="G34" i="5"/>
  <c r="G35" i="5"/>
  <c r="G37" i="5"/>
  <c r="G38" i="5"/>
  <c r="G39" i="5"/>
  <c r="G40" i="5"/>
  <c r="G42" i="5"/>
  <c r="G43" i="5"/>
  <c r="G45" i="5"/>
  <c r="G46" i="5"/>
  <c r="G48" i="5"/>
  <c r="G49" i="5"/>
  <c r="G50" i="5"/>
  <c r="G52" i="5"/>
  <c r="G53" i="5"/>
  <c r="G54" i="5"/>
  <c r="G55" i="5"/>
  <c r="G57" i="5"/>
  <c r="G58" i="5"/>
  <c r="G59" i="5"/>
  <c r="G60" i="5"/>
  <c r="G62" i="5"/>
  <c r="G63" i="5"/>
  <c r="G64" i="5"/>
  <c r="G66" i="5"/>
  <c r="G67" i="5"/>
  <c r="G69" i="5"/>
  <c r="F68" i="5" l="1"/>
  <c r="F65" i="5"/>
  <c r="F61" i="5"/>
  <c r="F56" i="5"/>
  <c r="F51" i="5"/>
  <c r="F44" i="5"/>
  <c r="G44" i="5" s="1"/>
  <c r="F41" i="5"/>
  <c r="F36" i="5"/>
  <c r="F28" i="5"/>
  <c r="G65" i="5"/>
  <c r="G68" i="5" l="1"/>
  <c r="G61" i="5"/>
  <c r="G56" i="5"/>
  <c r="G51" i="5"/>
  <c r="G41" i="5"/>
  <c r="G36" i="5"/>
  <c r="G28" i="5"/>
  <c r="G24" i="5"/>
  <c r="F70" i="5"/>
  <c r="G70" i="5" l="1"/>
</calcChain>
</file>

<file path=xl/sharedStrings.xml><?xml version="1.0" encoding="utf-8"?>
<sst xmlns="http://schemas.openxmlformats.org/spreadsheetml/2006/main" count="136" uniqueCount="136">
  <si>
    <t>Дошкольное образование</t>
  </si>
  <si>
    <t>Общее образование</t>
  </si>
  <si>
    <t>ОБЩЕГОСУДАРСТВЕННЫЕ ВОПРОСЫ</t>
  </si>
  <si>
    <t>ЖИЛИЩНО-КОММУНАЛЬНОЕ ХОЗЯЙСТВО</t>
  </si>
  <si>
    <t>ОБРАЗОВАНИЕ</t>
  </si>
  <si>
    <t>Наименование расходов</t>
  </si>
  <si>
    <t>0100</t>
  </si>
  <si>
    <t>0104</t>
  </si>
  <si>
    <t>0500</t>
  </si>
  <si>
    <t>0700</t>
  </si>
  <si>
    <t>0701</t>
  </si>
  <si>
    <t>0702</t>
  </si>
  <si>
    <t>0709</t>
  </si>
  <si>
    <t>0502</t>
  </si>
  <si>
    <t>Коммунальное хозяйство</t>
  </si>
  <si>
    <t>Другие вопросы в области жилищно-коммунального хозяйства</t>
  </si>
  <si>
    <t>0501</t>
  </si>
  <si>
    <t>Жилищное хозяйство</t>
  </si>
  <si>
    <t>0800</t>
  </si>
  <si>
    <t>0801</t>
  </si>
  <si>
    <t>Культура</t>
  </si>
  <si>
    <t>Социальное обеспечение населения</t>
  </si>
  <si>
    <t>СОЦИАЛЬНАЯ ПОЛИТИКА</t>
  </si>
  <si>
    <t>0707</t>
  </si>
  <si>
    <t>0102</t>
  </si>
  <si>
    <t>Функционирование высшего должностного лица субъекта Российской Федерации и муниципального образования</t>
  </si>
  <si>
    <t>0103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</si>
  <si>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</si>
  <si>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</si>
  <si>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</si>
  <si>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0107</t>
  </si>
  <si>
    <t>Обеспечение проведения выборов и референдумов</t>
  </si>
  <si>
    <t>0111</t>
  </si>
  <si>
    <t>Резервные фонды</t>
  </si>
  <si>
    <t>Другие общегосударственные вопросы</t>
  </si>
  <si>
    <t>0300</t>
  </si>
  <si>
    <t>0309</t>
  </si>
  <si>
    <t>0310</t>
  </si>
  <si>
    <t>0400</t>
  </si>
  <si>
    <t>НАЦИОНАЛЬНАЯ ЭКОНОМИКА</t>
  </si>
  <si>
    <t>0405</t>
  </si>
  <si>
    <t>Сельское хозяйство и рыболовство</t>
  </si>
  <si>
    <t>0408</t>
  </si>
  <si>
    <t>Транспорт</t>
  </si>
  <si>
    <t>0412</t>
  </si>
  <si>
    <t>Другие вопросы в области национальной экономики</t>
  </si>
  <si>
    <t>0503</t>
  </si>
  <si>
    <t>Благоустройство</t>
  </si>
  <si>
    <t>0505</t>
  </si>
  <si>
    <t>0600</t>
  </si>
  <si>
    <t>ОХРАНА ОКРУЖАЮЩЕЙ СРЕДЫ</t>
  </si>
  <si>
    <t>0603</t>
  </si>
  <si>
    <t>Охрана объектов растительного и животного мира и среды их обитания</t>
  </si>
  <si>
    <t>0605</t>
  </si>
  <si>
    <t>Другие вопросы в области охраны окружающей среды</t>
  </si>
  <si>
    <t>Другие вопросы в области образования</t>
  </si>
  <si>
    <t>0804</t>
  </si>
  <si>
    <t>Пенсионное обеспечение</t>
  </si>
  <si>
    <t>ВСЕГО РАСХОДОВ</t>
  </si>
  <si>
    <t>Код бюджет-ной классифи-кации</t>
  </si>
  <si>
    <t>Охрана семьи и детства</t>
  </si>
  <si>
    <t>№       п/п</t>
  </si>
  <si>
    <t>1100</t>
  </si>
  <si>
    <t>1102</t>
  </si>
  <si>
    <t>0410</t>
  </si>
  <si>
    <t>Связь и информатика</t>
  </si>
  <si>
    <t>0113</t>
  </si>
  <si>
    <t>ФИЗИЧЕСКАЯ КУЛЬТУРА И СПОРТ</t>
  </si>
  <si>
    <t>1101</t>
  </si>
  <si>
    <t xml:space="preserve">Физическая культура </t>
  </si>
  <si>
    <t>Массовый спорт</t>
  </si>
  <si>
    <t>1105</t>
  </si>
  <si>
    <t>Другие вопросы в области физической культуры и спорта</t>
  </si>
  <si>
    <t>1200</t>
  </si>
  <si>
    <t>СРЕДСТВА МАССОВОЙ ИНФОРМАЦИИ</t>
  </si>
  <si>
    <t>1300</t>
  </si>
  <si>
    <t>1301</t>
  </si>
  <si>
    <t>1201</t>
  </si>
  <si>
    <t>Телевидение и радиовещание</t>
  </si>
  <si>
    <t>1202</t>
  </si>
  <si>
    <t>Периодическая печать и издательства</t>
  </si>
  <si>
    <t>НАЦИОНАЛЬНАЯ БЕЗОПАСНОСТЬ И ПРАВО-ОХРАНИТЕЛЬНАЯ ДЕЯТЕЛЬНОСТЬ</t>
  </si>
  <si>
    <t>Другие вопросы в области культуры, кинематографии</t>
  </si>
  <si>
    <t>1006</t>
  </si>
  <si>
    <t>Другие вопросы в области социальной политики</t>
  </si>
  <si>
    <t>КУЛЬТУРА, КИНЕМАТОГРАФИЯ</t>
  </si>
  <si>
    <t>0409</t>
  </si>
  <si>
    <t>Дорожное хозяйство (дорожные фонды)</t>
  </si>
  <si>
    <t>0314</t>
  </si>
  <si>
    <t>Другие вопросы в области национальной безопасности и правоохранительной деятельности</t>
  </si>
  <si>
    <t>0401</t>
  </si>
  <si>
    <t>Общеэкономические вопросы</t>
  </si>
  <si>
    <t>1.</t>
  </si>
  <si>
    <t>2.</t>
  </si>
  <si>
    <t>3.</t>
  </si>
  <si>
    <t>4.</t>
  </si>
  <si>
    <t>5.</t>
  </si>
  <si>
    <t>6.</t>
  </si>
  <si>
    <t>7.</t>
  </si>
  <si>
    <t>8.</t>
  </si>
  <si>
    <t>10.</t>
  </si>
  <si>
    <t>11.</t>
  </si>
  <si>
    <t>12.</t>
  </si>
  <si>
    <t>4</t>
  </si>
  <si>
    <t>Молодёжная политика</t>
  </si>
  <si>
    <t>0703</t>
  </si>
  <si>
    <t>Дополнительное образование детей</t>
  </si>
  <si>
    <t>0105</t>
  </si>
  <si>
    <t>Судебная система</t>
  </si>
  <si>
    <t>0705</t>
  </si>
  <si>
    <t>Профессиональная подготовка, переподготовка и повышение квалификации</t>
  </si>
  <si>
    <t>9.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</si>
  <si>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</si>
  <si>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0900</t>
  </si>
  <si>
    <t>ЗДРАВООХРАНЕНИЕ</t>
  </si>
  <si>
    <t>0406</t>
  </si>
  <si>
    <t>Водное хозяйство</t>
  </si>
  <si>
    <t>0902</t>
  </si>
  <si>
    <t>Амбулаторная помощь</t>
  </si>
  <si>
    <t>5</t>
  </si>
  <si>
    <t>6</t>
  </si>
  <si>
    <t>7</t>
  </si>
  <si>
    <t>РАСХОДЫ</t>
  </si>
  <si>
    <t>к решению городской Думы</t>
  </si>
  <si>
    <t>Краснодара</t>
  </si>
  <si>
    <t>от ____________ № ________</t>
  </si>
  <si>
    <t>ПРИЛОЖЕНИЕ № 4</t>
  </si>
  <si>
    <t>местного бюджета (бюджета муниципального образования 
город Краснодар) за 2021 год по разделам и подразделам 
классификации расходов бюджетов</t>
  </si>
  <si>
    <t>Обслуживание государственного (муниципального) внутреннего долга</t>
  </si>
  <si>
    <t>ОБСЛУЖИВАНИЕ ГОСУДАРСТВЕННОГО (МУНИЦИПАЛЬНОГО) ДОЛГА</t>
  </si>
  <si>
    <t>Гражданская оборона</t>
  </si>
  <si>
    <t>Защита населения и территории от чрезвычайных ситуаций природного и техногенного характера, пожарная безопасность</t>
  </si>
  <si>
    <t>Утверждено
 на 2021 год 
решением городской Думы Краснодара 
от 17.12.2020 № 5 п. 4 
(тыс. рублей)</t>
  </si>
  <si>
    <t>Уточнённая сводная бюджетная роспись на 2021 год 
(тыс. рублей)</t>
  </si>
  <si>
    <t>Процент исполне-ния к уточнён-ной сводной бюджет-ной росписи на 2021 год
(%)</t>
  </si>
  <si>
    <t>Исполнено за 2021 год (тыс. рублей)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</si>
</sst>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"/>
    <numFmt numFmtId="165" formatCode="#,##0.0"/>
    <numFmt numFmtId="166" formatCode="#,##0.0;\-#,##0.0;\-"/>
    <numFmt numFmtId="167" formatCode="#,##0.0;\-#,##0.0;\ \-"/>
  </numFmts>
  <fonts count="18" x14ac:knownFonts="1">
    <font>
      <sz val="14"/>
      <name val="Times New Roman CYR"/>
      <charset val="204"/>
    </font>
    <font>
      <sz val="14"/>
      <name val="Times New Roman CYR"/>
      <charset val="204"/>
    </font>
    <font>
      <b/>
      <sz val="14"/>
      <name val="Times New Roman CYR"/>
      <charset val="204"/>
    </font>
    <font>
      <b/>
      <sz val="14"/>
      <name val="Times New Roman CYR"/>
      <family val="1"/>
      <charset val="204"/>
    </font>
    <font>
      <sz val="12"/>
      <name val="Times New Roman Cyr"/>
      <family val="1"/>
      <charset val="204"/>
    </font>
    <font>
      <b/>
      <sz val="12"/>
      <name val="Times New Roman CYR"/>
      <family val="1"/>
      <charset val="204"/>
    </font>
    <font>
      <b/>
      <sz val="12"/>
      <name val="Times New Roman CYR"/>
      <charset val="204"/>
    </font>
    <font>
      <sz val="12"/>
      <name val="Times New Roman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20"/>
      <name val="Times New Roman CYR"/>
      <family val="1"/>
      <charset val="204"/>
    </font>
    <font>
      <sz val="16"/>
      <name val="Arial Cyr"/>
      <family val="2"/>
      <charset val="204"/>
    </font>
    <font>
      <sz val="12"/>
      <color indexed="8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b/>
      <sz val="18"/>
      <name val="Times New Roman CYR"/>
      <charset val="204"/>
    </font>
    <font>
      <sz val="18"/>
      <name val="Times New Roman CYR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4" fillId="0" borderId="0"/>
  </cellStyleXfs>
  <cellXfs count="64">
    <xf numFmtId="0" fontId="0" fillId="0" borderId="0" xfId="0"/>
    <xf numFmtId="0" fontId="2" fillId="0" borderId="0" xfId="0" applyFont="1" applyFill="1"/>
    <xf numFmtId="0" fontId="4" fillId="0" borderId="0" xfId="0" applyFont="1" applyFill="1"/>
    <xf numFmtId="0" fontId="2" fillId="0" borderId="0" xfId="0" applyFont="1"/>
    <xf numFmtId="0" fontId="0" fillId="0" borderId="0" xfId="0" applyAlignment="1">
      <alignment horizontal="left"/>
    </xf>
    <xf numFmtId="0" fontId="1" fillId="0" borderId="0" xfId="0" applyFont="1"/>
    <xf numFmtId="0" fontId="0" fillId="0" borderId="0" xfId="0" applyAlignment="1">
      <alignment vertical="top"/>
    </xf>
    <xf numFmtId="0" fontId="2" fillId="0" borderId="0" xfId="0" applyFont="1" applyAlignment="1">
      <alignment vertical="top"/>
    </xf>
    <xf numFmtId="0" fontId="3" fillId="0" borderId="0" xfId="0" applyFont="1" applyFill="1" applyAlignment="1">
      <alignment horizontal="center" wrapText="1"/>
    </xf>
    <xf numFmtId="0" fontId="7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/>
    </xf>
    <xf numFmtId="49" fontId="4" fillId="0" borderId="1" xfId="0" applyNumberFormat="1" applyFont="1" applyFill="1" applyBorder="1" applyAlignment="1">
      <alignment horizontal="center" vertical="top" wrapText="1"/>
    </xf>
    <xf numFmtId="0" fontId="11" fillId="0" borderId="0" xfId="0" applyFont="1" applyFill="1" applyAlignment="1"/>
    <xf numFmtId="165" fontId="7" fillId="0" borderId="0" xfId="0" applyNumberFormat="1" applyFont="1" applyFill="1"/>
    <xf numFmtId="0" fontId="12" fillId="0" borderId="0" xfId="0" applyFont="1" applyFill="1"/>
    <xf numFmtId="0" fontId="0" fillId="0" borderId="0" xfId="0" applyFill="1"/>
    <xf numFmtId="49" fontId="5" fillId="0" borderId="2" xfId="0" applyNumberFormat="1" applyFont="1" applyBorder="1" applyAlignment="1">
      <alignment horizontal="center" vertical="top" wrapText="1"/>
    </xf>
    <xf numFmtId="49" fontId="5" fillId="0" borderId="3" xfId="0" applyNumberFormat="1" applyFont="1" applyBorder="1" applyAlignment="1">
      <alignment horizontal="center" vertical="top" wrapText="1"/>
    </xf>
    <xf numFmtId="49" fontId="4" fillId="0" borderId="4" xfId="0" applyNumberFormat="1" applyFont="1" applyBorder="1" applyAlignment="1">
      <alignment horizontal="center" vertical="top" wrapText="1"/>
    </xf>
    <xf numFmtId="49" fontId="4" fillId="0" borderId="5" xfId="0" applyNumberFormat="1" applyFont="1" applyBorder="1" applyAlignment="1">
      <alignment horizontal="center" vertical="top" wrapText="1"/>
    </xf>
    <xf numFmtId="49" fontId="5" fillId="0" borderId="4" xfId="0" applyNumberFormat="1" applyFont="1" applyBorder="1" applyAlignment="1">
      <alignment horizontal="center" vertical="top" wrapText="1"/>
    </xf>
    <xf numFmtId="49" fontId="5" fillId="0" borderId="5" xfId="0" applyNumberFormat="1" applyFont="1" applyBorder="1" applyAlignment="1">
      <alignment horizontal="center" vertical="top" wrapText="1"/>
    </xf>
    <xf numFmtId="49" fontId="7" fillId="0" borderId="5" xfId="0" applyNumberFormat="1" applyFont="1" applyBorder="1" applyAlignment="1">
      <alignment horizontal="center" vertical="top" wrapText="1"/>
    </xf>
    <xf numFmtId="49" fontId="6" fillId="0" borderId="4" xfId="0" applyNumberFormat="1" applyFont="1" applyBorder="1" applyAlignment="1">
      <alignment horizontal="center" vertical="top" wrapText="1"/>
    </xf>
    <xf numFmtId="0" fontId="0" fillId="0" borderId="6" xfId="0" applyBorder="1" applyAlignment="1">
      <alignment vertical="top"/>
    </xf>
    <xf numFmtId="165" fontId="9" fillId="0" borderId="7" xfId="1" applyNumberFormat="1" applyFont="1" applyFill="1" applyBorder="1" applyAlignment="1" applyProtection="1">
      <protection hidden="1"/>
    </xf>
    <xf numFmtId="164" fontId="15" fillId="0" borderId="0" xfId="1" applyNumberFormat="1" applyFont="1" applyFill="1" applyBorder="1" applyAlignment="1" applyProtection="1">
      <protection hidden="1"/>
    </xf>
    <xf numFmtId="0" fontId="7" fillId="0" borderId="9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justify" wrapText="1"/>
    </xf>
    <xf numFmtId="0" fontId="9" fillId="0" borderId="5" xfId="0" applyFont="1" applyBorder="1" applyAlignment="1">
      <alignment horizontal="justify" wrapText="1"/>
    </xf>
    <xf numFmtId="0" fontId="10" fillId="0" borderId="5" xfId="0" applyFont="1" applyBorder="1" applyAlignment="1">
      <alignment horizontal="justify" wrapText="1"/>
    </xf>
    <xf numFmtId="0" fontId="13" fillId="0" borderId="5" xfId="0" applyFont="1" applyBorder="1" applyAlignment="1">
      <alignment horizontal="justify" wrapText="1"/>
    </xf>
    <xf numFmtId="0" fontId="8" fillId="0" borderId="5" xfId="0" applyFont="1" applyBorder="1" applyAlignment="1">
      <alignment horizontal="justify" wrapText="1"/>
    </xf>
    <xf numFmtId="0" fontId="8" fillId="0" borderId="5" xfId="0" applyFont="1" applyFill="1" applyBorder="1" applyAlignment="1">
      <alignment horizontal="justify" wrapText="1"/>
    </xf>
    <xf numFmtId="0" fontId="9" fillId="0" borderId="5" xfId="0" applyFont="1" applyFill="1" applyBorder="1" applyAlignment="1">
      <alignment horizontal="justify" wrapText="1"/>
    </xf>
    <xf numFmtId="0" fontId="0" fillId="0" borderId="10" xfId="0" applyBorder="1" applyAlignment="1">
      <alignment vertical="top"/>
    </xf>
    <xf numFmtId="0" fontId="2" fillId="0" borderId="6" xfId="0" applyFont="1" applyBorder="1" applyAlignment="1">
      <alignment horizontal="justify"/>
    </xf>
    <xf numFmtId="0" fontId="0" fillId="0" borderId="0" xfId="0" applyFont="1"/>
    <xf numFmtId="0" fontId="0" fillId="0" borderId="0" xfId="0" applyFont="1" applyAlignment="1">
      <alignment horizontal="left"/>
    </xf>
    <xf numFmtId="49" fontId="0" fillId="0" borderId="0" xfId="0" applyNumberFormat="1" applyFont="1" applyFill="1" applyAlignment="1">
      <alignment horizontal="left" wrapText="1"/>
    </xf>
    <xf numFmtId="165" fontId="8" fillId="0" borderId="7" xfId="1" applyNumberFormat="1" applyFont="1" applyFill="1" applyBorder="1" applyAlignment="1" applyProtection="1">
      <protection hidden="1"/>
    </xf>
    <xf numFmtId="0" fontId="2" fillId="0" borderId="0" xfId="0" applyFont="1" applyFill="1" applyAlignment="1">
      <alignment horizontal="center" wrapText="1"/>
    </xf>
    <xf numFmtId="0" fontId="4" fillId="0" borderId="1" xfId="0" applyFont="1" applyFill="1" applyBorder="1" applyAlignment="1">
      <alignment horizontal="center" vertical="center" wrapText="1"/>
    </xf>
    <xf numFmtId="165" fontId="8" fillId="0" borderId="11" xfId="1" applyNumberFormat="1" applyFont="1" applyFill="1" applyBorder="1" applyAlignment="1" applyProtection="1">
      <protection hidden="1"/>
    </xf>
    <xf numFmtId="165" fontId="8" fillId="0" borderId="8" xfId="1" applyNumberFormat="1" applyFont="1" applyFill="1" applyBorder="1" applyAlignment="1" applyProtection="1">
      <protection hidden="1"/>
    </xf>
    <xf numFmtId="0" fontId="17" fillId="0" borderId="0" xfId="0" applyFont="1"/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7" fillId="0" borderId="0" xfId="0" applyFont="1" applyFill="1" applyAlignment="1">
      <alignment vertical="center"/>
    </xf>
    <xf numFmtId="49" fontId="17" fillId="0" borderId="0" xfId="0" applyNumberFormat="1" applyFont="1" applyFill="1" applyAlignment="1">
      <alignment vertical="center" wrapText="1"/>
    </xf>
    <xf numFmtId="166" fontId="9" fillId="0" borderId="7" xfId="1" applyNumberFormat="1" applyFont="1" applyFill="1" applyBorder="1" applyAlignment="1" applyProtection="1">
      <protection hidden="1"/>
    </xf>
    <xf numFmtId="165" fontId="2" fillId="0" borderId="0" xfId="0" applyNumberFormat="1" applyFont="1" applyFill="1"/>
    <xf numFmtId="165" fontId="8" fillId="0" borderId="3" xfId="1" applyNumberFormat="1" applyFont="1" applyFill="1" applyBorder="1" applyAlignment="1" applyProtection="1">
      <protection hidden="1"/>
    </xf>
    <xf numFmtId="165" fontId="9" fillId="0" borderId="5" xfId="1" applyNumberFormat="1" applyFont="1" applyFill="1" applyBorder="1" applyAlignment="1" applyProtection="1">
      <protection hidden="1"/>
    </xf>
    <xf numFmtId="167" fontId="9" fillId="0" borderId="5" xfId="0" applyNumberFormat="1" applyFont="1" applyFill="1" applyBorder="1"/>
    <xf numFmtId="165" fontId="9" fillId="0" borderId="5" xfId="0" applyNumberFormat="1" applyFont="1" applyFill="1" applyBorder="1" applyAlignment="1">
      <alignment horizontal="right" wrapText="1"/>
    </xf>
    <xf numFmtId="165" fontId="8" fillId="0" borderId="5" xfId="1" applyNumberFormat="1" applyFont="1" applyFill="1" applyBorder="1" applyAlignment="1" applyProtection="1">
      <protection hidden="1"/>
    </xf>
    <xf numFmtId="165" fontId="8" fillId="0" borderId="6" xfId="1" applyNumberFormat="1" applyFont="1" applyFill="1" applyBorder="1" applyAlignment="1" applyProtection="1">
      <protection hidden="1"/>
    </xf>
    <xf numFmtId="0" fontId="17" fillId="0" borderId="0" xfId="0" applyFont="1" applyAlignment="1">
      <alignment horizontal="center" vertical="center"/>
    </xf>
    <xf numFmtId="0" fontId="16" fillId="0" borderId="0" xfId="0" applyFont="1" applyFill="1" applyAlignment="1">
      <alignment horizontal="center" wrapText="1"/>
    </xf>
    <xf numFmtId="0" fontId="16" fillId="0" borderId="0" xfId="0" applyFont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E1F0"/>
      <rgbColor rgb="00CC99FF"/>
      <rgbColor rgb="00FFEAD5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01"/>
  <sheetViews>
    <sheetView tabSelected="1" zoomScaleNormal="100" workbookViewId="0">
      <selection activeCell="K13" sqref="K13"/>
    </sheetView>
  </sheetViews>
  <sheetFormatPr defaultRowHeight="18.75" x14ac:dyDescent="0.3"/>
  <cols>
    <col min="1" max="1" width="3.109375" style="3" customWidth="1"/>
    <col min="2" max="2" width="7.77734375" customWidth="1"/>
    <col min="3" max="3" width="44.109375" style="4" customWidth="1"/>
    <col min="4" max="4" width="11.109375" style="16" customWidth="1"/>
    <col min="5" max="5" width="10.77734375" style="16" customWidth="1"/>
    <col min="6" max="6" width="10.5546875" style="16" customWidth="1"/>
    <col min="7" max="7" width="8.88671875" style="16" customWidth="1"/>
  </cols>
  <sheetData>
    <row r="1" spans="1:9" s="50" customFormat="1" ht="24.95" customHeight="1" x14ac:dyDescent="0.3">
      <c r="A1" s="49"/>
      <c r="C1" s="51"/>
      <c r="D1" s="61" t="s">
        <v>126</v>
      </c>
      <c r="E1" s="61"/>
      <c r="F1" s="61"/>
      <c r="G1" s="61"/>
    </row>
    <row r="2" spans="1:9" s="50" customFormat="1" ht="24.95" customHeight="1" x14ac:dyDescent="0.3">
      <c r="A2" s="49"/>
      <c r="D2" s="61" t="s">
        <v>123</v>
      </c>
      <c r="E2" s="61"/>
      <c r="F2" s="61"/>
      <c r="G2" s="61"/>
    </row>
    <row r="3" spans="1:9" s="50" customFormat="1" ht="24.95" customHeight="1" x14ac:dyDescent="0.3">
      <c r="A3" s="49"/>
      <c r="D3" s="61" t="s">
        <v>124</v>
      </c>
      <c r="E3" s="61"/>
      <c r="F3" s="61"/>
      <c r="G3" s="61"/>
    </row>
    <row r="4" spans="1:9" s="50" customFormat="1" ht="24.95" customHeight="1" x14ac:dyDescent="0.3">
      <c r="A4" s="49"/>
      <c r="C4" s="52"/>
      <c r="D4" s="61" t="s">
        <v>125</v>
      </c>
      <c r="E4" s="61"/>
      <c r="F4" s="61"/>
      <c r="G4" s="61"/>
    </row>
    <row r="5" spans="1:9" ht="24.95" customHeight="1" x14ac:dyDescent="0.3">
      <c r="B5" s="40"/>
      <c r="C5" s="41"/>
      <c r="D5" s="40"/>
      <c r="E5" s="40"/>
      <c r="F5" s="40"/>
      <c r="G5" s="40"/>
    </row>
    <row r="6" spans="1:9" ht="24.95" customHeight="1" x14ac:dyDescent="0.3">
      <c r="B6" s="40"/>
      <c r="C6" s="41"/>
      <c r="D6" s="40"/>
      <c r="E6" s="40"/>
      <c r="F6" s="40"/>
      <c r="G6" s="40"/>
    </row>
    <row r="7" spans="1:9" ht="24.95" customHeight="1" x14ac:dyDescent="0.3">
      <c r="B7" s="40"/>
      <c r="C7" s="40"/>
      <c r="D7" s="42"/>
      <c r="E7" s="42"/>
      <c r="F7" s="42"/>
      <c r="G7" s="42"/>
    </row>
    <row r="8" spans="1:9" s="48" customFormat="1" ht="23.25" x14ac:dyDescent="0.35">
      <c r="A8" s="63" t="s">
        <v>122</v>
      </c>
      <c r="B8" s="63"/>
      <c r="C8" s="63"/>
      <c r="D8" s="63"/>
      <c r="E8" s="63"/>
      <c r="F8" s="63"/>
      <c r="G8" s="63"/>
    </row>
    <row r="9" spans="1:9" s="48" customFormat="1" ht="71.25" customHeight="1" x14ac:dyDescent="0.35">
      <c r="A9" s="62" t="s">
        <v>127</v>
      </c>
      <c r="B9" s="62"/>
      <c r="C9" s="62"/>
      <c r="D9" s="62"/>
      <c r="E9" s="62"/>
      <c r="F9" s="62"/>
      <c r="G9" s="62"/>
    </row>
    <row r="10" spans="1:9" ht="24.95" customHeight="1" x14ac:dyDescent="0.3">
      <c r="A10" s="44"/>
      <c r="B10" s="44"/>
      <c r="C10" s="44"/>
      <c r="D10" s="44"/>
      <c r="E10" s="44"/>
      <c r="F10" s="44"/>
      <c r="G10" s="44"/>
    </row>
    <row r="11" spans="1:9" ht="24.95" customHeight="1" x14ac:dyDescent="0.3">
      <c r="A11" s="44"/>
      <c r="B11" s="44"/>
      <c r="C11" s="44"/>
      <c r="D11" s="44"/>
      <c r="E11" s="44"/>
      <c r="F11" s="44"/>
      <c r="G11" s="44"/>
    </row>
    <row r="12" spans="1:9" ht="24.95" customHeight="1" x14ac:dyDescent="0.3">
      <c r="A12" s="8"/>
      <c r="B12" s="8"/>
      <c r="C12" s="8"/>
      <c r="D12" s="8"/>
      <c r="E12" s="8"/>
      <c r="F12" s="8"/>
      <c r="G12" s="8"/>
    </row>
    <row r="13" spans="1:9" s="2" customFormat="1" ht="180" customHeight="1" x14ac:dyDescent="0.25">
      <c r="A13" s="28" t="s">
        <v>61</v>
      </c>
      <c r="B13" s="29" t="s">
        <v>59</v>
      </c>
      <c r="C13" s="30" t="s">
        <v>5</v>
      </c>
      <c r="D13" s="45" t="s">
        <v>132</v>
      </c>
      <c r="E13" s="45" t="s">
        <v>133</v>
      </c>
      <c r="F13" s="45" t="s">
        <v>135</v>
      </c>
      <c r="G13" s="45" t="s">
        <v>134</v>
      </c>
    </row>
    <row r="14" spans="1:9" s="2" customFormat="1" ht="15.75" x14ac:dyDescent="0.25">
      <c r="A14" s="9">
        <v>1</v>
      </c>
      <c r="B14" s="10">
        <v>2</v>
      </c>
      <c r="C14" s="11">
        <v>3</v>
      </c>
      <c r="D14" s="12" t="s">
        <v>103</v>
      </c>
      <c r="E14" s="12" t="s">
        <v>119</v>
      </c>
      <c r="F14" s="12" t="s">
        <v>120</v>
      </c>
      <c r="G14" s="12" t="s">
        <v>121</v>
      </c>
    </row>
    <row r="15" spans="1:9" s="1" customFormat="1" x14ac:dyDescent="0.3">
      <c r="A15" s="17" t="s">
        <v>92</v>
      </c>
      <c r="B15" s="18" t="s">
        <v>6</v>
      </c>
      <c r="C15" s="31" t="s">
        <v>2</v>
      </c>
      <c r="D15" s="55">
        <f t="shared" ref="D15" si="0">D16+D17+D18+D19+D20+D21+D22+D23</f>
        <v>3717816.3</v>
      </c>
      <c r="E15" s="55">
        <f t="shared" ref="E15" si="1">E16+E17+E18+E19+E20+E21+E22+E23</f>
        <v>3717816.3</v>
      </c>
      <c r="F15" s="55">
        <f t="shared" ref="F15" si="2">F16+F17+F18+F19+F20+F21+F22+F23</f>
        <v>3125940.4000000004</v>
      </c>
      <c r="G15" s="46">
        <f>F15/E15*100</f>
        <v>84.080012237291029</v>
      </c>
      <c r="I15" s="54"/>
    </row>
    <row r="16" spans="1:9" ht="34.5" customHeight="1" x14ac:dyDescent="0.3">
      <c r="A16" s="19"/>
      <c r="B16" s="20" t="s">
        <v>24</v>
      </c>
      <c r="C16" s="32" t="s">
        <v>25</v>
      </c>
      <c r="D16" s="56">
        <v>2355.6999999999998</v>
      </c>
      <c r="E16" s="57">
        <v>2355.6999999999998</v>
      </c>
      <c r="F16" s="57">
        <v>2344.9</v>
      </c>
      <c r="G16" s="26">
        <f>F16/E16*100</f>
        <v>99.541537547225886</v>
      </c>
      <c r="I16" s="54"/>
    </row>
    <row r="17" spans="1:9" ht="49.5" customHeight="1" x14ac:dyDescent="0.3">
      <c r="A17" s="19"/>
      <c r="B17" s="20" t="s">
        <v>26</v>
      </c>
      <c r="C17" s="32" t="s">
        <v>112</v>
      </c>
      <c r="D17" s="56">
        <v>210533</v>
      </c>
      <c r="E17" s="57">
        <v>210533</v>
      </c>
      <c r="F17" s="57">
        <v>206452.4</v>
      </c>
      <c r="G17" s="26">
        <f t="shared" ref="G17:G70" si="3">F17/E17*100</f>
        <v>98.061776538594899</v>
      </c>
      <c r="I17" s="54"/>
    </row>
    <row r="18" spans="1:9" ht="54.75" customHeight="1" x14ac:dyDescent="0.3">
      <c r="A18" s="19"/>
      <c r="B18" s="20" t="s">
        <v>7</v>
      </c>
      <c r="C18" s="32" t="s">
        <v>27</v>
      </c>
      <c r="D18" s="56">
        <v>1052657.8999999999</v>
      </c>
      <c r="E18" s="57">
        <v>1052657.8999999999</v>
      </c>
      <c r="F18" s="57">
        <v>1032379.8</v>
      </c>
      <c r="G18" s="26">
        <f t="shared" si="3"/>
        <v>98.073628668915148</v>
      </c>
      <c r="I18" s="54"/>
    </row>
    <row r="19" spans="1:9" x14ac:dyDescent="0.3">
      <c r="A19" s="19"/>
      <c r="B19" s="20" t="s">
        <v>107</v>
      </c>
      <c r="C19" s="32" t="s">
        <v>108</v>
      </c>
      <c r="D19" s="56">
        <v>595.20000000000005</v>
      </c>
      <c r="E19" s="57">
        <v>595.20000000000005</v>
      </c>
      <c r="F19" s="58">
        <v>209</v>
      </c>
      <c r="G19" s="26">
        <f t="shared" si="3"/>
        <v>35.11424731182796</v>
      </c>
      <c r="I19" s="54"/>
    </row>
    <row r="20" spans="1:9" ht="48" x14ac:dyDescent="0.3">
      <c r="A20" s="19"/>
      <c r="B20" s="20" t="s">
        <v>28</v>
      </c>
      <c r="C20" s="32" t="s">
        <v>29</v>
      </c>
      <c r="D20" s="56">
        <v>160123.79999999999</v>
      </c>
      <c r="E20" s="57">
        <v>160123.79999999999</v>
      </c>
      <c r="F20" s="57">
        <v>156838.29999999999</v>
      </c>
      <c r="G20" s="26">
        <f t="shared" si="3"/>
        <v>97.948150118845547</v>
      </c>
      <c r="I20" s="54"/>
    </row>
    <row r="21" spans="1:9" ht="20.25" customHeight="1" x14ac:dyDescent="0.3">
      <c r="A21" s="19"/>
      <c r="B21" s="20" t="s">
        <v>30</v>
      </c>
      <c r="C21" s="32" t="s">
        <v>31</v>
      </c>
      <c r="D21" s="56">
        <v>11759.8</v>
      </c>
      <c r="E21" s="57">
        <v>11759.8</v>
      </c>
      <c r="F21" s="57">
        <v>11735.4</v>
      </c>
      <c r="G21" s="26">
        <f t="shared" si="3"/>
        <v>99.792513478120384</v>
      </c>
      <c r="I21" s="54"/>
    </row>
    <row r="22" spans="1:9" x14ac:dyDescent="0.3">
      <c r="A22" s="19"/>
      <c r="B22" s="20" t="s">
        <v>32</v>
      </c>
      <c r="C22" s="32" t="s">
        <v>33</v>
      </c>
      <c r="D22" s="56">
        <v>54288</v>
      </c>
      <c r="E22" s="57">
        <v>54288</v>
      </c>
      <c r="F22" s="58">
        <v>0</v>
      </c>
      <c r="G22" s="53">
        <f t="shared" si="3"/>
        <v>0</v>
      </c>
      <c r="I22" s="54"/>
    </row>
    <row r="23" spans="1:9" x14ac:dyDescent="0.3">
      <c r="A23" s="19"/>
      <c r="B23" s="20" t="s">
        <v>66</v>
      </c>
      <c r="C23" s="32" t="s">
        <v>34</v>
      </c>
      <c r="D23" s="56">
        <v>2225502.9</v>
      </c>
      <c r="E23" s="57">
        <v>2225502.9</v>
      </c>
      <c r="F23" s="57">
        <v>1715980.6</v>
      </c>
      <c r="G23" s="26">
        <f t="shared" si="3"/>
        <v>77.105296065891451</v>
      </c>
      <c r="I23" s="54"/>
    </row>
    <row r="24" spans="1:9" s="3" customFormat="1" ht="34.9" customHeight="1" x14ac:dyDescent="0.3">
      <c r="A24" s="21" t="s">
        <v>93</v>
      </c>
      <c r="B24" s="22" t="s">
        <v>35</v>
      </c>
      <c r="C24" s="33" t="s">
        <v>81</v>
      </c>
      <c r="D24" s="59">
        <f t="shared" ref="D24" si="4">D25+D26+D27</f>
        <v>503038</v>
      </c>
      <c r="E24" s="59">
        <f t="shared" ref="E24" si="5">E25+E26+E27</f>
        <v>503038</v>
      </c>
      <c r="F24" s="59">
        <f t="shared" ref="F24" si="6">F25+F26+F27</f>
        <v>497213.3</v>
      </c>
      <c r="G24" s="43">
        <f t="shared" si="3"/>
        <v>98.842095428178396</v>
      </c>
      <c r="I24" s="54"/>
    </row>
    <row r="25" spans="1:9" x14ac:dyDescent="0.3">
      <c r="A25" s="19"/>
      <c r="B25" s="20" t="s">
        <v>36</v>
      </c>
      <c r="C25" s="32" t="s">
        <v>130</v>
      </c>
      <c r="D25" s="56">
        <v>30210.3</v>
      </c>
      <c r="E25" s="57">
        <v>30210.3</v>
      </c>
      <c r="F25" s="57">
        <v>29945.3</v>
      </c>
      <c r="G25" s="26">
        <f t="shared" si="3"/>
        <v>99.122815728410501</v>
      </c>
      <c r="I25" s="54"/>
    </row>
    <row r="26" spans="1:9" ht="48" x14ac:dyDescent="0.3">
      <c r="A26" s="19"/>
      <c r="B26" s="20" t="s">
        <v>37</v>
      </c>
      <c r="C26" s="32" t="s">
        <v>131</v>
      </c>
      <c r="D26" s="56">
        <v>459750.8</v>
      </c>
      <c r="E26" s="57">
        <v>459750.8</v>
      </c>
      <c r="F26" s="57">
        <v>454827.8</v>
      </c>
      <c r="G26" s="26">
        <f t="shared" si="3"/>
        <v>98.929202515797684</v>
      </c>
      <c r="I26" s="54"/>
    </row>
    <row r="27" spans="1:9" ht="32.25" x14ac:dyDescent="0.3">
      <c r="A27" s="19"/>
      <c r="B27" s="20" t="s">
        <v>88</v>
      </c>
      <c r="C27" s="32" t="s">
        <v>89</v>
      </c>
      <c r="D27" s="56">
        <v>13076.9</v>
      </c>
      <c r="E27" s="57">
        <v>13076.9</v>
      </c>
      <c r="F27" s="57">
        <v>12440.2</v>
      </c>
      <c r="G27" s="26">
        <f t="shared" si="3"/>
        <v>95.131109054898346</v>
      </c>
      <c r="I27" s="54"/>
    </row>
    <row r="28" spans="1:9" x14ac:dyDescent="0.3">
      <c r="A28" s="21" t="s">
        <v>94</v>
      </c>
      <c r="B28" s="22" t="s">
        <v>38</v>
      </c>
      <c r="C28" s="33" t="s">
        <v>39</v>
      </c>
      <c r="D28" s="59">
        <f>D29+D30+D31+D32+D33+D34+D35</f>
        <v>9226041.0999999996</v>
      </c>
      <c r="E28" s="59">
        <f>E29+E30+E31+E32+E33+E34+E35</f>
        <v>9226041.0999999996</v>
      </c>
      <c r="F28" s="59">
        <f>F29+F30+F31+F32+F33+F34+F35</f>
        <v>7933617.5</v>
      </c>
      <c r="G28" s="43">
        <f t="shared" si="3"/>
        <v>85.991569016530832</v>
      </c>
      <c r="I28" s="54"/>
    </row>
    <row r="29" spans="1:9" x14ac:dyDescent="0.3">
      <c r="A29" s="21"/>
      <c r="B29" s="23" t="s">
        <v>90</v>
      </c>
      <c r="C29" s="34" t="s">
        <v>91</v>
      </c>
      <c r="D29" s="56">
        <v>35057.800000000003</v>
      </c>
      <c r="E29" s="57">
        <v>35057.800000000003</v>
      </c>
      <c r="F29" s="57">
        <v>35057.4</v>
      </c>
      <c r="G29" s="26">
        <v>99.9</v>
      </c>
      <c r="I29" s="54"/>
    </row>
    <row r="30" spans="1:9" s="5" customFormat="1" x14ac:dyDescent="0.3">
      <c r="A30" s="19"/>
      <c r="B30" s="20" t="s">
        <v>40</v>
      </c>
      <c r="C30" s="32" t="s">
        <v>41</v>
      </c>
      <c r="D30" s="56">
        <v>23414.1</v>
      </c>
      <c r="E30" s="57">
        <v>23414.1</v>
      </c>
      <c r="F30" s="57">
        <v>20164.2</v>
      </c>
      <c r="G30" s="26">
        <f t="shared" si="3"/>
        <v>86.119902110266906</v>
      </c>
      <c r="I30" s="54"/>
    </row>
    <row r="31" spans="1:9" s="5" customFormat="1" x14ac:dyDescent="0.3">
      <c r="A31" s="19"/>
      <c r="B31" s="20" t="s">
        <v>115</v>
      </c>
      <c r="C31" s="32" t="s">
        <v>116</v>
      </c>
      <c r="D31" s="56">
        <v>205.20000000001164</v>
      </c>
      <c r="E31" s="57">
        <v>205.2</v>
      </c>
      <c r="F31" s="58">
        <v>205.1</v>
      </c>
      <c r="G31" s="26">
        <f t="shared" si="3"/>
        <v>99.951267056530213</v>
      </c>
      <c r="I31" s="54"/>
    </row>
    <row r="32" spans="1:9" s="5" customFormat="1" x14ac:dyDescent="0.3">
      <c r="A32" s="19"/>
      <c r="B32" s="20" t="s">
        <v>42</v>
      </c>
      <c r="C32" s="32" t="s">
        <v>43</v>
      </c>
      <c r="D32" s="56">
        <v>2162308.4</v>
      </c>
      <c r="E32" s="57">
        <v>2162308.4</v>
      </c>
      <c r="F32" s="58">
        <v>1971363.2</v>
      </c>
      <c r="G32" s="26">
        <f t="shared" si="3"/>
        <v>91.169381758864745</v>
      </c>
      <c r="I32" s="54"/>
    </row>
    <row r="33" spans="1:9" s="5" customFormat="1" x14ac:dyDescent="0.3">
      <c r="A33" s="19"/>
      <c r="B33" s="20" t="s">
        <v>86</v>
      </c>
      <c r="C33" s="32" t="s">
        <v>87</v>
      </c>
      <c r="D33" s="56">
        <v>5948426.5999999996</v>
      </c>
      <c r="E33" s="57">
        <v>5948426.5999999996</v>
      </c>
      <c r="F33" s="57">
        <v>4868609.5</v>
      </c>
      <c r="G33" s="26">
        <f t="shared" si="3"/>
        <v>81.847013124445382</v>
      </c>
      <c r="I33" s="54"/>
    </row>
    <row r="34" spans="1:9" s="5" customFormat="1" x14ac:dyDescent="0.3">
      <c r="A34" s="19"/>
      <c r="B34" s="20" t="s">
        <v>64</v>
      </c>
      <c r="C34" s="32" t="s">
        <v>65</v>
      </c>
      <c r="D34" s="56">
        <v>167206.39999999999</v>
      </c>
      <c r="E34" s="57">
        <v>167206.39999999999</v>
      </c>
      <c r="F34" s="57">
        <v>165802.79999999999</v>
      </c>
      <c r="G34" s="26">
        <f t="shared" si="3"/>
        <v>99.160558447523542</v>
      </c>
      <c r="I34" s="54"/>
    </row>
    <row r="35" spans="1:9" s="5" customFormat="1" ht="18.75" customHeight="1" x14ac:dyDescent="0.3">
      <c r="A35" s="19"/>
      <c r="B35" s="20" t="s">
        <v>44</v>
      </c>
      <c r="C35" s="32" t="s">
        <v>45</v>
      </c>
      <c r="D35" s="56">
        <v>889422.6</v>
      </c>
      <c r="E35" s="57">
        <v>889422.6</v>
      </c>
      <c r="F35" s="57">
        <v>872415.3</v>
      </c>
      <c r="G35" s="26">
        <f t="shared" si="3"/>
        <v>98.087826866553655</v>
      </c>
      <c r="I35" s="54"/>
    </row>
    <row r="36" spans="1:9" s="5" customFormat="1" ht="19.5" customHeight="1" x14ac:dyDescent="0.3">
      <c r="A36" s="21" t="s">
        <v>95</v>
      </c>
      <c r="B36" s="22" t="s">
        <v>8</v>
      </c>
      <c r="C36" s="33" t="s">
        <v>3</v>
      </c>
      <c r="D36" s="59">
        <f t="shared" ref="D36" si="7">D37+D38+D39+D40</f>
        <v>4283542.5999999996</v>
      </c>
      <c r="E36" s="59">
        <f t="shared" ref="E36" si="8">E37+E38+E39+E40</f>
        <v>4283542.5999999996</v>
      </c>
      <c r="F36" s="59">
        <f t="shared" ref="F36" si="9">F37+F38+F39+F40</f>
        <v>3828979.5</v>
      </c>
      <c r="G36" s="43">
        <f t="shared" si="3"/>
        <v>89.388150359471169</v>
      </c>
      <c r="I36" s="54"/>
    </row>
    <row r="37" spans="1:9" s="5" customFormat="1" x14ac:dyDescent="0.3">
      <c r="A37" s="19"/>
      <c r="B37" s="20" t="s">
        <v>16</v>
      </c>
      <c r="C37" s="32" t="s">
        <v>17</v>
      </c>
      <c r="D37" s="56">
        <v>640761.19999999995</v>
      </c>
      <c r="E37" s="57">
        <v>640761.19999999995</v>
      </c>
      <c r="F37" s="57">
        <v>355810.6</v>
      </c>
      <c r="G37" s="26">
        <f t="shared" si="3"/>
        <v>55.52936101624131</v>
      </c>
      <c r="I37" s="54"/>
    </row>
    <row r="38" spans="1:9" s="5" customFormat="1" x14ac:dyDescent="0.3">
      <c r="A38" s="19"/>
      <c r="B38" s="20" t="s">
        <v>13</v>
      </c>
      <c r="C38" s="32" t="s">
        <v>14</v>
      </c>
      <c r="D38" s="56">
        <v>313863</v>
      </c>
      <c r="E38" s="57">
        <v>313863</v>
      </c>
      <c r="F38" s="57">
        <v>242426.7</v>
      </c>
      <c r="G38" s="26">
        <f t="shared" si="3"/>
        <v>77.239655518490551</v>
      </c>
      <c r="I38" s="54"/>
    </row>
    <row r="39" spans="1:9" s="5" customFormat="1" x14ac:dyDescent="0.3">
      <c r="A39" s="19"/>
      <c r="B39" s="20" t="s">
        <v>46</v>
      </c>
      <c r="C39" s="32" t="s">
        <v>47</v>
      </c>
      <c r="D39" s="56">
        <v>3054801.3</v>
      </c>
      <c r="E39" s="57">
        <v>3054801.3</v>
      </c>
      <c r="F39" s="57">
        <v>2962262.5</v>
      </c>
      <c r="G39" s="26">
        <f t="shared" si="3"/>
        <v>96.970709682492284</v>
      </c>
      <c r="I39" s="54"/>
    </row>
    <row r="40" spans="1:9" s="5" customFormat="1" ht="32.25" x14ac:dyDescent="0.3">
      <c r="A40" s="19"/>
      <c r="B40" s="20" t="s">
        <v>48</v>
      </c>
      <c r="C40" s="32" t="s">
        <v>15</v>
      </c>
      <c r="D40" s="56">
        <v>274117.09999999998</v>
      </c>
      <c r="E40" s="57">
        <v>274117.09999999998</v>
      </c>
      <c r="F40" s="57">
        <v>268479.7</v>
      </c>
      <c r="G40" s="26">
        <f t="shared" si="3"/>
        <v>97.943433663934158</v>
      </c>
      <c r="I40" s="54"/>
    </row>
    <row r="41" spans="1:9" s="5" customFormat="1" x14ac:dyDescent="0.3">
      <c r="A41" s="21" t="s">
        <v>96</v>
      </c>
      <c r="B41" s="22" t="s">
        <v>49</v>
      </c>
      <c r="C41" s="35" t="s">
        <v>50</v>
      </c>
      <c r="D41" s="59">
        <f t="shared" ref="D41" si="10">D42+D43</f>
        <v>36003.699999999997</v>
      </c>
      <c r="E41" s="59">
        <f t="shared" ref="E41" si="11">E42+E43</f>
        <v>36003.699999999997</v>
      </c>
      <c r="F41" s="59">
        <f t="shared" ref="F41" si="12">F42+F43</f>
        <v>35834.699999999997</v>
      </c>
      <c r="G41" s="43">
        <f t="shared" si="3"/>
        <v>99.530603799053978</v>
      </c>
      <c r="I41" s="54"/>
    </row>
    <row r="42" spans="1:9" s="5" customFormat="1" ht="32.25" x14ac:dyDescent="0.3">
      <c r="A42" s="19"/>
      <c r="B42" s="20" t="s">
        <v>51</v>
      </c>
      <c r="C42" s="32" t="s">
        <v>52</v>
      </c>
      <c r="D42" s="56">
        <v>1357.6</v>
      </c>
      <c r="E42" s="57">
        <v>1357.6</v>
      </c>
      <c r="F42" s="58">
        <v>1357.6</v>
      </c>
      <c r="G42" s="26">
        <f t="shared" si="3"/>
        <v>100</v>
      </c>
      <c r="I42" s="54"/>
    </row>
    <row r="43" spans="1:9" s="5" customFormat="1" ht="18.75" customHeight="1" x14ac:dyDescent="0.3">
      <c r="A43" s="19"/>
      <c r="B43" s="20" t="s">
        <v>53</v>
      </c>
      <c r="C43" s="32" t="s">
        <v>54</v>
      </c>
      <c r="D43" s="56">
        <v>34646.1</v>
      </c>
      <c r="E43" s="57">
        <v>34646.1</v>
      </c>
      <c r="F43" s="57">
        <v>34477.1</v>
      </c>
      <c r="G43" s="26">
        <f t="shared" si="3"/>
        <v>99.512210609563553</v>
      </c>
      <c r="I43" s="54"/>
    </row>
    <row r="44" spans="1:9" s="5" customFormat="1" x14ac:dyDescent="0.3">
      <c r="A44" s="21" t="s">
        <v>97</v>
      </c>
      <c r="B44" s="22" t="s">
        <v>9</v>
      </c>
      <c r="C44" s="35" t="s">
        <v>4</v>
      </c>
      <c r="D44" s="59">
        <f t="shared" ref="D44" si="13">D45+D46+D47+D49+D50+D48</f>
        <v>23806371.699999996</v>
      </c>
      <c r="E44" s="59">
        <f t="shared" ref="E44" si="14">E45+E46+E47+E49+E50+E48</f>
        <v>23806371.699999996</v>
      </c>
      <c r="F44" s="59">
        <f t="shared" ref="F44" si="15">F45+F46+F47+F49+F50+F48</f>
        <v>23329570.499999996</v>
      </c>
      <c r="G44" s="43">
        <f t="shared" si="3"/>
        <v>97.997169808114862</v>
      </c>
      <c r="I44" s="54"/>
    </row>
    <row r="45" spans="1:9" s="5" customFormat="1" x14ac:dyDescent="0.3">
      <c r="A45" s="19"/>
      <c r="B45" s="20" t="s">
        <v>10</v>
      </c>
      <c r="C45" s="32" t="s">
        <v>0</v>
      </c>
      <c r="D45" s="56">
        <v>8639753.5999999996</v>
      </c>
      <c r="E45" s="57">
        <v>8639753.5999999996</v>
      </c>
      <c r="F45" s="57">
        <v>8454819.5999999996</v>
      </c>
      <c r="G45" s="26">
        <f t="shared" si="3"/>
        <v>97.859499141271812</v>
      </c>
      <c r="I45" s="54"/>
    </row>
    <row r="46" spans="1:9" s="5" customFormat="1" x14ac:dyDescent="0.3">
      <c r="A46" s="19"/>
      <c r="B46" s="20" t="s">
        <v>11</v>
      </c>
      <c r="C46" s="32" t="s">
        <v>1</v>
      </c>
      <c r="D46" s="56">
        <v>12251017.6</v>
      </c>
      <c r="E46" s="57">
        <v>12251017.6</v>
      </c>
      <c r="F46" s="57">
        <v>11972517.300000001</v>
      </c>
      <c r="G46" s="26">
        <f t="shared" si="3"/>
        <v>97.726717003492027</v>
      </c>
      <c r="I46" s="54"/>
    </row>
    <row r="47" spans="1:9" s="5" customFormat="1" x14ac:dyDescent="0.3">
      <c r="A47" s="19"/>
      <c r="B47" s="20" t="s">
        <v>105</v>
      </c>
      <c r="C47" s="32" t="s">
        <v>106</v>
      </c>
      <c r="D47" s="56">
        <v>1947048.9</v>
      </c>
      <c r="E47" s="57">
        <v>1947048.9</v>
      </c>
      <c r="F47" s="57">
        <v>1946603.7</v>
      </c>
      <c r="G47" s="26">
        <v>99.9</v>
      </c>
      <c r="I47" s="54"/>
    </row>
    <row r="48" spans="1:9" s="5" customFormat="1" ht="32.25" x14ac:dyDescent="0.3">
      <c r="A48" s="19"/>
      <c r="B48" s="20" t="s">
        <v>109</v>
      </c>
      <c r="C48" s="32" t="s">
        <v>110</v>
      </c>
      <c r="D48" s="56">
        <v>232.7</v>
      </c>
      <c r="E48" s="57">
        <v>232.7</v>
      </c>
      <c r="F48" s="57">
        <v>167</v>
      </c>
      <c r="G48" s="26">
        <f t="shared" si="3"/>
        <v>71.766222604211436</v>
      </c>
      <c r="I48" s="54"/>
    </row>
    <row r="49" spans="1:9" s="5" customFormat="1" x14ac:dyDescent="0.3">
      <c r="A49" s="19"/>
      <c r="B49" s="20" t="s">
        <v>23</v>
      </c>
      <c r="C49" s="32" t="s">
        <v>104</v>
      </c>
      <c r="D49" s="56">
        <v>246088</v>
      </c>
      <c r="E49" s="57">
        <v>246088</v>
      </c>
      <c r="F49" s="57">
        <v>243894.39999999999</v>
      </c>
      <c r="G49" s="26">
        <f t="shared" si="3"/>
        <v>99.108611553590592</v>
      </c>
      <c r="I49" s="54"/>
    </row>
    <row r="50" spans="1:9" s="5" customFormat="1" x14ac:dyDescent="0.3">
      <c r="A50" s="19"/>
      <c r="B50" s="20" t="s">
        <v>12</v>
      </c>
      <c r="C50" s="32" t="s">
        <v>55</v>
      </c>
      <c r="D50" s="56">
        <v>722230.9</v>
      </c>
      <c r="E50" s="57">
        <v>722230.9</v>
      </c>
      <c r="F50" s="57">
        <v>711568.5</v>
      </c>
      <c r="G50" s="26">
        <f t="shared" si="3"/>
        <v>98.523685430795055</v>
      </c>
      <c r="I50" s="54"/>
    </row>
    <row r="51" spans="1:9" s="5" customFormat="1" x14ac:dyDescent="0.3">
      <c r="A51" s="21" t="s">
        <v>98</v>
      </c>
      <c r="B51" s="22" t="s">
        <v>18</v>
      </c>
      <c r="C51" s="36" t="s">
        <v>85</v>
      </c>
      <c r="D51" s="59">
        <f t="shared" ref="D51" si="16">D52+D53</f>
        <v>1265779.0999999999</v>
      </c>
      <c r="E51" s="59">
        <f t="shared" ref="E51" si="17">E52+E53</f>
        <v>1265779.0999999999</v>
      </c>
      <c r="F51" s="59">
        <f t="shared" ref="F51" si="18">F52+F53</f>
        <v>1242800.1000000001</v>
      </c>
      <c r="G51" s="43">
        <f t="shared" si="3"/>
        <v>98.1845963486046</v>
      </c>
      <c r="I51" s="54"/>
    </row>
    <row r="52" spans="1:9" s="5" customFormat="1" x14ac:dyDescent="0.3">
      <c r="A52" s="19"/>
      <c r="B52" s="20" t="s">
        <v>19</v>
      </c>
      <c r="C52" s="37" t="s">
        <v>20</v>
      </c>
      <c r="D52" s="56">
        <v>1194858.8999999999</v>
      </c>
      <c r="E52" s="57">
        <v>1194858.8999999999</v>
      </c>
      <c r="F52" s="57">
        <v>1173965.6000000001</v>
      </c>
      <c r="G52" s="26">
        <f t="shared" si="3"/>
        <v>98.251400228093885</v>
      </c>
      <c r="I52" s="54"/>
    </row>
    <row r="53" spans="1:9" s="5" customFormat="1" ht="16.350000000000001" customHeight="1" x14ac:dyDescent="0.3">
      <c r="A53" s="19"/>
      <c r="B53" s="20" t="s">
        <v>56</v>
      </c>
      <c r="C53" s="37" t="s">
        <v>82</v>
      </c>
      <c r="D53" s="56">
        <v>70920.2</v>
      </c>
      <c r="E53" s="57">
        <v>70920.2</v>
      </c>
      <c r="F53" s="57">
        <v>68834.5</v>
      </c>
      <c r="G53" s="26">
        <f t="shared" si="3"/>
        <v>97.059088947859706</v>
      </c>
      <c r="I53" s="54"/>
    </row>
    <row r="54" spans="1:9" s="5" customFormat="1" x14ac:dyDescent="0.3">
      <c r="A54" s="21" t="s">
        <v>99</v>
      </c>
      <c r="B54" s="22" t="s">
        <v>113</v>
      </c>
      <c r="C54" s="36" t="s">
        <v>114</v>
      </c>
      <c r="D54" s="59">
        <f>D55</f>
        <v>17011.5</v>
      </c>
      <c r="E54" s="59">
        <f t="shared" ref="E54:F54" si="19">E55</f>
        <v>17011.5</v>
      </c>
      <c r="F54" s="59">
        <f t="shared" si="19"/>
        <v>16803.400000000001</v>
      </c>
      <c r="G54" s="26">
        <f t="shared" si="3"/>
        <v>98.776709872733164</v>
      </c>
      <c r="I54" s="54"/>
    </row>
    <row r="55" spans="1:9" s="5" customFormat="1" x14ac:dyDescent="0.3">
      <c r="A55" s="21"/>
      <c r="B55" s="23" t="s">
        <v>117</v>
      </c>
      <c r="C55" s="37" t="s">
        <v>118</v>
      </c>
      <c r="D55" s="56">
        <v>17011.5</v>
      </c>
      <c r="E55" s="57">
        <v>17011.5</v>
      </c>
      <c r="F55" s="58">
        <v>16803.400000000001</v>
      </c>
      <c r="G55" s="26">
        <f t="shared" si="3"/>
        <v>98.776709872733164</v>
      </c>
      <c r="I55" s="54"/>
    </row>
    <row r="56" spans="1:9" s="5" customFormat="1" x14ac:dyDescent="0.3">
      <c r="A56" s="21" t="s">
        <v>111</v>
      </c>
      <c r="B56" s="22">
        <v>1000</v>
      </c>
      <c r="C56" s="35" t="s">
        <v>22</v>
      </c>
      <c r="D56" s="59">
        <f t="shared" ref="D56" si="20">D57+D58+D59+D60</f>
        <v>1719939.6</v>
      </c>
      <c r="E56" s="59">
        <f t="shared" ref="E56" si="21">E57+E58+E59+E60</f>
        <v>1719939.6</v>
      </c>
      <c r="F56" s="59">
        <f t="shared" ref="F56" si="22">F57+F58+F59+F60</f>
        <v>1708607.1</v>
      </c>
      <c r="G56" s="43">
        <f t="shared" si="3"/>
        <v>99.341110583185596</v>
      </c>
      <c r="I56" s="54"/>
    </row>
    <row r="57" spans="1:9" x14ac:dyDescent="0.3">
      <c r="A57" s="19"/>
      <c r="B57" s="20">
        <v>1001</v>
      </c>
      <c r="C57" s="32" t="s">
        <v>57</v>
      </c>
      <c r="D57" s="56">
        <v>87328.5</v>
      </c>
      <c r="E57" s="57">
        <v>87328.5</v>
      </c>
      <c r="F57" s="57">
        <v>87328.4</v>
      </c>
      <c r="G57" s="26">
        <f t="shared" si="3"/>
        <v>99.999885489845809</v>
      </c>
      <c r="I57" s="54"/>
    </row>
    <row r="58" spans="1:9" x14ac:dyDescent="0.3">
      <c r="A58" s="19"/>
      <c r="B58" s="20">
        <v>1003</v>
      </c>
      <c r="C58" s="32" t="s">
        <v>21</v>
      </c>
      <c r="D58" s="56">
        <v>406570.4</v>
      </c>
      <c r="E58" s="57">
        <v>406570.4</v>
      </c>
      <c r="F58" s="57">
        <v>406363.4</v>
      </c>
      <c r="G58" s="26">
        <f t="shared" si="3"/>
        <v>99.949086308299854</v>
      </c>
      <c r="I58" s="54"/>
    </row>
    <row r="59" spans="1:9" x14ac:dyDescent="0.3">
      <c r="A59" s="19"/>
      <c r="B59" s="20">
        <v>1004</v>
      </c>
      <c r="C59" s="32" t="s">
        <v>60</v>
      </c>
      <c r="D59" s="56">
        <v>1051000.6000000001</v>
      </c>
      <c r="E59" s="57">
        <v>1051000.6000000001</v>
      </c>
      <c r="F59" s="57">
        <v>1041421.7</v>
      </c>
      <c r="G59" s="26">
        <f t="shared" si="3"/>
        <v>99.08859233762567</v>
      </c>
      <c r="I59" s="54"/>
    </row>
    <row r="60" spans="1:9" x14ac:dyDescent="0.3">
      <c r="A60" s="19"/>
      <c r="B60" s="20" t="s">
        <v>83</v>
      </c>
      <c r="C60" s="32" t="s">
        <v>84</v>
      </c>
      <c r="D60" s="56">
        <v>175040.1</v>
      </c>
      <c r="E60" s="57">
        <v>175040.1</v>
      </c>
      <c r="F60" s="57">
        <v>173493.6</v>
      </c>
      <c r="G60" s="26">
        <f t="shared" si="3"/>
        <v>99.116488164711967</v>
      </c>
      <c r="I60" s="54"/>
    </row>
    <row r="61" spans="1:9" x14ac:dyDescent="0.3">
      <c r="A61" s="21" t="s">
        <v>100</v>
      </c>
      <c r="B61" s="22" t="s">
        <v>62</v>
      </c>
      <c r="C61" s="35" t="s">
        <v>67</v>
      </c>
      <c r="D61" s="59">
        <f t="shared" ref="D61" si="23">D62+D63+D64</f>
        <v>798694.1</v>
      </c>
      <c r="E61" s="59">
        <f t="shared" ref="E61" si="24">E62+E63+E64</f>
        <v>798694.1</v>
      </c>
      <c r="F61" s="59">
        <f t="shared" ref="F61" si="25">F62+F63+F64</f>
        <v>789459.39999999991</v>
      </c>
      <c r="G61" s="43">
        <f t="shared" si="3"/>
        <v>98.843775107390925</v>
      </c>
      <c r="I61" s="54"/>
    </row>
    <row r="62" spans="1:9" x14ac:dyDescent="0.3">
      <c r="A62" s="19"/>
      <c r="B62" s="20" t="s">
        <v>68</v>
      </c>
      <c r="C62" s="37" t="s">
        <v>69</v>
      </c>
      <c r="D62" s="56">
        <v>728500.4</v>
      </c>
      <c r="E62" s="57">
        <v>728500.4</v>
      </c>
      <c r="F62" s="57">
        <v>720155</v>
      </c>
      <c r="G62" s="26">
        <f t="shared" si="3"/>
        <v>98.85444126043032</v>
      </c>
      <c r="I62" s="54"/>
    </row>
    <row r="63" spans="1:9" x14ac:dyDescent="0.3">
      <c r="A63" s="19"/>
      <c r="B63" s="20" t="s">
        <v>63</v>
      </c>
      <c r="C63" s="37" t="s">
        <v>70</v>
      </c>
      <c r="D63" s="56">
        <v>40630</v>
      </c>
      <c r="E63" s="57">
        <v>40630</v>
      </c>
      <c r="F63" s="57">
        <v>40163.199999999997</v>
      </c>
      <c r="G63" s="26">
        <f t="shared" si="3"/>
        <v>98.851095249815401</v>
      </c>
      <c r="I63" s="54"/>
    </row>
    <row r="64" spans="1:9" ht="15.75" customHeight="1" x14ac:dyDescent="0.3">
      <c r="A64" s="19"/>
      <c r="B64" s="20" t="s">
        <v>71</v>
      </c>
      <c r="C64" s="37" t="s">
        <v>72</v>
      </c>
      <c r="D64" s="56">
        <v>29563.7</v>
      </c>
      <c r="E64" s="57">
        <v>29563.7</v>
      </c>
      <c r="F64" s="57">
        <v>29141.200000000001</v>
      </c>
      <c r="G64" s="26">
        <f t="shared" si="3"/>
        <v>98.570882535000692</v>
      </c>
      <c r="I64" s="54"/>
    </row>
    <row r="65" spans="1:9" ht="16.5" customHeight="1" x14ac:dyDescent="0.3">
      <c r="A65" s="24" t="s">
        <v>101</v>
      </c>
      <c r="B65" s="22" t="s">
        <v>73</v>
      </c>
      <c r="C65" s="36" t="s">
        <v>74</v>
      </c>
      <c r="D65" s="59">
        <f t="shared" ref="D65" si="26">D66+D67</f>
        <v>168047.5</v>
      </c>
      <c r="E65" s="59">
        <f t="shared" ref="E65" si="27">E66+E67</f>
        <v>168047.5</v>
      </c>
      <c r="F65" s="59">
        <f t="shared" ref="F65" si="28">F66+F67</f>
        <v>167735.4</v>
      </c>
      <c r="G65" s="43">
        <f t="shared" si="3"/>
        <v>99.814278700962518</v>
      </c>
      <c r="I65" s="54"/>
    </row>
    <row r="66" spans="1:9" x14ac:dyDescent="0.3">
      <c r="A66" s="24"/>
      <c r="B66" s="20" t="s">
        <v>77</v>
      </c>
      <c r="C66" s="32" t="s">
        <v>78</v>
      </c>
      <c r="D66" s="56">
        <v>112622.39999999999</v>
      </c>
      <c r="E66" s="57">
        <v>112622.39999999999</v>
      </c>
      <c r="F66" s="57">
        <v>112314.4</v>
      </c>
      <c r="G66" s="26">
        <f t="shared" si="3"/>
        <v>99.726519768713857</v>
      </c>
      <c r="I66" s="54"/>
    </row>
    <row r="67" spans="1:9" x14ac:dyDescent="0.3">
      <c r="A67" s="19"/>
      <c r="B67" s="20" t="s">
        <v>79</v>
      </c>
      <c r="C67" s="32" t="s">
        <v>80</v>
      </c>
      <c r="D67" s="56">
        <v>55425.1</v>
      </c>
      <c r="E67" s="57">
        <v>55425.1</v>
      </c>
      <c r="F67" s="57">
        <v>55421</v>
      </c>
      <c r="G67" s="26">
        <f t="shared" si="3"/>
        <v>99.992602629494584</v>
      </c>
      <c r="I67" s="54"/>
    </row>
    <row r="68" spans="1:9" ht="32.25" x14ac:dyDescent="0.3">
      <c r="A68" s="24" t="s">
        <v>102</v>
      </c>
      <c r="B68" s="22" t="s">
        <v>75</v>
      </c>
      <c r="C68" s="35" t="s">
        <v>129</v>
      </c>
      <c r="D68" s="59">
        <f t="shared" ref="D68" si="29">D69</f>
        <v>288512.09999999998</v>
      </c>
      <c r="E68" s="59">
        <f t="shared" ref="E68:F68" si="30">E69</f>
        <v>288512.09999999998</v>
      </c>
      <c r="F68" s="59">
        <f t="shared" si="30"/>
        <v>281438.09999999998</v>
      </c>
      <c r="G68" s="43">
        <f t="shared" si="3"/>
        <v>97.548109767319986</v>
      </c>
      <c r="I68" s="54"/>
    </row>
    <row r="69" spans="1:9" ht="34.5" customHeight="1" x14ac:dyDescent="0.3">
      <c r="A69" s="19"/>
      <c r="B69" s="20" t="s">
        <v>76</v>
      </c>
      <c r="C69" s="32" t="s">
        <v>128</v>
      </c>
      <c r="D69" s="56">
        <v>288512.09999999998</v>
      </c>
      <c r="E69" s="57">
        <v>288512.09999999998</v>
      </c>
      <c r="F69" s="57">
        <v>281438.09999999998</v>
      </c>
      <c r="G69" s="26">
        <f t="shared" si="3"/>
        <v>97.548109767319986</v>
      </c>
      <c r="I69" s="54"/>
    </row>
    <row r="70" spans="1:9" ht="32.25" customHeight="1" x14ac:dyDescent="0.3">
      <c r="A70" s="38"/>
      <c r="B70" s="25"/>
      <c r="C70" s="39" t="s">
        <v>58</v>
      </c>
      <c r="D70" s="60">
        <f>D15+D24+D28+D36+D41+D44+D51+D54+D56+D61+D65+D68</f>
        <v>45830797.299999997</v>
      </c>
      <c r="E70" s="60">
        <f>E15+E24+E28+E36+E41+E44+E51+E54+E56+E61+E65+E68</f>
        <v>45830797.299999997</v>
      </c>
      <c r="F70" s="60">
        <f>F15+F24+F28+F36+F41+F44+F51+F54+F56+F61+F65+F68</f>
        <v>42957999.399999991</v>
      </c>
      <c r="G70" s="47">
        <f t="shared" si="3"/>
        <v>93.73173047548093</v>
      </c>
      <c r="I70" s="54"/>
    </row>
    <row r="71" spans="1:9" x14ac:dyDescent="0.3">
      <c r="A71" s="6"/>
      <c r="B71" s="6"/>
      <c r="D71" s="27"/>
      <c r="E71" s="27"/>
      <c r="F71" s="27"/>
      <c r="G71" s="27"/>
    </row>
    <row r="72" spans="1:9" ht="26.25" x14ac:dyDescent="0.4">
      <c r="A72" s="6"/>
      <c r="B72" s="6"/>
      <c r="D72" s="13"/>
      <c r="E72" s="13"/>
      <c r="F72" s="13"/>
      <c r="G72" s="13"/>
    </row>
    <row r="73" spans="1:9" x14ac:dyDescent="0.3">
      <c r="A73" s="6"/>
      <c r="B73" s="6"/>
      <c r="D73" s="14"/>
      <c r="E73" s="14"/>
      <c r="F73" s="14"/>
      <c r="G73" s="14"/>
    </row>
    <row r="74" spans="1:9" ht="20.25" x14ac:dyDescent="0.3">
      <c r="A74" s="6"/>
      <c r="B74" s="6"/>
      <c r="D74" s="15"/>
      <c r="E74" s="15"/>
      <c r="F74" s="15"/>
      <c r="G74" s="15"/>
    </row>
    <row r="75" spans="1:9" x14ac:dyDescent="0.3">
      <c r="A75" s="6"/>
      <c r="B75" s="6"/>
      <c r="D75" s="14"/>
      <c r="E75" s="14"/>
      <c r="F75" s="14"/>
      <c r="G75" s="14"/>
    </row>
    <row r="76" spans="1:9" x14ac:dyDescent="0.3">
      <c r="A76" s="6"/>
      <c r="B76" s="6"/>
      <c r="D76" s="14"/>
      <c r="E76" s="14"/>
      <c r="F76" s="14"/>
      <c r="G76" s="14"/>
    </row>
    <row r="77" spans="1:9" x14ac:dyDescent="0.3">
      <c r="A77" s="6"/>
      <c r="B77" s="6"/>
      <c r="D77" s="14"/>
      <c r="E77" s="14"/>
      <c r="F77" s="14"/>
      <c r="G77" s="14"/>
    </row>
    <row r="78" spans="1:9" x14ac:dyDescent="0.3">
      <c r="A78" s="6"/>
      <c r="B78" s="6"/>
      <c r="D78" s="14"/>
      <c r="E78" s="14"/>
      <c r="F78" s="14"/>
      <c r="G78" s="14"/>
    </row>
    <row r="79" spans="1:9" x14ac:dyDescent="0.3">
      <c r="A79" s="6"/>
      <c r="B79" s="6"/>
      <c r="D79" s="14"/>
      <c r="E79" s="14"/>
      <c r="F79" s="14"/>
      <c r="G79" s="14"/>
    </row>
    <row r="80" spans="1:9" x14ac:dyDescent="0.3">
      <c r="A80" s="6"/>
      <c r="B80" s="6"/>
      <c r="D80" s="14"/>
      <c r="E80" s="14"/>
      <c r="F80" s="14"/>
      <c r="G80" s="14"/>
    </row>
    <row r="81" spans="1:7" x14ac:dyDescent="0.3">
      <c r="A81" s="6"/>
      <c r="B81" s="6"/>
      <c r="D81" s="14"/>
      <c r="E81" s="14"/>
      <c r="F81" s="14"/>
      <c r="G81" s="14"/>
    </row>
    <row r="82" spans="1:7" x14ac:dyDescent="0.3">
      <c r="A82" s="6"/>
      <c r="B82" s="6"/>
      <c r="D82" s="14"/>
      <c r="E82" s="14"/>
      <c r="F82" s="14"/>
      <c r="G82" s="14"/>
    </row>
    <row r="83" spans="1:7" x14ac:dyDescent="0.3">
      <c r="A83" s="6"/>
      <c r="B83" s="6"/>
      <c r="D83" s="14"/>
      <c r="E83" s="14"/>
      <c r="F83" s="14"/>
      <c r="G83" s="14"/>
    </row>
    <row r="84" spans="1:7" x14ac:dyDescent="0.3">
      <c r="A84" s="6"/>
      <c r="B84" s="6"/>
      <c r="D84" s="14"/>
      <c r="E84" s="14"/>
      <c r="F84" s="14"/>
      <c r="G84" s="14"/>
    </row>
    <row r="85" spans="1:7" x14ac:dyDescent="0.3">
      <c r="A85" s="6"/>
      <c r="B85" s="6"/>
      <c r="D85" s="14"/>
      <c r="E85" s="14"/>
      <c r="F85" s="14"/>
      <c r="G85" s="14"/>
    </row>
    <row r="86" spans="1:7" x14ac:dyDescent="0.3">
      <c r="A86" s="6"/>
      <c r="B86" s="6"/>
      <c r="D86" s="14"/>
      <c r="E86" s="14"/>
      <c r="F86" s="14"/>
      <c r="G86" s="14"/>
    </row>
    <row r="87" spans="1:7" x14ac:dyDescent="0.3">
      <c r="A87" s="6"/>
      <c r="B87" s="6"/>
      <c r="D87" s="14"/>
      <c r="E87" s="14"/>
      <c r="F87" s="14"/>
      <c r="G87" s="14"/>
    </row>
    <row r="88" spans="1:7" x14ac:dyDescent="0.3">
      <c r="A88" s="6"/>
      <c r="B88" s="6"/>
      <c r="D88" s="14"/>
      <c r="E88" s="14"/>
      <c r="F88" s="14"/>
      <c r="G88" s="14"/>
    </row>
    <row r="89" spans="1:7" x14ac:dyDescent="0.3">
      <c r="A89" s="6"/>
      <c r="B89" s="6"/>
      <c r="D89" s="14"/>
      <c r="E89" s="14"/>
      <c r="F89" s="14"/>
      <c r="G89" s="14"/>
    </row>
    <row r="90" spans="1:7" x14ac:dyDescent="0.3">
      <c r="A90" s="6"/>
      <c r="B90" s="6"/>
      <c r="D90" s="14"/>
      <c r="E90" s="14"/>
      <c r="F90" s="14"/>
      <c r="G90" s="14"/>
    </row>
    <row r="91" spans="1:7" x14ac:dyDescent="0.3">
      <c r="A91" s="6"/>
      <c r="B91" s="6"/>
      <c r="D91" s="14"/>
      <c r="E91" s="14"/>
      <c r="F91" s="14"/>
      <c r="G91" s="14"/>
    </row>
    <row r="92" spans="1:7" x14ac:dyDescent="0.3">
      <c r="A92" s="6"/>
      <c r="B92" s="6"/>
      <c r="D92" s="14"/>
      <c r="E92" s="14"/>
      <c r="F92" s="14"/>
      <c r="G92" s="14"/>
    </row>
    <row r="93" spans="1:7" x14ac:dyDescent="0.3">
      <c r="A93" s="6"/>
      <c r="B93" s="6"/>
      <c r="D93" s="14"/>
      <c r="E93" s="14"/>
      <c r="F93" s="14"/>
      <c r="G93" s="14"/>
    </row>
    <row r="94" spans="1:7" x14ac:dyDescent="0.3">
      <c r="A94" s="6"/>
      <c r="B94" s="6"/>
      <c r="D94" s="14"/>
      <c r="E94" s="14"/>
      <c r="F94" s="14"/>
      <c r="G94" s="14"/>
    </row>
    <row r="95" spans="1:7" x14ac:dyDescent="0.3">
      <c r="A95" s="6"/>
      <c r="B95" s="6"/>
      <c r="D95" s="14"/>
      <c r="E95" s="14"/>
      <c r="F95" s="14"/>
      <c r="G95" s="14"/>
    </row>
    <row r="96" spans="1:7" x14ac:dyDescent="0.3">
      <c r="A96" s="7"/>
      <c r="B96" s="6"/>
      <c r="D96" s="14"/>
      <c r="E96" s="14"/>
      <c r="F96" s="14"/>
      <c r="G96" s="14"/>
    </row>
    <row r="97" spans="1:7" x14ac:dyDescent="0.3">
      <c r="A97" s="7"/>
      <c r="B97" s="6"/>
      <c r="D97" s="14"/>
      <c r="E97" s="14"/>
      <c r="F97" s="14"/>
      <c r="G97" s="14"/>
    </row>
    <row r="98" spans="1:7" x14ac:dyDescent="0.3">
      <c r="A98" s="7"/>
      <c r="B98" s="6"/>
      <c r="D98" s="14"/>
      <c r="E98" s="14"/>
      <c r="F98" s="14"/>
      <c r="G98" s="14"/>
    </row>
    <row r="99" spans="1:7" x14ac:dyDescent="0.3">
      <c r="A99" s="7"/>
      <c r="B99" s="6"/>
      <c r="D99" s="14"/>
      <c r="E99" s="14"/>
      <c r="F99" s="14"/>
      <c r="G99" s="14"/>
    </row>
    <row r="100" spans="1:7" x14ac:dyDescent="0.3">
      <c r="A100" s="7"/>
      <c r="B100" s="6"/>
      <c r="D100" s="14"/>
      <c r="E100" s="14"/>
      <c r="F100" s="14"/>
      <c r="G100" s="14"/>
    </row>
    <row r="101" spans="1:7" x14ac:dyDescent="0.3">
      <c r="A101" s="7"/>
      <c r="B101" s="6"/>
      <c r="D101" s="14"/>
      <c r="E101" s="14"/>
      <c r="F101" s="14"/>
      <c r="G101" s="14"/>
    </row>
    <row r="102" spans="1:7" x14ac:dyDescent="0.3">
      <c r="A102" s="7"/>
      <c r="B102" s="6"/>
      <c r="D102" s="14"/>
      <c r="E102" s="14"/>
      <c r="F102" s="14"/>
      <c r="G102" s="14"/>
    </row>
    <row r="103" spans="1:7" x14ac:dyDescent="0.3">
      <c r="A103" s="7"/>
      <c r="B103" s="6"/>
      <c r="D103" s="14"/>
      <c r="E103" s="14"/>
      <c r="F103" s="14"/>
      <c r="G103" s="14"/>
    </row>
    <row r="104" spans="1:7" x14ac:dyDescent="0.3">
      <c r="A104" s="7"/>
      <c r="B104" s="6"/>
      <c r="D104" s="14"/>
      <c r="E104" s="14"/>
      <c r="F104" s="14"/>
      <c r="G104" s="14"/>
    </row>
    <row r="105" spans="1:7" x14ac:dyDescent="0.3">
      <c r="A105" s="7"/>
      <c r="B105" s="6"/>
      <c r="D105" s="14"/>
      <c r="E105" s="14"/>
      <c r="F105" s="14"/>
      <c r="G105" s="14"/>
    </row>
    <row r="106" spans="1:7" x14ac:dyDescent="0.3">
      <c r="A106" s="7"/>
      <c r="B106" s="6"/>
      <c r="D106" s="14"/>
      <c r="E106" s="14"/>
      <c r="F106" s="14"/>
      <c r="G106" s="14"/>
    </row>
    <row r="107" spans="1:7" x14ac:dyDescent="0.3">
      <c r="A107" s="7"/>
      <c r="B107" s="6"/>
      <c r="D107" s="14"/>
      <c r="E107" s="14"/>
      <c r="F107" s="14"/>
      <c r="G107" s="14"/>
    </row>
    <row r="108" spans="1:7" x14ac:dyDescent="0.3">
      <c r="A108" s="7"/>
      <c r="B108" s="6"/>
      <c r="D108" s="14"/>
      <c r="E108" s="14"/>
      <c r="F108" s="14"/>
      <c r="G108" s="14"/>
    </row>
    <row r="109" spans="1:7" x14ac:dyDescent="0.3">
      <c r="A109" s="7"/>
      <c r="B109" s="6"/>
      <c r="D109" s="14"/>
      <c r="E109" s="14"/>
      <c r="F109" s="14"/>
      <c r="G109" s="14"/>
    </row>
    <row r="110" spans="1:7" x14ac:dyDescent="0.3">
      <c r="A110" s="7"/>
      <c r="B110" s="6"/>
      <c r="D110" s="14"/>
      <c r="E110" s="14"/>
      <c r="F110" s="14"/>
      <c r="G110" s="14"/>
    </row>
    <row r="111" spans="1:7" x14ac:dyDescent="0.3">
      <c r="A111" s="7"/>
      <c r="B111" s="6"/>
      <c r="D111" s="14"/>
      <c r="E111" s="14"/>
      <c r="F111" s="14"/>
      <c r="G111" s="14"/>
    </row>
    <row r="112" spans="1:7" x14ac:dyDescent="0.3">
      <c r="A112" s="7"/>
      <c r="B112" s="6"/>
      <c r="D112" s="14"/>
      <c r="E112" s="14"/>
      <c r="F112" s="14"/>
      <c r="G112" s="14"/>
    </row>
    <row r="113" spans="1:7" x14ac:dyDescent="0.3">
      <c r="A113" s="7"/>
      <c r="B113" s="6"/>
      <c r="D113" s="14"/>
      <c r="E113" s="14"/>
      <c r="F113" s="14"/>
      <c r="G113" s="14"/>
    </row>
    <row r="114" spans="1:7" x14ac:dyDescent="0.3">
      <c r="A114" s="7"/>
      <c r="B114" s="6"/>
      <c r="D114" s="14"/>
      <c r="E114" s="14"/>
      <c r="F114" s="14"/>
      <c r="G114" s="14"/>
    </row>
    <row r="115" spans="1:7" x14ac:dyDescent="0.3">
      <c r="A115" s="7"/>
      <c r="B115" s="6"/>
      <c r="D115" s="14"/>
      <c r="E115" s="14"/>
      <c r="F115" s="14"/>
      <c r="G115" s="14"/>
    </row>
    <row r="116" spans="1:7" x14ac:dyDescent="0.3">
      <c r="A116" s="7"/>
      <c r="B116" s="6"/>
      <c r="D116" s="14"/>
      <c r="E116" s="14"/>
      <c r="F116" s="14"/>
      <c r="G116" s="14"/>
    </row>
    <row r="117" spans="1:7" x14ac:dyDescent="0.3">
      <c r="A117" s="7"/>
      <c r="B117" s="6"/>
      <c r="D117" s="14"/>
      <c r="E117" s="14"/>
      <c r="F117" s="14"/>
      <c r="G117" s="14"/>
    </row>
    <row r="118" spans="1:7" x14ac:dyDescent="0.3">
      <c r="A118" s="7"/>
      <c r="B118" s="6"/>
      <c r="D118" s="14"/>
      <c r="E118" s="14"/>
      <c r="F118" s="14"/>
      <c r="G118" s="14"/>
    </row>
    <row r="119" spans="1:7" x14ac:dyDescent="0.3">
      <c r="A119" s="7"/>
      <c r="B119" s="6"/>
      <c r="D119" s="14"/>
      <c r="E119" s="14"/>
      <c r="F119" s="14"/>
      <c r="G119" s="14"/>
    </row>
    <row r="120" spans="1:7" x14ac:dyDescent="0.3">
      <c r="A120" s="7"/>
      <c r="B120" s="6"/>
      <c r="D120" s="14"/>
      <c r="E120" s="14"/>
      <c r="F120" s="14"/>
      <c r="G120" s="14"/>
    </row>
    <row r="121" spans="1:7" x14ac:dyDescent="0.3">
      <c r="A121" s="7"/>
      <c r="B121" s="6"/>
      <c r="D121" s="14"/>
      <c r="E121" s="14"/>
      <c r="F121" s="14"/>
      <c r="G121" s="14"/>
    </row>
    <row r="122" spans="1:7" x14ac:dyDescent="0.3">
      <c r="A122" s="7"/>
      <c r="B122" s="6"/>
      <c r="D122" s="14"/>
      <c r="E122" s="14"/>
      <c r="F122" s="14"/>
      <c r="G122" s="14"/>
    </row>
    <row r="123" spans="1:7" x14ac:dyDescent="0.3">
      <c r="A123" s="7"/>
      <c r="B123" s="6"/>
      <c r="D123" s="14"/>
      <c r="E123" s="14"/>
      <c r="F123" s="14"/>
      <c r="G123" s="14"/>
    </row>
    <row r="124" spans="1:7" x14ac:dyDescent="0.3">
      <c r="A124" s="7"/>
      <c r="B124" s="6"/>
      <c r="D124" s="14"/>
      <c r="E124" s="14"/>
      <c r="F124" s="14"/>
      <c r="G124" s="14"/>
    </row>
    <row r="125" spans="1:7" x14ac:dyDescent="0.3">
      <c r="A125" s="7"/>
      <c r="B125" s="6"/>
      <c r="D125" s="14"/>
      <c r="E125" s="14"/>
      <c r="F125" s="14"/>
      <c r="G125" s="14"/>
    </row>
    <row r="126" spans="1:7" x14ac:dyDescent="0.3">
      <c r="A126" s="7"/>
      <c r="B126" s="6"/>
      <c r="D126" s="14"/>
      <c r="E126" s="14"/>
      <c r="F126" s="14"/>
      <c r="G126" s="14"/>
    </row>
    <row r="127" spans="1:7" x14ac:dyDescent="0.3">
      <c r="A127" s="7"/>
      <c r="B127" s="6"/>
      <c r="D127" s="14"/>
      <c r="E127" s="14"/>
      <c r="F127" s="14"/>
      <c r="G127" s="14"/>
    </row>
    <row r="128" spans="1:7" x14ac:dyDescent="0.3">
      <c r="D128" s="14"/>
      <c r="E128" s="14"/>
      <c r="F128" s="14"/>
      <c r="G128" s="14"/>
    </row>
    <row r="129" spans="4:7" x14ac:dyDescent="0.3">
      <c r="D129" s="14"/>
      <c r="E129" s="14"/>
      <c r="F129" s="14"/>
      <c r="G129" s="14"/>
    </row>
    <row r="130" spans="4:7" x14ac:dyDescent="0.3">
      <c r="D130" s="14"/>
      <c r="E130" s="14"/>
      <c r="F130" s="14"/>
      <c r="G130" s="14"/>
    </row>
    <row r="131" spans="4:7" x14ac:dyDescent="0.3">
      <c r="D131" s="14"/>
      <c r="E131" s="14"/>
      <c r="F131" s="14"/>
      <c r="G131" s="14"/>
    </row>
    <row r="132" spans="4:7" x14ac:dyDescent="0.3">
      <c r="D132" s="14"/>
      <c r="E132" s="14"/>
      <c r="F132" s="14"/>
      <c r="G132" s="14"/>
    </row>
    <row r="133" spans="4:7" x14ac:dyDescent="0.3">
      <c r="D133" s="14"/>
      <c r="E133" s="14"/>
      <c r="F133" s="14"/>
      <c r="G133" s="14"/>
    </row>
    <row r="134" spans="4:7" x14ac:dyDescent="0.3">
      <c r="D134" s="14"/>
      <c r="E134" s="14"/>
      <c r="F134" s="14"/>
      <c r="G134" s="14"/>
    </row>
    <row r="135" spans="4:7" x14ac:dyDescent="0.3">
      <c r="D135" s="14"/>
      <c r="E135" s="14"/>
      <c r="F135" s="14"/>
      <c r="G135" s="14"/>
    </row>
    <row r="136" spans="4:7" x14ac:dyDescent="0.3">
      <c r="D136" s="14"/>
      <c r="E136" s="14"/>
      <c r="F136" s="14"/>
      <c r="G136" s="14"/>
    </row>
    <row r="137" spans="4:7" x14ac:dyDescent="0.3">
      <c r="D137" s="14"/>
      <c r="E137" s="14"/>
      <c r="F137" s="14"/>
      <c r="G137" s="14"/>
    </row>
    <row r="138" spans="4:7" x14ac:dyDescent="0.3">
      <c r="D138" s="14"/>
      <c r="E138" s="14"/>
      <c r="F138" s="14"/>
      <c r="G138" s="14"/>
    </row>
    <row r="139" spans="4:7" x14ac:dyDescent="0.3">
      <c r="D139" s="14"/>
      <c r="E139" s="14"/>
      <c r="F139" s="14"/>
      <c r="G139" s="14"/>
    </row>
    <row r="140" spans="4:7" x14ac:dyDescent="0.3">
      <c r="D140" s="14"/>
      <c r="E140" s="14"/>
      <c r="F140" s="14"/>
      <c r="G140" s="14"/>
    </row>
    <row r="141" spans="4:7" x14ac:dyDescent="0.3">
      <c r="D141" s="14"/>
      <c r="E141" s="14"/>
      <c r="F141" s="14"/>
      <c r="G141" s="14"/>
    </row>
    <row r="142" spans="4:7" x14ac:dyDescent="0.3">
      <c r="D142" s="14"/>
      <c r="E142" s="14"/>
      <c r="F142" s="14"/>
      <c r="G142" s="14"/>
    </row>
    <row r="143" spans="4:7" x14ac:dyDescent="0.3">
      <c r="D143" s="14"/>
      <c r="E143" s="14"/>
      <c r="F143" s="14"/>
      <c r="G143" s="14"/>
    </row>
    <row r="144" spans="4:7" x14ac:dyDescent="0.3">
      <c r="D144" s="14"/>
      <c r="E144" s="14"/>
      <c r="F144" s="14"/>
      <c r="G144" s="14"/>
    </row>
    <row r="145" spans="4:7" x14ac:dyDescent="0.3">
      <c r="D145" s="14"/>
      <c r="E145" s="14"/>
      <c r="F145" s="14"/>
      <c r="G145" s="14"/>
    </row>
    <row r="146" spans="4:7" x14ac:dyDescent="0.3">
      <c r="D146" s="14"/>
      <c r="E146" s="14"/>
      <c r="F146" s="14"/>
      <c r="G146" s="14"/>
    </row>
    <row r="147" spans="4:7" x14ac:dyDescent="0.3">
      <c r="D147" s="14"/>
      <c r="E147" s="14"/>
      <c r="F147" s="14"/>
      <c r="G147" s="14"/>
    </row>
    <row r="148" spans="4:7" x14ac:dyDescent="0.3">
      <c r="D148" s="14"/>
      <c r="E148" s="14"/>
      <c r="F148" s="14"/>
      <c r="G148" s="14"/>
    </row>
    <row r="149" spans="4:7" x14ac:dyDescent="0.3">
      <c r="D149" s="14"/>
      <c r="E149" s="14"/>
      <c r="F149" s="14"/>
      <c r="G149" s="14"/>
    </row>
    <row r="150" spans="4:7" x14ac:dyDescent="0.3">
      <c r="D150" s="14"/>
      <c r="E150" s="14"/>
      <c r="F150" s="14"/>
      <c r="G150" s="14"/>
    </row>
    <row r="151" spans="4:7" x14ac:dyDescent="0.3">
      <c r="D151" s="14"/>
      <c r="E151" s="14"/>
      <c r="F151" s="14"/>
      <c r="G151" s="14"/>
    </row>
    <row r="152" spans="4:7" x14ac:dyDescent="0.3">
      <c r="D152" s="14"/>
      <c r="E152" s="14"/>
      <c r="F152" s="14"/>
      <c r="G152" s="14"/>
    </row>
    <row r="153" spans="4:7" x14ac:dyDescent="0.3">
      <c r="D153" s="14"/>
      <c r="E153" s="14"/>
      <c r="F153" s="14"/>
      <c r="G153" s="14"/>
    </row>
    <row r="154" spans="4:7" x14ac:dyDescent="0.3">
      <c r="D154" s="14"/>
      <c r="E154" s="14"/>
      <c r="F154" s="14"/>
      <c r="G154" s="14"/>
    </row>
    <row r="155" spans="4:7" x14ac:dyDescent="0.3">
      <c r="D155" s="14"/>
      <c r="E155" s="14"/>
      <c r="F155" s="14"/>
      <c r="G155" s="14"/>
    </row>
    <row r="156" spans="4:7" x14ac:dyDescent="0.3">
      <c r="D156" s="14"/>
      <c r="E156" s="14"/>
      <c r="F156" s="14"/>
      <c r="G156" s="14"/>
    </row>
    <row r="157" spans="4:7" x14ac:dyDescent="0.3">
      <c r="D157" s="14"/>
      <c r="E157" s="14"/>
      <c r="F157" s="14"/>
      <c r="G157" s="14"/>
    </row>
    <row r="158" spans="4:7" x14ac:dyDescent="0.3">
      <c r="D158" s="14"/>
      <c r="E158" s="14"/>
      <c r="F158" s="14"/>
      <c r="G158" s="14"/>
    </row>
    <row r="159" spans="4:7" x14ac:dyDescent="0.3">
      <c r="D159" s="14"/>
      <c r="E159" s="14"/>
      <c r="F159" s="14"/>
      <c r="G159" s="14"/>
    </row>
    <row r="160" spans="4:7" x14ac:dyDescent="0.3">
      <c r="D160" s="14"/>
      <c r="E160" s="14"/>
      <c r="F160" s="14"/>
      <c r="G160" s="14"/>
    </row>
    <row r="161" spans="4:7" x14ac:dyDescent="0.3">
      <c r="D161" s="14"/>
      <c r="E161" s="14"/>
      <c r="F161" s="14"/>
      <c r="G161" s="14"/>
    </row>
    <row r="162" spans="4:7" x14ac:dyDescent="0.3">
      <c r="D162" s="14"/>
      <c r="E162" s="14"/>
      <c r="F162" s="14"/>
      <c r="G162" s="14"/>
    </row>
    <row r="163" spans="4:7" x14ac:dyDescent="0.3">
      <c r="D163" s="14"/>
      <c r="E163" s="14"/>
      <c r="F163" s="14"/>
      <c r="G163" s="14"/>
    </row>
    <row r="164" spans="4:7" x14ac:dyDescent="0.3">
      <c r="D164" s="14"/>
      <c r="E164" s="14"/>
      <c r="F164" s="14"/>
      <c r="G164" s="14"/>
    </row>
    <row r="165" spans="4:7" x14ac:dyDescent="0.3">
      <c r="D165" s="14"/>
      <c r="E165" s="14"/>
      <c r="F165" s="14"/>
      <c r="G165" s="14"/>
    </row>
    <row r="166" spans="4:7" x14ac:dyDescent="0.3">
      <c r="D166" s="14"/>
      <c r="E166" s="14"/>
      <c r="F166" s="14"/>
      <c r="G166" s="14"/>
    </row>
    <row r="167" spans="4:7" x14ac:dyDescent="0.3">
      <c r="D167" s="14"/>
      <c r="E167" s="14"/>
      <c r="F167" s="14"/>
      <c r="G167" s="14"/>
    </row>
    <row r="168" spans="4:7" x14ac:dyDescent="0.3">
      <c r="D168" s="14"/>
      <c r="E168" s="14"/>
      <c r="F168" s="14"/>
      <c r="G168" s="14"/>
    </row>
    <row r="169" spans="4:7" x14ac:dyDescent="0.3">
      <c r="D169" s="14"/>
      <c r="E169" s="14"/>
      <c r="F169" s="14"/>
      <c r="G169" s="14"/>
    </row>
    <row r="170" spans="4:7" x14ac:dyDescent="0.3">
      <c r="D170" s="14"/>
      <c r="E170" s="14"/>
      <c r="F170" s="14"/>
      <c r="G170" s="14"/>
    </row>
    <row r="171" spans="4:7" x14ac:dyDescent="0.3">
      <c r="D171" s="14"/>
      <c r="E171" s="14"/>
      <c r="F171" s="14"/>
      <c r="G171" s="14"/>
    </row>
    <row r="172" spans="4:7" x14ac:dyDescent="0.3">
      <c r="D172" s="14"/>
      <c r="E172" s="14"/>
      <c r="F172" s="14"/>
      <c r="G172" s="14"/>
    </row>
    <row r="173" spans="4:7" x14ac:dyDescent="0.3">
      <c r="D173" s="14"/>
      <c r="E173" s="14"/>
      <c r="F173" s="14"/>
      <c r="G173" s="14"/>
    </row>
    <row r="174" spans="4:7" x14ac:dyDescent="0.3">
      <c r="D174" s="14"/>
      <c r="E174" s="14"/>
      <c r="F174" s="14"/>
      <c r="G174" s="14"/>
    </row>
    <row r="175" spans="4:7" x14ac:dyDescent="0.3">
      <c r="D175" s="14"/>
      <c r="E175" s="14"/>
      <c r="F175" s="14"/>
      <c r="G175" s="14"/>
    </row>
    <row r="176" spans="4:7" x14ac:dyDescent="0.3">
      <c r="D176" s="14"/>
      <c r="E176" s="14"/>
      <c r="F176" s="14"/>
      <c r="G176" s="14"/>
    </row>
    <row r="177" spans="4:7" x14ac:dyDescent="0.3">
      <c r="D177" s="14"/>
      <c r="E177" s="14"/>
      <c r="F177" s="14"/>
      <c r="G177" s="14"/>
    </row>
    <row r="178" spans="4:7" x14ac:dyDescent="0.3">
      <c r="D178" s="14"/>
      <c r="E178" s="14"/>
      <c r="F178" s="14"/>
      <c r="G178" s="14"/>
    </row>
    <row r="179" spans="4:7" x14ac:dyDescent="0.3">
      <c r="D179" s="14"/>
      <c r="E179" s="14"/>
      <c r="F179" s="14"/>
      <c r="G179" s="14"/>
    </row>
    <row r="180" spans="4:7" x14ac:dyDescent="0.3">
      <c r="D180" s="14"/>
      <c r="E180" s="14"/>
      <c r="F180" s="14"/>
      <c r="G180" s="14"/>
    </row>
    <row r="181" spans="4:7" x14ac:dyDescent="0.3">
      <c r="D181" s="14"/>
      <c r="E181" s="14"/>
      <c r="F181" s="14"/>
      <c r="G181" s="14"/>
    </row>
    <row r="182" spans="4:7" x14ac:dyDescent="0.3">
      <c r="D182" s="14"/>
      <c r="E182" s="14"/>
      <c r="F182" s="14"/>
      <c r="G182" s="14"/>
    </row>
    <row r="183" spans="4:7" x14ac:dyDescent="0.3">
      <c r="D183" s="14"/>
      <c r="E183" s="14"/>
      <c r="F183" s="14"/>
      <c r="G183" s="14"/>
    </row>
    <row r="184" spans="4:7" x14ac:dyDescent="0.3">
      <c r="D184" s="14"/>
      <c r="E184" s="14"/>
      <c r="F184" s="14"/>
      <c r="G184" s="14"/>
    </row>
    <row r="185" spans="4:7" x14ac:dyDescent="0.3">
      <c r="D185" s="14"/>
      <c r="E185" s="14"/>
      <c r="F185" s="14"/>
      <c r="G185" s="14"/>
    </row>
    <row r="186" spans="4:7" x14ac:dyDescent="0.3">
      <c r="D186" s="14"/>
      <c r="E186" s="14"/>
      <c r="F186" s="14"/>
      <c r="G186" s="14"/>
    </row>
    <row r="187" spans="4:7" x14ac:dyDescent="0.3">
      <c r="D187" s="14"/>
      <c r="E187" s="14"/>
      <c r="F187" s="14"/>
      <c r="G187" s="14"/>
    </row>
    <row r="188" spans="4:7" x14ac:dyDescent="0.3">
      <c r="D188" s="14"/>
      <c r="E188" s="14"/>
      <c r="F188" s="14"/>
      <c r="G188" s="14"/>
    </row>
    <row r="189" spans="4:7" x14ac:dyDescent="0.3">
      <c r="D189" s="14"/>
      <c r="E189" s="14"/>
      <c r="F189" s="14"/>
      <c r="G189" s="14"/>
    </row>
    <row r="190" spans="4:7" x14ac:dyDescent="0.3">
      <c r="D190" s="14"/>
      <c r="E190" s="14"/>
      <c r="F190" s="14"/>
      <c r="G190" s="14"/>
    </row>
    <row r="191" spans="4:7" x14ac:dyDescent="0.3">
      <c r="D191" s="14"/>
      <c r="E191" s="14"/>
      <c r="F191" s="14"/>
      <c r="G191" s="14"/>
    </row>
    <row r="192" spans="4:7" x14ac:dyDescent="0.3">
      <c r="D192" s="14"/>
      <c r="E192" s="14"/>
      <c r="F192" s="14"/>
      <c r="G192" s="14"/>
    </row>
    <row r="193" spans="4:7" x14ac:dyDescent="0.3">
      <c r="D193" s="14"/>
      <c r="E193" s="14"/>
      <c r="F193" s="14"/>
      <c r="G193" s="14"/>
    </row>
    <row r="194" spans="4:7" x14ac:dyDescent="0.3">
      <c r="D194" s="14"/>
      <c r="E194" s="14"/>
      <c r="F194" s="14"/>
      <c r="G194" s="14"/>
    </row>
    <row r="195" spans="4:7" x14ac:dyDescent="0.3">
      <c r="D195" s="14"/>
      <c r="E195" s="14"/>
      <c r="F195" s="14"/>
      <c r="G195" s="14"/>
    </row>
    <row r="196" spans="4:7" x14ac:dyDescent="0.3">
      <c r="D196" s="14"/>
      <c r="E196" s="14"/>
      <c r="F196" s="14"/>
      <c r="G196" s="14"/>
    </row>
    <row r="197" spans="4:7" x14ac:dyDescent="0.3">
      <c r="D197" s="14"/>
      <c r="E197" s="14"/>
      <c r="F197" s="14"/>
      <c r="G197" s="14"/>
    </row>
    <row r="198" spans="4:7" x14ac:dyDescent="0.3">
      <c r="D198" s="14"/>
      <c r="E198" s="14"/>
      <c r="F198" s="14"/>
      <c r="G198" s="14"/>
    </row>
    <row r="199" spans="4:7" x14ac:dyDescent="0.3">
      <c r="D199" s="14"/>
      <c r="E199" s="14"/>
      <c r="F199" s="14"/>
      <c r="G199" s="14"/>
    </row>
    <row r="200" spans="4:7" x14ac:dyDescent="0.3">
      <c r="D200" s="14"/>
      <c r="E200" s="14"/>
      <c r="F200" s="14"/>
      <c r="G200" s="14"/>
    </row>
    <row r="201" spans="4:7" x14ac:dyDescent="0.3">
      <c r="D201" s="14"/>
      <c r="E201" s="14"/>
      <c r="F201" s="14"/>
      <c r="G201" s="14"/>
    </row>
  </sheetData>
  <mergeCells count="6">
    <mergeCell ref="D2:G2"/>
    <mergeCell ref="D1:G1"/>
    <mergeCell ref="D4:G4"/>
    <mergeCell ref="D3:G3"/>
    <mergeCell ref="A9:G9"/>
    <mergeCell ref="A8:G8"/>
  </mergeCells>
  <pageMargins left="1.1811023622047245" right="0.39370078740157483" top="0.78740157480314965" bottom="0.78740157480314965" header="0.51181102362204722" footer="0.51181102362204722"/>
  <pageSetup paperSize="9" scale="70" fitToHeight="0" orientation="portrait" r:id="rId1"/>
  <headerFooter differentFirst="1" alignWithMargins="0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отчёт за 2020 год</vt:lpstr>
      <vt:lpstr>'отчёт за 2020 год'!Заголовки_для_печати</vt:lpstr>
    </vt:vector>
  </TitlesOfParts>
  <Company>DF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AChulkov</dc:creator>
  <cp:lastModifiedBy>Линник Марина Валентиновна</cp:lastModifiedBy>
  <cp:lastPrinted>2022-03-16T14:29:53Z</cp:lastPrinted>
  <dcterms:created xsi:type="dcterms:W3CDTF">2004-10-20T05:45:23Z</dcterms:created>
  <dcterms:modified xsi:type="dcterms:W3CDTF">2022-03-16T14:30:42Z</dcterms:modified>
</cp:coreProperties>
</file>