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sbogdan\Documents\!Богданов\!Решения Думы _6 созыв\97_\97п2_Изм в 89п4 Бюджет 2020\"/>
    </mc:Choice>
  </mc:AlternateContent>
  <xr:revisionPtr revIDLastSave="0" documentId="13_ncr:1_{97B7FCAD-FDBD-4D06-861B-E2C199576D6F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прил. 13" sheetId="2" r:id="rId1"/>
  </sheets>
  <definedNames>
    <definedName name="_xlnm._FilterDatabase" localSheetId="0" hidden="1">'прил. 13'!$A$19:$E$177</definedName>
    <definedName name="_xlnm.Print_Titles" localSheetId="0">'прил. 13'!$19:$19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7" i="2" l="1"/>
  <c r="D194" i="2" s="1"/>
  <c r="D137" i="2"/>
  <c r="D120" i="2"/>
  <c r="D27" i="2"/>
  <c r="D213" i="2" l="1"/>
  <c r="D200" i="2"/>
  <c r="D73" i="2"/>
  <c r="D207" i="2" l="1"/>
  <c r="D206" i="2" s="1"/>
  <c r="D205" i="2"/>
  <c r="D186" i="2"/>
  <c r="D167" i="2"/>
  <c r="D22" i="2"/>
  <c r="D20" i="2" s="1"/>
  <c r="D203" i="2" l="1"/>
  <c r="D202" i="2"/>
  <c r="D80" i="2" l="1"/>
  <c r="D201" i="2" l="1"/>
  <c r="D99" i="2"/>
  <c r="D144" i="2" l="1"/>
  <c r="D141" i="2" s="1"/>
  <c r="D104" i="2" l="1"/>
  <c r="D198" i="2" l="1"/>
  <c r="D214" i="2"/>
  <c r="D195" i="2"/>
  <c r="D192" i="2"/>
  <c r="D189" i="2"/>
  <c r="D184" i="2"/>
  <c r="D182" i="2"/>
  <c r="D115" i="2"/>
  <c r="D199" i="2" s="1"/>
  <c r="D108" i="2"/>
  <c r="D151" i="2" l="1"/>
  <c r="D196" i="2" s="1"/>
  <c r="D188" i="2" l="1"/>
  <c r="D37" i="2"/>
  <c r="D133" i="2" l="1"/>
  <c r="D95" i="2" s="1"/>
  <c r="D212" i="2" l="1"/>
  <c r="D163" i="2" l="1"/>
  <c r="D190" i="2" s="1"/>
  <c r="D161" i="2" l="1"/>
  <c r="D67" i="2"/>
  <c r="D210" i="2" s="1"/>
  <c r="D211" i="2" l="1"/>
  <c r="D183" i="2"/>
  <c r="D181" i="2" s="1"/>
  <c r="D85" i="2"/>
  <c r="D59" i="2"/>
  <c r="D47" i="2"/>
  <c r="D41" i="2"/>
  <c r="D32" i="2" l="1"/>
  <c r="D177" i="2" s="1"/>
  <c r="D204" i="2"/>
  <c r="D187" i="2"/>
  <c r="D197" i="2"/>
  <c r="D208" i="2"/>
  <c r="D193" i="2" l="1"/>
  <c r="D185" i="2" l="1"/>
  <c r="D180" i="2" s="1"/>
  <c r="D179" i="2" l="1"/>
</calcChain>
</file>

<file path=xl/sharedStrings.xml><?xml version="1.0" encoding="utf-8"?>
<sst xmlns="http://schemas.openxmlformats.org/spreadsheetml/2006/main" count="286" uniqueCount="205">
  <si>
    <t>№ п/п</t>
  </si>
  <si>
    <t>Код</t>
  </si>
  <si>
    <t>Наименование</t>
  </si>
  <si>
    <t>Сумма</t>
  </si>
  <si>
    <t>1.</t>
  </si>
  <si>
    <t/>
  </si>
  <si>
    <t>в том числе:</t>
  </si>
  <si>
    <t>Субвенции на осуществление отдельных государственных полномочий по образованию и организации деятельности административных комиссий</t>
  </si>
  <si>
    <t>Субвенции на осуществление отдельных государственных полномочий по созданию и организации деятельности комиссий по делам несовершеннолетних и защите их прав</t>
  </si>
  <si>
    <t>Субвенции на осуществление отдельных государственных полномочий по регулированию тарифов организаций коммунального комплекса</t>
  </si>
  <si>
    <t>Общее образование</t>
  </si>
  <si>
    <t>Субвенции на осуществление отдельных государственных полномочий по выявлению обстоятельств, свидетельствующих о необходимости оказания детям-сиротам и детям, оставшимся без попечения родителей, лицам из числа детей-сирот и детей, оставшихся без попечения родителей, содействия в преодолении трудной жизненной ситуации, и осуществлению контроля за использованием детьми-сиротами и детьми, оставшимися без попечения родителей, лицами из числа детей-сирот и детей, оставшихся без попечения родителей, предоставленных им жилых помещений специализированного жилищного фонда</t>
  </si>
  <si>
    <t>Дополнительное образование детей</t>
  </si>
  <si>
    <t>Субвенции на осуществление отдельных государственных полномочий Краснодарского края по формированию и утверждению списков граждан, лишившихся жилого помещения в результате чрезвычайных ситуаций</t>
  </si>
  <si>
    <t>2.1.</t>
  </si>
  <si>
    <t>РАСХОДЫ</t>
  </si>
  <si>
    <t>Субвенции на осуществление отдельных государственных полномочий по выплате ежемесячных денежных средств на содержание детей, нуждающихся в особой заботе государства, переданных на патронатное воспитание</t>
  </si>
  <si>
    <t>Дошкольное образование</t>
  </si>
  <si>
    <t>0100</t>
  </si>
  <si>
    <t>0104</t>
  </si>
  <si>
    <t>0300</t>
  </si>
  <si>
    <t>0309</t>
  </si>
  <si>
    <t>0400</t>
  </si>
  <si>
    <t>0405</t>
  </si>
  <si>
    <t>0500</t>
  </si>
  <si>
    <t>0700</t>
  </si>
  <si>
    <t>0701</t>
  </si>
  <si>
    <t>0702</t>
  </si>
  <si>
    <t>0703</t>
  </si>
  <si>
    <t>0707</t>
  </si>
  <si>
    <t>1000</t>
  </si>
  <si>
    <t>1100</t>
  </si>
  <si>
    <t xml:space="preserve">                                                             Краснодара</t>
  </si>
  <si>
    <t>0709</t>
  </si>
  <si>
    <t>Другие вопросы в области образования</t>
  </si>
  <si>
    <t>Субвенции на осуществление отдельных государственных полномочий по выплате ежемесячного вознаграждения, причитающегося патронатным воспитателям за оказание услуг по осуществлению патронатного воспитания и постинтернатного сопровождения</t>
  </si>
  <si>
    <t>Субвенции на осуществление отдельных государственных полномочий по организации и осуществлению деятельности по опеке и попечительству в отношении несовершеннолетних</t>
  </si>
  <si>
    <t xml:space="preserve">                                                             к решению городской Думы     </t>
  </si>
  <si>
    <t>Субвенции на осуществление отдельных государственных полномочий по оплате проезда детей-сирот и детей, оставшихся без попечения родителей, находящихся под опекой (попечительством), включая предварительную опеку (попечительство), переданных на воспитание в приёмную семью или на патронатное воспитание, к месту лечения и обратно</t>
  </si>
  <si>
    <t>Субвенции на осуществление отдельных государственных полномочий по выплате ежемесячных денежных средств на содержание детей-сирот и детей, оставшихся без попечения родителей, находящихся под опекой (попечительством), включая предварительную опеку (попечительство), переданных на воспитание в приёмную семью</t>
  </si>
  <si>
    <t>Субвенции на осуществление отдельных государственных полномочий по выплате ежемесячного вознаграждения, причитающегося приёмным родителям за оказание услуг по воспитанию приёмных детей</t>
  </si>
  <si>
    <t>0409</t>
  </si>
  <si>
    <t>2.2.</t>
  </si>
  <si>
    <t>Субсидии на строительство (реконструкцию) автомобильных дорог общего пользования местного значения</t>
  </si>
  <si>
    <t>Субвенции на осуществление отдельных государственных полномочий Краснодарского края по организации оздоровления и отдыха детей</t>
  </si>
  <si>
    <t>0408</t>
  </si>
  <si>
    <t>2.3.</t>
  </si>
  <si>
    <t>2.4.</t>
  </si>
  <si>
    <t xml:space="preserve">Расходы за счёт субвенций местным бюджетам – всего, </t>
  </si>
  <si>
    <t>Субвенции по финансовому обеспечению получения образования  в частных дошкольных и общеобразовательных организациях – всего,</t>
  </si>
  <si>
    <t>Субвенции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</si>
  <si>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на осуществление отдельных государственных полномочий Краснодарского края по осуществлению регионального государственного жилищного надзора и лицензионного контроля</t>
  </si>
  <si>
    <t xml:space="preserve">Расходы за счёт субсидий местным бюджетам – всего, </t>
  </si>
  <si>
    <t>2.5.</t>
  </si>
  <si>
    <t>2.6.</t>
  </si>
  <si>
    <t>2.7.</t>
  </si>
  <si>
    <t>2.8.</t>
  </si>
  <si>
    <t>2.9.</t>
  </si>
  <si>
    <t>в том числе за счёт:</t>
  </si>
  <si>
    <t xml:space="preserve">средств федерального бюджета </t>
  </si>
  <si>
    <t>средств краевого бюджета</t>
  </si>
  <si>
    <t>Охрана семьи и детства</t>
  </si>
  <si>
    <t>Субвенции на осуществление отдельных государственных полномочий по обеспечению льготным питанием учащихся из многодетных семей в муниципальных общеобразовательных организациях – всего,</t>
  </si>
  <si>
    <t>0105</t>
  </si>
  <si>
    <t>0412</t>
  </si>
  <si>
    <t>0502</t>
  </si>
  <si>
    <t>0503</t>
  </si>
  <si>
    <t>0800</t>
  </si>
  <si>
    <t>0801</t>
  </si>
  <si>
    <t>Субвенции на осуществление отдельных государственных полномочий Краснодарского края по ведению учёта граждан отдельных категорий в качестве нуждающихся в жилых помещениях и по формированию списка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</t>
  </si>
  <si>
    <t>Субвенции на осуществление отдельных государственных полномочий по обеспечению выплаты компенсации части родительской платы за присмотр и уход за детьми, посещающими образовательные организации, реализующие образовательную программу дошкольного образования, – всего,</t>
  </si>
  <si>
    <t>Субвенции на осуществление отдельных государственных полномочий по предоставлению мер социальной поддержки в виде компенсации расходов на оплату жилых помещений, отопления и освещения педагогическим работникам муниципальных образовательных организаций, проживающим и работающим в сельских населённых пунктах, рабочих посёлках (посёлках городского типа) на территории Краснодарского края, – всего,</t>
  </si>
  <si>
    <t>Субвенции на осуществление отдельных государственных полномочий Краснодарского края на выплату единовременного пособия на ремонт жилых помещений, принадлежащих детям-сиротам и детям, оставшимся без попечения родителей, и лицам из их числа на праве собственности, по окончании пребывания в образовательных и иных организациях, в том числе в организациях социального обслуживания граждан, приёмных семьях, семьях опекунов (попечителей), а также по окончании службы в Вооружённых Силах Российской Федерации или по возвращении из учреждений, исполняющих наказание в виде лишения свободы, при их возвращении в указанные жилые помещения</t>
  </si>
  <si>
    <t>2.10.</t>
  </si>
  <si>
    <t>2.11.</t>
  </si>
  <si>
    <t>2.12.</t>
  </si>
  <si>
    <t>2.13.</t>
  </si>
  <si>
    <t>2.14.</t>
  </si>
  <si>
    <t>2.15.</t>
  </si>
  <si>
    <t>0705</t>
  </si>
  <si>
    <t>Субвенции на осуществление отдельных государственных полно-мочий Краснодарского края по формированию и утверждению списков граждан Российской Федерации, пострадавших в результате чрезвычайных ситуаций регионального и межмуниципального хара-ктера на территории Краснодарского края, и членов семей граждан Российской Федерации, погибших (умерших) в результате этих чрезвычайных ситуаций</t>
  </si>
  <si>
    <t>(тыс. рублей)</t>
  </si>
  <si>
    <t>2.16.</t>
  </si>
  <si>
    <t>2.17.</t>
  </si>
  <si>
    <t>3.</t>
  </si>
  <si>
    <t xml:space="preserve">Расходы за счёт иных межбюджетных трансфертов – всего, </t>
  </si>
  <si>
    <t>3.1.</t>
  </si>
  <si>
    <t>0410</t>
  </si>
  <si>
    <t>0501</t>
  </si>
  <si>
    <t>Субвенции на осуществление отдельных государственных полномочий по обеспечению жилыми помещениями детей-сирот и детей, оставшихся без попечения родителей, лиц из числа детей-сирот и детей, оставшихся без попечения родителей, в соответствии с Законом Краснодарского края «Об обеспечении дополнительных гарантий прав на имущество и жилое помещение детей-сирот и детей, оставшихся без попечения родителей, в Краснодарском крае» – всего,</t>
  </si>
  <si>
    <t>2.18.</t>
  </si>
  <si>
    <t>2.19.</t>
  </si>
  <si>
    <t>2.20.</t>
  </si>
  <si>
    <t>Субвенции на осуществление отдельного государственного полномочия Краснодарского края по установлению регулируемых тарифов на перевозки пассажиров и багажа автомобильным и городским наземным электрическим транспортом по муниципальным маршрутам регулярных перевозок в границах муниципального образования</t>
  </si>
  <si>
    <t xml:space="preserve">Иные межбюджетные трансферты на финансовое обеспечение дорожной деятельности в рамках реализации национального проекта «Безопасные и качественные автомобильные дороги» – всего, </t>
  </si>
  <si>
    <t>Субвенции на осуществление отдельных государственных полномочий по материально-техническому обеспечению пунктов проведения экзаменов для государственной итоговой аттестации по образовательным программам основного общего и среднего общего образования и выплате педагогическим работникам, участвующим в проведении государственной итоговой аттестации по образовательным программам основного общего и среднего общего образования, компенсации за работу по подготовке и проведению указанной государственной итоговой аттестации – всего,</t>
  </si>
  <si>
    <t>1.1.</t>
  </si>
  <si>
    <t>2.</t>
  </si>
  <si>
    <t>Субсидии на организацию библиотечного обслуживания населения, комплектование и обеспечение сохранности библиотечных фондов библиотек поселений, межпоселенческих библиотек и библиотек городского округа</t>
  </si>
  <si>
    <t>Субсидии на реализацию муниципальных программ, направленных на организацию благоустройства территорий городских округов, поселений – всего,</t>
  </si>
  <si>
    <t>Субсидии на обеспечение условий для развития физической культуры и массового спорта в части оплаты труда инструкторов по спорту</t>
  </si>
  <si>
    <t>Субсидии на подготовку изменений в правила землепользования и застройки городских округов Краснодарского края</t>
  </si>
  <si>
    <t>Субсидии на создание условий для предоставления транспортных услуг населению и организацию транспортного обслуживания населения в границах городского округа</t>
  </si>
  <si>
    <t>Всего расходов за счёт средств, передаваемых из краевого бюджета в 2020 году</t>
  </si>
  <si>
    <t>Субвенции на осуществление отдельных государственных полномочий по предоставлению социальной поддержки отдельным категориям работников муниципальных физкультурно-спортивных организаций отрасли «Физическая культура и спорт» и муниципальных организаций дополнительного образования, реализующих дополнительные общеобразовательные программы в области физической культуры и спорта, отрасли «Образование»</t>
  </si>
  <si>
    <t>Субсидии на обеспечение в целях жилищного строительства земельных участков инженерной инфраструктурой, в том числе предоставленных (предоставляемых) семьям, имеющим трёх и более детей, а также под стандартное жильё и жильё из быстровозводимых конструкций (по земельным участкам, находящимся в муниципальной собственности)</t>
  </si>
  <si>
    <t>Субсидии на организацию транспортного обслуживания населения путём оснащения общественного пассажирского транспорта радиоинформаторами транспортными (для ориентирования инвалидов по зрению)</t>
  </si>
  <si>
    <t>Субсидии на организацию транспортного обслуживания населения путём оснащения общественного пассажирского транспорта звуковыми и (или) визуальными (табло, дисплей) информационными системами для обеспечения инвалидов и других маломобильных групп населения, а также других пассажиров сообщениями о маршруте следования и остановках</t>
  </si>
  <si>
    <t>Субсидии на организацию в соответствии с Федеральным законом      от 24.07.2007 № 221-ФЗ «О кадастровой деятельности» выполнения комплексных кадастровых работ и утверждения карты-плана территории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</si>
  <si>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</si>
  <si>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Сельское хозяйство и рыболовство</t>
  </si>
  <si>
    <t xml:space="preserve">Субвенции на осуществление отдельных государственных полномочий Краснодарского края по подготовке и проведению Всероссийской переписи населения </t>
  </si>
  <si>
    <t>Субсидии на реализацию мероприятий по формированию и содержанию муниципальных архивов</t>
  </si>
  <si>
    <t>Субсидии на организацию газоснабжения населения (поселений) (строительство подводящих газопроводов, распределительных газопроводов)</t>
  </si>
  <si>
    <t>2.21.</t>
  </si>
  <si>
    <t>2.22.</t>
  </si>
  <si>
    <t>2.23.</t>
  </si>
  <si>
    <t>2.24.</t>
  </si>
  <si>
    <t>Субсидии на организацию предоставления общедоступного и бесплатного начального общего, основного общего, среднего общего образования по основным общеобразовательным программам в муниципальных общеобразовательных организациях для создания новых мест в общеобразовательных организациях (приобретение движимого имущества для оснащения вновь созданных мест в муниципальных общеобразовательных организациях)</t>
  </si>
  <si>
    <t>2.25.</t>
  </si>
  <si>
    <t>Субсидии на создание условий для содержания детей дошкольного возраста в муниципальных образовательных организациях (капитальный ремонт зданий и сооружений муниципальных образовательных организаций, в том числе для размещения детей в возрасте от 2 месяцев до 3 лет)</t>
  </si>
  <si>
    <t>2.26.</t>
  </si>
  <si>
    <t>Субсидии на создание условий для жилищного строительства в целях финансового обеспечения (возмещения) затрат (части затрат) юридических лиц в связи с выполнением работ, оказанием услуг по завершению строительства проблемных объектов высокой степени готовности</t>
  </si>
  <si>
    <t>Субвенции на осуществление государственных полномочий Краснодарского края в области обращения с животными, предусмотренных законодательством в области обращения с животными, в том числе организации мероприятий при осуществлении деятельности по обращению с животными без владельцев на территории муниципальных образований Краснодарского края</t>
  </si>
  <si>
    <t>Физическая культура</t>
  </si>
  <si>
    <t>Субсидии на строительство, реконструкцию (в том числе реконструкцию объектов незавершенного строительства) и техническое перевооружение объектов общественной инфраструктуры муниципального значения, приобретение объектов недвижимости – всего,</t>
  </si>
  <si>
    <t>Субсидии на организацию предоставления общедоступного и бесплатного дошкольного, начального общего, основного общего, среднего общего образования по основным общеобразовательным программам в рамках реализации мероприятий регионального проекта Краснодарского края «Современная школа» – всего,</t>
  </si>
  <si>
    <t xml:space="preserve">Субсидии на организацию предоставления общедоступного и бесплатного дошкольного, начального общего, основного общего, среднего общего образования по основным общеобразовательным программам в муниципальных образовательных организациях (капитальный ремонт зданий и сооружений, благоустройство территорий, прилегающих к зданиям и сооружениям муниципальных образовательных организаций) – всего, </t>
  </si>
  <si>
    <t>0113</t>
  </si>
  <si>
    <t>Субсидии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 – всего,</t>
  </si>
  <si>
    <t>Субвенции на осуществление отдельных государственных полномочий Краснодарского края по поддержке сельскохозяйствен-ного производства – всего,</t>
  </si>
  <si>
    <t>2.27.</t>
  </si>
  <si>
    <t>Субсидии на содержание автомобильных дорог общего пользования местного значения в границах городских округов Краснодарского края, за исключением осуществляющегося на автомобильных дорогах общего пользования местного значения, обеспечивающих транспорт-ную инфраструктуру городов-курортов Краснодарского края</t>
  </si>
  <si>
    <t>Субсидии на ремонт и укрепление материально-технической базы, технического оснащения муниципальных учреждений культуры и (или) детских музыкальных школ, художественных школ, школ искусств, домов детского творчества</t>
  </si>
  <si>
    <t>Субсидии на организацию отдыха детей в каникулярное время на базе муниципальных учреждений, осуществляющих организацию отдыха детей в Краснодарском крае</t>
  </si>
  <si>
    <t>2.28.</t>
  </si>
  <si>
    <t>2.29.</t>
  </si>
  <si>
    <t>2.30.</t>
  </si>
  <si>
    <t>Субсидии на капитальный ремонт и ремонт асфальтобетонных автомобильных дорог общего пользования местного значения в рамках подпрограммы «Строительство, реконструкция, капитальный ремонт и ремонт автомобильных дорог общего пользования местного значения на территории Краснодарского края» государственной программы Краснодарского края «Развитие сети автомобильных дорог Краснодарского края»</t>
  </si>
  <si>
    <t xml:space="preserve">                                                             «ПРИЛОЖЕНИЕ № 20</t>
  </si>
  <si>
    <t>».</t>
  </si>
  <si>
    <t xml:space="preserve">                                                             от 12.12.2019 № 89 п. 4</t>
  </si>
  <si>
    <t>Субвенции на осуществление государственных полномочий  по фина-нсовому обеспечению государственных гарантий реализации прав на получение общедоступного и бесплатного образования в муници-пальных дошкольных и общеобразовательных организациях – всего,</t>
  </si>
  <si>
    <t>Субсидии на организацию предоставления общедоступного и бесплатного начального общего, основного общего, среднего общего образования по основным общеобразовательным программам в муниципальных образовательных организациях (приобретение автобусов и микроавтобусов для обеспечения подвоза учащихся)</t>
  </si>
  <si>
    <t>Профессиональная подготовка, переподготовка и повышение квалификации</t>
  </si>
  <si>
    <t>Субсидии на предоставление социальных выплат молодым семьям на приобретение (строительство) жилья в рамках реализации мероприятия по обеспечению жильём молодых семей ведомственной целевой программы «Оказание государственной поддержки гражданам в обеспечении жильём и оплате жилищно-коммунальных услуг» государственной программы Российской Федерации «Обеспечение доступным и комфортным жильём и коммунальными услугами граждан Российской Федерации» – всего,</t>
  </si>
  <si>
    <t>Субвенции на осуществление отдельных государственных полномочий Краснодарского края по обеспечению отдыха детей в каникулярное время в профильных лагерях, организованных муниципальными общеобразовательными организациями Краснодарского края</t>
  </si>
  <si>
    <t>Субсидии на подготовку изменений в генеральные планы муниципальных образований Краснодарского края</t>
  </si>
  <si>
    <t>Субсидии на строительство (реконструкцию) объектов социальной инфраструктуры (дошкольных учреждений, образовательных учреждений, учреждений здравоохранения) в целях создания условий для развития жилищного строительства субъектов Российской Федерации в рамках федерального проекта «Жильё» и регионального проекта «Жильё» – всего,</t>
  </si>
  <si>
    <t>Расходы за счёт дотаций местным бюджетам – всего,</t>
  </si>
  <si>
    <t>Дотации на поддержку мер по обеспечению сбалансированности местных бюджетов – всего,</t>
  </si>
  <si>
    <t>2.31.</t>
  </si>
  <si>
    <t>3.2.</t>
  </si>
  <si>
    <t>3.3.</t>
  </si>
  <si>
    <t>3.4.</t>
  </si>
  <si>
    <t>3.5.</t>
  </si>
  <si>
    <t>3.6.</t>
  </si>
  <si>
    <t>3.7.</t>
  </si>
  <si>
    <t>3.8.</t>
  </si>
  <si>
    <t>3.9.</t>
  </si>
  <si>
    <t>3.10.</t>
  </si>
  <si>
    <t>3.11.</t>
  </si>
  <si>
    <t>3.12.</t>
  </si>
  <si>
    <t>3.13.</t>
  </si>
  <si>
    <t>3.14.</t>
  </si>
  <si>
    <t>3.15.</t>
  </si>
  <si>
    <t>3.16.</t>
  </si>
  <si>
    <t>3.17.</t>
  </si>
  <si>
    <t>3.18.</t>
  </si>
  <si>
    <t>3.19.</t>
  </si>
  <si>
    <t>3.20.</t>
  </si>
  <si>
    <t>3.21.</t>
  </si>
  <si>
    <t>3.22.</t>
  </si>
  <si>
    <t>3.23.</t>
  </si>
  <si>
    <t>3.24.</t>
  </si>
  <si>
    <t>3.25.</t>
  </si>
  <si>
    <t>3.26.</t>
  </si>
  <si>
    <t>3.27.</t>
  </si>
  <si>
    <t>3.28.</t>
  </si>
  <si>
    <t>3.29.</t>
  </si>
  <si>
    <t>Субвенции на осуществление отдельных государственных полномочий по строительству зданий, включая проектно-изыскательские работы, для размещения фельдшерско-акушерских пунктов, фельдшерских пунктов, врачебных амбулаторий и офисов врача общей практики, а также строительство иных объектов здравоохранения, начатое до 1 января 2019 года, необходимых для организации оказания медицинской помощи в соответствии с территориальной программой государственных гарантий бесплатного оказания гражданам медицинской помощи в Краснодарском крае</t>
  </si>
  <si>
    <t>4.</t>
  </si>
  <si>
    <t>4.1.</t>
  </si>
  <si>
    <t>4.2.</t>
  </si>
  <si>
    <t>Иные межбюджетные трансферты на дополнительную помощь местным бюджетам для решения социально значимых вопросов местного значения – всего,</t>
  </si>
  <si>
    <t>Защита населения и территории от чрезвычайных ситуаций природного и техногенного характера, гражданская оборона</t>
  </si>
  <si>
    <t>Жилищное хозяйство</t>
  </si>
  <si>
    <t>Благоустройство</t>
  </si>
  <si>
    <t>Культура</t>
  </si>
  <si>
    <t>0900</t>
  </si>
  <si>
    <t>0902</t>
  </si>
  <si>
    <t>средств краевого бюджета – всего,</t>
  </si>
  <si>
    <t>1.2.</t>
  </si>
  <si>
    <t>Дотации на поощрение победителей краевого конкурса на звание «Лучший Совет (группа) молодых депутатов Краснодарского края»</t>
  </si>
  <si>
    <t>1.3.</t>
  </si>
  <si>
    <t>Дотации на поощрение победителей краевого конкурса на звание «Лучший орган территориального общественного самоуправления» – всего,</t>
  </si>
  <si>
    <t>Дорожное хозяйство (дорожные фонды)</t>
  </si>
  <si>
    <t>Субсидии на поддержку творческой деятельности и техническое оснащение детских и кукольных театров – всего,</t>
  </si>
  <si>
    <t>Субсидии на организацию предоставления дополнительного образования детей в муниципальных образовательных организациях  в части оснащения образовательных организаций в сфере культуры музыкальными инструментами, оборудованием и учебными материалами в рамках реализации регионального проекта «Культурная среда» – всего,</t>
  </si>
  <si>
    <t>3.30.</t>
  </si>
  <si>
    <t>Субсидии на переселение граждан из аварийного жилищного фонда в рамках федерального проекта «Обеспечение устойчивого сокращения непригодного для проживания жилищного фонда» и регионального проекта «Обеспечение устойчивого сокращения непригодного для проживания жилищного фонда» – всего,</t>
  </si>
  <si>
    <t>средств государственной корпорации – Фонда содействия реформиро-ванию жилищно-коммунального хозяйства</t>
  </si>
  <si>
    <t xml:space="preserve">                                                               ПРИЛОЖЕНИЕ № 13</t>
  </si>
  <si>
    <t xml:space="preserve">                                                             от 18.06.2020 № 97 п. 2</t>
  </si>
  <si>
    <t>за счёт средств, передаваемых из краевого бюджета в 2020 году в соответствии с Законом Краснодарского края «О краевом бюджете на 2020 год и на плановый период 2021 и 2022 годов»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</si>
</sst>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"/>
    <numFmt numFmtId="165" formatCode="#,##0.0"/>
  </numFmts>
  <fonts count="14" x14ac:knownFonts="1"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5"/>
      <name val="Times New Roman"/>
      <family val="1"/>
      <charset val="204"/>
    </font>
    <font>
      <sz val="15"/>
      <name val="Times New Roman"/>
      <family val="1"/>
      <charset val="204"/>
    </font>
    <font>
      <sz val="15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3">
    <xf numFmtId="0" fontId="0" fillId="0" borderId="0" xfId="0"/>
    <xf numFmtId="0" fontId="2" fillId="0" borderId="0" xfId="1" applyNumberFormat="1" applyFont="1" applyFill="1" applyAlignment="1" applyProtection="1">
      <protection hidden="1"/>
    </xf>
    <xf numFmtId="0" fontId="2" fillId="0" borderId="1" xfId="1" applyNumberFormat="1" applyFont="1" applyFill="1" applyBorder="1" applyAlignment="1" applyProtection="1">
      <alignment horizontal="right"/>
      <protection hidden="1"/>
    </xf>
    <xf numFmtId="0" fontId="5" fillId="0" borderId="0" xfId="1" applyNumberFormat="1" applyFont="1" applyFill="1" applyAlignment="1" applyProtection="1">
      <protection hidden="1"/>
    </xf>
    <xf numFmtId="0" fontId="2" fillId="0" borderId="4" xfId="1" applyNumberFormat="1" applyFont="1" applyFill="1" applyBorder="1" applyAlignment="1" applyProtection="1">
      <alignment horizontal="center" vertical="top"/>
      <protection hidden="1"/>
    </xf>
    <xf numFmtId="164" fontId="2" fillId="0" borderId="5" xfId="1" applyNumberFormat="1" applyFont="1" applyFill="1" applyBorder="1" applyAlignment="1" applyProtection="1">
      <alignment horizontal="center" vertical="justify"/>
      <protection hidden="1"/>
    </xf>
    <xf numFmtId="0" fontId="2" fillId="0" borderId="4" xfId="1" applyNumberFormat="1" applyFont="1" applyFill="1" applyBorder="1" applyAlignment="1" applyProtection="1">
      <alignment horizontal="center" vertical="justify"/>
      <protection hidden="1"/>
    </xf>
    <xf numFmtId="49" fontId="2" fillId="0" borderId="5" xfId="1" applyNumberFormat="1" applyFont="1" applyFill="1" applyBorder="1" applyAlignment="1" applyProtection="1">
      <alignment horizontal="center" vertical="justify"/>
      <protection hidden="1"/>
    </xf>
    <xf numFmtId="0" fontId="2" fillId="0" borderId="6" xfId="1" applyNumberFormat="1" applyFont="1" applyFill="1" applyBorder="1" applyAlignment="1" applyProtection="1">
      <alignment horizontal="center" vertical="justify"/>
      <protection hidden="1"/>
    </xf>
    <xf numFmtId="0" fontId="2" fillId="0" borderId="7" xfId="1" applyNumberFormat="1" applyFont="1" applyFill="1" applyBorder="1" applyAlignment="1" applyProtection="1">
      <alignment horizontal="center" vertical="justify"/>
      <protection hidden="1"/>
    </xf>
    <xf numFmtId="0" fontId="2" fillId="0" borderId="5" xfId="1" applyNumberFormat="1" applyFont="1" applyFill="1" applyBorder="1" applyAlignment="1" applyProtection="1">
      <alignment horizontal="justify" wrapText="1"/>
      <protection hidden="1"/>
    </xf>
    <xf numFmtId="165" fontId="2" fillId="0" borderId="11" xfId="1" applyNumberFormat="1" applyFont="1" applyFill="1" applyBorder="1" applyAlignment="1" applyProtection="1">
      <protection hidden="1"/>
    </xf>
    <xf numFmtId="0" fontId="3" fillId="0" borderId="0" xfId="1" applyNumberFormat="1" applyFont="1" applyFill="1" applyAlignment="1" applyProtection="1">
      <alignment horizontal="center" vertical="center" wrapText="1"/>
      <protection hidden="1"/>
    </xf>
    <xf numFmtId="0" fontId="4" fillId="0" borderId="5" xfId="0" applyFont="1" applyFill="1" applyBorder="1"/>
    <xf numFmtId="49" fontId="4" fillId="0" borderId="5" xfId="0" applyNumberFormat="1" applyFont="1" applyFill="1" applyBorder="1" applyAlignment="1">
      <alignment horizontal="center"/>
    </xf>
    <xf numFmtId="165" fontId="4" fillId="0" borderId="5" xfId="0" applyNumberFormat="1" applyFont="1" applyFill="1" applyBorder="1"/>
    <xf numFmtId="0" fontId="2" fillId="0" borderId="5" xfId="0" applyFont="1" applyFill="1" applyBorder="1"/>
    <xf numFmtId="165" fontId="2" fillId="0" borderId="5" xfId="0" applyNumberFormat="1" applyFont="1" applyFill="1" applyBorder="1"/>
    <xf numFmtId="49" fontId="2" fillId="0" borderId="5" xfId="0" applyNumberFormat="1" applyFont="1" applyFill="1" applyBorder="1" applyAlignment="1">
      <alignment horizontal="center" vertical="justify"/>
    </xf>
    <xf numFmtId="0" fontId="7" fillId="0" borderId="0" xfId="0" applyFont="1" applyFill="1"/>
    <xf numFmtId="0" fontId="6" fillId="0" borderId="0" xfId="0" applyFont="1" applyFill="1"/>
    <xf numFmtId="0" fontId="2" fillId="0" borderId="3" xfId="1" applyFont="1" applyFill="1" applyBorder="1" applyAlignment="1" applyProtection="1">
      <alignment horizontal="center" vertical="center" wrapText="1"/>
      <protection hidden="1"/>
    </xf>
    <xf numFmtId="49" fontId="2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" xfId="1" applyFont="1" applyFill="1" applyBorder="1" applyAlignment="1" applyProtection="1">
      <alignment horizontal="center" vertical="center" wrapText="1"/>
      <protection hidden="1"/>
    </xf>
    <xf numFmtId="49" fontId="2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0" applyFont="1" applyFill="1" applyBorder="1" applyAlignment="1">
      <alignment horizontal="justify" wrapText="1"/>
    </xf>
    <xf numFmtId="165" fontId="2" fillId="0" borderId="11" xfId="0" applyNumberFormat="1" applyFont="1" applyFill="1" applyBorder="1" applyAlignment="1">
      <alignment horizontal="right" wrapText="1"/>
    </xf>
    <xf numFmtId="0" fontId="4" fillId="0" borderId="4" xfId="1" applyNumberFormat="1" applyFont="1" applyFill="1" applyBorder="1" applyAlignment="1" applyProtection="1">
      <alignment horizontal="center" vertical="justify"/>
      <protection hidden="1"/>
    </xf>
    <xf numFmtId="164" fontId="4" fillId="0" borderId="5" xfId="1" applyNumberFormat="1" applyFont="1" applyFill="1" applyBorder="1" applyAlignment="1" applyProtection="1">
      <alignment horizontal="center" vertical="justify"/>
      <protection hidden="1"/>
    </xf>
    <xf numFmtId="0" fontId="4" fillId="0" borderId="5" xfId="1" applyNumberFormat="1" applyFont="1" applyFill="1" applyBorder="1" applyAlignment="1" applyProtection="1">
      <alignment horizontal="justify" wrapText="1"/>
      <protection hidden="1"/>
    </xf>
    <xf numFmtId="165" fontId="4" fillId="0" borderId="11" xfId="1" applyNumberFormat="1" applyFont="1" applyFill="1" applyBorder="1" applyAlignment="1" applyProtection="1">
      <protection hidden="1"/>
    </xf>
    <xf numFmtId="0" fontId="2" fillId="0" borderId="4" xfId="0" applyFont="1" applyFill="1" applyBorder="1" applyAlignment="1">
      <alignment horizontal="center" vertical="justify"/>
    </xf>
    <xf numFmtId="0" fontId="2" fillId="0" borderId="0" xfId="0" applyFont="1" applyFill="1"/>
    <xf numFmtId="0" fontId="4" fillId="0" borderId="7" xfId="1" applyNumberFormat="1" applyFont="1" applyFill="1" applyBorder="1" applyAlignment="1" applyProtection="1">
      <alignment horizontal="justify" wrapText="1"/>
      <protection hidden="1"/>
    </xf>
    <xf numFmtId="165" fontId="4" fillId="0" borderId="12" xfId="1" applyNumberFormat="1" applyFont="1" applyFill="1" applyBorder="1" applyAlignment="1" applyProtection="1">
      <protection hidden="1"/>
    </xf>
    <xf numFmtId="0" fontId="6" fillId="0" borderId="8" xfId="0" applyFont="1" applyFill="1" applyBorder="1"/>
    <xf numFmtId="0" fontId="6" fillId="0" borderId="0" xfId="0" applyFont="1" applyFill="1" applyBorder="1"/>
    <xf numFmtId="0" fontId="8" fillId="0" borderId="9" xfId="0" applyFont="1" applyFill="1" applyBorder="1"/>
    <xf numFmtId="165" fontId="8" fillId="0" borderId="9" xfId="0" applyNumberFormat="1" applyFont="1" applyFill="1" applyBorder="1"/>
    <xf numFmtId="165" fontId="8" fillId="0" borderId="13" xfId="0" applyNumberFormat="1" applyFont="1" applyFill="1" applyBorder="1"/>
    <xf numFmtId="0" fontId="8" fillId="0" borderId="0" xfId="0" applyFont="1" applyFill="1"/>
    <xf numFmtId="0" fontId="9" fillId="0" borderId="0" xfId="0" applyFont="1" applyFill="1"/>
    <xf numFmtId="0" fontId="2" fillId="0" borderId="0" xfId="1" applyNumberFormat="1" applyFont="1" applyFill="1" applyAlignment="1" applyProtection="1">
      <alignment horizontal="right"/>
      <protection hidden="1"/>
    </xf>
    <xf numFmtId="165" fontId="6" fillId="0" borderId="0" xfId="0" applyNumberFormat="1" applyFont="1" applyFill="1" applyBorder="1"/>
    <xf numFmtId="0" fontId="4" fillId="0" borderId="4" xfId="0" applyFont="1" applyBorder="1" applyAlignment="1">
      <alignment horizontal="center" vertical="justify"/>
    </xf>
    <xf numFmtId="0" fontId="2" fillId="0" borderId="4" xfId="0" applyFont="1" applyBorder="1" applyAlignment="1">
      <alignment horizontal="center" vertical="justify"/>
    </xf>
    <xf numFmtId="164" fontId="2" fillId="0" borderId="5" xfId="0" applyNumberFormat="1" applyFont="1" applyBorder="1" applyAlignment="1">
      <alignment horizontal="center" vertical="justify"/>
    </xf>
    <xf numFmtId="0" fontId="2" fillId="0" borderId="5" xfId="0" applyFont="1" applyFill="1" applyBorder="1" applyAlignment="1">
      <alignment vertical="top" wrapText="1"/>
    </xf>
    <xf numFmtId="0" fontId="2" fillId="0" borderId="5" xfId="0" applyFont="1" applyBorder="1" applyAlignment="1">
      <alignment horizontal="justify" wrapText="1"/>
    </xf>
    <xf numFmtId="49" fontId="2" fillId="0" borderId="5" xfId="0" applyNumberFormat="1" applyFont="1" applyFill="1" applyBorder="1" applyAlignment="1">
      <alignment horizontal="center"/>
    </xf>
    <xf numFmtId="0" fontId="4" fillId="0" borderId="14" xfId="1" applyNumberFormat="1" applyFont="1" applyFill="1" applyBorder="1" applyAlignment="1" applyProtection="1">
      <alignment horizontal="center" vertical="top"/>
      <protection hidden="1"/>
    </xf>
    <xf numFmtId="164" fontId="4" fillId="0" borderId="9" xfId="1" applyNumberFormat="1" applyFont="1" applyFill="1" applyBorder="1" applyAlignment="1" applyProtection="1">
      <alignment horizontal="center" vertical="justify"/>
      <protection hidden="1"/>
    </xf>
    <xf numFmtId="0" fontId="4" fillId="0" borderId="9" xfId="1" applyNumberFormat="1" applyFont="1" applyFill="1" applyBorder="1" applyAlignment="1" applyProtection="1">
      <alignment horizontal="justify" wrapText="1"/>
      <protection hidden="1"/>
    </xf>
    <xf numFmtId="165" fontId="4" fillId="0" borderId="15" xfId="1" applyNumberFormat="1" applyFont="1" applyFill="1" applyBorder="1" applyAlignment="1" applyProtection="1">
      <protection hidden="1"/>
    </xf>
    <xf numFmtId="17" fontId="2" fillId="0" borderId="4" xfId="0" applyNumberFormat="1" applyFont="1" applyFill="1" applyBorder="1" applyAlignment="1">
      <alignment horizontal="center" vertical="justify"/>
    </xf>
    <xf numFmtId="0" fontId="2" fillId="0" borderId="10" xfId="0" applyFont="1" applyFill="1" applyBorder="1"/>
    <xf numFmtId="0" fontId="2" fillId="0" borderId="10" xfId="0" applyFont="1" applyFill="1" applyBorder="1" applyAlignment="1">
      <alignment horizontal="center"/>
    </xf>
    <xf numFmtId="165" fontId="2" fillId="0" borderId="10" xfId="0" applyNumberFormat="1" applyFont="1" applyFill="1" applyBorder="1"/>
    <xf numFmtId="0" fontId="5" fillId="0" borderId="0" xfId="1" applyNumberFormat="1" applyFont="1" applyFill="1" applyAlignment="1" applyProtection="1">
      <alignment horizontal="center"/>
      <protection hidden="1"/>
    </xf>
    <xf numFmtId="17" fontId="2" fillId="0" borderId="4" xfId="1" applyNumberFormat="1" applyFont="1" applyFill="1" applyBorder="1" applyAlignment="1" applyProtection="1">
      <alignment horizontal="center" vertical="justify"/>
      <protection hidden="1"/>
    </xf>
    <xf numFmtId="49" fontId="2" fillId="0" borderId="5" xfId="0" applyNumberFormat="1" applyFont="1" applyFill="1" applyBorder="1" applyAlignment="1">
      <alignment horizontal="center" vertical="top" wrapText="1"/>
    </xf>
    <xf numFmtId="164" fontId="2" fillId="0" borderId="5" xfId="0" applyNumberFormat="1" applyFont="1" applyFill="1" applyBorder="1" applyAlignment="1">
      <alignment horizontal="center" vertical="justify"/>
    </xf>
    <xf numFmtId="164" fontId="2" fillId="0" borderId="10" xfId="0" applyNumberFormat="1" applyFont="1" applyFill="1" applyBorder="1" applyAlignment="1">
      <alignment horizontal="center" vertical="justify"/>
    </xf>
    <xf numFmtId="0" fontId="4" fillId="0" borderId="5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justify" wrapText="1"/>
    </xf>
    <xf numFmtId="0" fontId="5" fillId="0" borderId="0" xfId="0" applyFont="1"/>
    <xf numFmtId="0" fontId="2" fillId="0" borderId="5" xfId="0" applyFont="1" applyFill="1" applyBorder="1" applyAlignment="1">
      <alignment horizontal="justify" vertical="top" wrapText="1"/>
    </xf>
    <xf numFmtId="165" fontId="4" fillId="0" borderId="11" xfId="0" applyNumberFormat="1" applyFont="1" applyFill="1" applyBorder="1" applyAlignment="1">
      <alignment horizontal="right" wrapText="1"/>
    </xf>
    <xf numFmtId="0" fontId="2" fillId="0" borderId="5" xfId="1" applyNumberFormat="1" applyFont="1" applyFill="1" applyBorder="1" applyAlignment="1" applyProtection="1">
      <alignment horizontal="justify" vertical="top" wrapText="1"/>
      <protection hidden="1"/>
    </xf>
    <xf numFmtId="0" fontId="4" fillId="0" borderId="16" xfId="1" applyFont="1" applyFill="1" applyBorder="1" applyAlignment="1" applyProtection="1">
      <alignment horizontal="center" vertical="center" wrapText="1"/>
      <protection hidden="1"/>
    </xf>
    <xf numFmtId="49" fontId="4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7" xfId="1" applyFont="1" applyFill="1" applyBorder="1" applyAlignment="1" applyProtection="1">
      <alignment horizontal="left" vertical="center" wrapText="1"/>
      <protection hidden="1"/>
    </xf>
    <xf numFmtId="0" fontId="2" fillId="0" borderId="4" xfId="1" applyFont="1" applyFill="1" applyBorder="1" applyAlignment="1" applyProtection="1">
      <alignment horizontal="center" vertical="center" wrapText="1"/>
      <protection hidden="1"/>
    </xf>
    <xf numFmtId="49" fontId="2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5" xfId="1" applyFont="1" applyFill="1" applyBorder="1" applyAlignment="1" applyProtection="1">
      <alignment horizontal="justify" vertical="center" wrapText="1"/>
      <protection hidden="1"/>
    </xf>
    <xf numFmtId="165" fontId="2" fillId="0" borderId="11" xfId="1" applyNumberFormat="1" applyFont="1" applyFill="1" applyBorder="1" applyAlignment="1" applyProtection="1">
      <alignment horizontal="right" wrapText="1"/>
      <protection hidden="1"/>
    </xf>
    <xf numFmtId="165" fontId="4" fillId="0" borderId="18" xfId="1" applyNumberFormat="1" applyFont="1" applyFill="1" applyBorder="1" applyAlignment="1" applyProtection="1">
      <alignment horizontal="right" wrapText="1"/>
      <protection hidden="1"/>
    </xf>
    <xf numFmtId="0" fontId="4" fillId="0" borderId="4" xfId="0" applyFont="1" applyFill="1" applyBorder="1" applyAlignment="1">
      <alignment horizontal="center" vertical="justify"/>
    </xf>
    <xf numFmtId="0" fontId="2" fillId="0" borderId="19" xfId="0" applyFont="1" applyBorder="1" applyAlignment="1">
      <alignment horizontal="center" vertical="justify"/>
    </xf>
    <xf numFmtId="164" fontId="2" fillId="0" borderId="10" xfId="0" applyNumberFormat="1" applyFont="1" applyBorder="1" applyAlignment="1">
      <alignment horizontal="center" vertical="justify"/>
    </xf>
    <xf numFmtId="0" fontId="2" fillId="0" borderId="10" xfId="0" applyFont="1" applyBorder="1" applyAlignment="1">
      <alignment horizontal="justify" wrapText="1"/>
    </xf>
    <xf numFmtId="165" fontId="2" fillId="0" borderId="20" xfId="0" applyNumberFormat="1" applyFont="1" applyFill="1" applyBorder="1" applyAlignment="1">
      <alignment horizontal="right" wrapText="1"/>
    </xf>
    <xf numFmtId="0" fontId="2" fillId="0" borderId="10" xfId="0" applyFont="1" applyFill="1" applyBorder="1" applyAlignment="1">
      <alignment horizontal="justify" wrapText="1"/>
    </xf>
    <xf numFmtId="49" fontId="4" fillId="0" borderId="5" xfId="1" applyNumberFormat="1" applyFont="1" applyFill="1" applyBorder="1" applyAlignment="1" applyProtection="1">
      <alignment horizontal="center" vertical="justify"/>
      <protection hidden="1"/>
    </xf>
    <xf numFmtId="0" fontId="2" fillId="0" borderId="4" xfId="1" applyFont="1" applyFill="1" applyBorder="1" applyAlignment="1" applyProtection="1">
      <alignment horizontal="center" vertical="top" wrapText="1"/>
      <protection hidden="1"/>
    </xf>
    <xf numFmtId="164" fontId="2" fillId="0" borderId="9" xfId="1" applyNumberFormat="1" applyFont="1" applyFill="1" applyBorder="1" applyAlignment="1" applyProtection="1">
      <alignment horizontal="center" vertical="justify"/>
      <protection hidden="1"/>
    </xf>
    <xf numFmtId="0" fontId="2" fillId="0" borderId="9" xfId="1" applyNumberFormat="1" applyFont="1" applyFill="1" applyBorder="1" applyAlignment="1" applyProtection="1">
      <alignment horizontal="justify" wrapText="1"/>
      <protection hidden="1"/>
    </xf>
    <xf numFmtId="165" fontId="2" fillId="0" borderId="15" xfId="1" applyNumberFormat="1" applyFont="1" applyFill="1" applyBorder="1" applyAlignment="1" applyProtection="1">
      <alignment horizontal="right" wrapText="1"/>
      <protection hidden="1"/>
    </xf>
    <xf numFmtId="0" fontId="2" fillId="0" borderId="14" xfId="1" applyFont="1" applyFill="1" applyBorder="1" applyAlignment="1" applyProtection="1">
      <alignment horizontal="center" vertical="top" wrapText="1"/>
      <protection hidden="1"/>
    </xf>
    <xf numFmtId="0" fontId="13" fillId="0" borderId="5" xfId="0" applyFont="1" applyFill="1" applyBorder="1" applyAlignment="1">
      <alignment horizontal="justify" wrapText="1"/>
    </xf>
    <xf numFmtId="0" fontId="11" fillId="0" borderId="0" xfId="1" applyNumberFormat="1" applyFont="1" applyFill="1" applyAlignment="1" applyProtection="1">
      <alignment horizontal="center"/>
      <protection hidden="1"/>
    </xf>
    <xf numFmtId="0" fontId="12" fillId="0" borderId="0" xfId="0" applyFont="1" applyFill="1" applyAlignment="1">
      <alignment horizontal="center"/>
    </xf>
    <xf numFmtId="0" fontId="10" fillId="0" borderId="0" xfId="1" applyNumberFormat="1" applyFont="1" applyFill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15"/>
  <sheetViews>
    <sheetView tabSelected="1" view="pageBreakPreview" zoomScaleNormal="89" zoomScaleSheetLayoutView="100" workbookViewId="0">
      <selection activeCell="C9" sqref="C9:D9"/>
    </sheetView>
  </sheetViews>
  <sheetFormatPr defaultRowHeight="15" outlineLevelRow="1" x14ac:dyDescent="0.25"/>
  <cols>
    <col min="1" max="1" width="5.42578125" style="20" customWidth="1"/>
    <col min="2" max="2" width="6.28515625" style="20" customWidth="1"/>
    <col min="3" max="3" width="65" style="20" customWidth="1"/>
    <col min="4" max="4" width="13.42578125" style="20" bestFit="1" customWidth="1"/>
    <col min="5" max="5" width="3.140625" style="20" customWidth="1"/>
    <col min="6" max="16384" width="9.140625" style="20"/>
  </cols>
  <sheetData>
    <row r="1" spans="1:4" ht="19.5" x14ac:dyDescent="0.3">
      <c r="C1" s="90" t="s">
        <v>202</v>
      </c>
      <c r="D1" s="90"/>
    </row>
    <row r="2" spans="1:4" ht="19.5" x14ac:dyDescent="0.3">
      <c r="C2" s="90" t="s">
        <v>37</v>
      </c>
      <c r="D2" s="90"/>
    </row>
    <row r="3" spans="1:4" ht="19.5" x14ac:dyDescent="0.3">
      <c r="C3" s="90" t="s">
        <v>32</v>
      </c>
      <c r="D3" s="90"/>
    </row>
    <row r="4" spans="1:4" ht="19.5" x14ac:dyDescent="0.3">
      <c r="C4" s="90" t="s">
        <v>203</v>
      </c>
      <c r="D4" s="90"/>
    </row>
    <row r="6" spans="1:4" s="19" customFormat="1" ht="19.5" x14ac:dyDescent="0.3">
      <c r="A6" s="3"/>
      <c r="B6" s="3"/>
      <c r="C6" s="90" t="s">
        <v>139</v>
      </c>
      <c r="D6" s="91"/>
    </row>
    <row r="7" spans="1:4" s="19" customFormat="1" ht="19.5" x14ac:dyDescent="0.3">
      <c r="A7" s="3"/>
      <c r="B7" s="3"/>
      <c r="C7" s="90" t="s">
        <v>37</v>
      </c>
      <c r="D7" s="90"/>
    </row>
    <row r="8" spans="1:4" s="19" customFormat="1" ht="19.5" x14ac:dyDescent="0.3">
      <c r="A8" s="3"/>
      <c r="B8" s="3"/>
      <c r="C8" s="90" t="s">
        <v>32</v>
      </c>
      <c r="D8" s="90"/>
    </row>
    <row r="9" spans="1:4" s="19" customFormat="1" ht="19.5" x14ac:dyDescent="0.3">
      <c r="A9" s="3"/>
      <c r="B9" s="3"/>
      <c r="C9" s="90" t="s">
        <v>141</v>
      </c>
      <c r="D9" s="90"/>
    </row>
    <row r="10" spans="1:4" s="19" customFormat="1" ht="18.75" x14ac:dyDescent="0.3">
      <c r="A10" s="3"/>
      <c r="B10" s="3"/>
      <c r="C10" s="58"/>
      <c r="D10" s="58"/>
    </row>
    <row r="11" spans="1:4" s="19" customFormat="1" ht="18.75" x14ac:dyDescent="0.3">
      <c r="A11" s="3"/>
      <c r="B11" s="3"/>
      <c r="C11" s="58"/>
      <c r="D11" s="58"/>
    </row>
    <row r="12" spans="1:4" s="19" customFormat="1" ht="18.75" x14ac:dyDescent="0.3">
      <c r="A12" s="3"/>
      <c r="B12" s="3"/>
      <c r="C12" s="3"/>
      <c r="D12" s="3"/>
    </row>
    <row r="13" spans="1:4" ht="18.75" customHeight="1" x14ac:dyDescent="0.25">
      <c r="A13" s="92" t="s">
        <v>15</v>
      </c>
      <c r="B13" s="92"/>
      <c r="C13" s="92"/>
      <c r="D13" s="92"/>
    </row>
    <row r="14" spans="1:4" ht="57.75" customHeight="1" x14ac:dyDescent="0.25">
      <c r="A14" s="92" t="s">
        <v>204</v>
      </c>
      <c r="B14" s="92"/>
      <c r="C14" s="92"/>
      <c r="D14" s="92"/>
    </row>
    <row r="15" spans="1:4" s="19" customFormat="1" ht="18.75" x14ac:dyDescent="0.3">
      <c r="A15" s="12"/>
      <c r="B15" s="12"/>
      <c r="C15" s="12"/>
      <c r="D15" s="12"/>
    </row>
    <row r="16" spans="1:4" s="19" customFormat="1" ht="15" customHeight="1" x14ac:dyDescent="0.3">
      <c r="A16" s="3"/>
      <c r="B16" s="3"/>
      <c r="C16" s="3"/>
      <c r="D16" s="3"/>
    </row>
    <row r="17" spans="1:4" ht="15" customHeight="1" x14ac:dyDescent="0.25">
      <c r="A17" s="1"/>
      <c r="B17" s="1"/>
      <c r="C17" s="2"/>
      <c r="D17" s="42" t="s">
        <v>81</v>
      </c>
    </row>
    <row r="18" spans="1:4" ht="34.5" customHeight="1" x14ac:dyDescent="0.25">
      <c r="A18" s="21" t="s">
        <v>0</v>
      </c>
      <c r="B18" s="22" t="s">
        <v>1</v>
      </c>
      <c r="C18" s="21" t="s">
        <v>2</v>
      </c>
      <c r="D18" s="23" t="s">
        <v>3</v>
      </c>
    </row>
    <row r="19" spans="1:4" ht="15.75" x14ac:dyDescent="0.25">
      <c r="A19" s="23">
        <v>1</v>
      </c>
      <c r="B19" s="24">
        <v>2</v>
      </c>
      <c r="C19" s="23">
        <v>3</v>
      </c>
      <c r="D19" s="23">
        <v>4</v>
      </c>
    </row>
    <row r="20" spans="1:4" ht="15.75" x14ac:dyDescent="0.25">
      <c r="A20" s="69" t="s">
        <v>4</v>
      </c>
      <c r="B20" s="70"/>
      <c r="C20" s="71" t="s">
        <v>149</v>
      </c>
      <c r="D20" s="76">
        <f>D22+D26+D27</f>
        <v>108314.5</v>
      </c>
    </row>
    <row r="21" spans="1:4" ht="15.75" x14ac:dyDescent="0.25">
      <c r="A21" s="72"/>
      <c r="B21" s="73"/>
      <c r="C21" s="10" t="s">
        <v>6</v>
      </c>
      <c r="D21" s="75"/>
    </row>
    <row r="22" spans="1:4" ht="31.5" x14ac:dyDescent="0.25">
      <c r="A22" s="84" t="s">
        <v>96</v>
      </c>
      <c r="B22" s="73"/>
      <c r="C22" s="74" t="s">
        <v>150</v>
      </c>
      <c r="D22" s="75">
        <f>D24+D25</f>
        <v>104252.2</v>
      </c>
    </row>
    <row r="23" spans="1:4" ht="15.75" x14ac:dyDescent="0.25">
      <c r="A23" s="72"/>
      <c r="B23" s="73"/>
      <c r="C23" s="10" t="s">
        <v>6</v>
      </c>
      <c r="D23" s="75"/>
    </row>
    <row r="24" spans="1:4" ht="15.75" x14ac:dyDescent="0.25">
      <c r="A24" s="72"/>
      <c r="B24" s="5">
        <v>701</v>
      </c>
      <c r="C24" s="10" t="s">
        <v>17</v>
      </c>
      <c r="D24" s="75">
        <v>37930.800000000003</v>
      </c>
    </row>
    <row r="25" spans="1:4" ht="15.75" x14ac:dyDescent="0.25">
      <c r="A25" s="72"/>
      <c r="B25" s="5">
        <v>702</v>
      </c>
      <c r="C25" s="10" t="s">
        <v>10</v>
      </c>
      <c r="D25" s="75">
        <v>66321.399999999994</v>
      </c>
    </row>
    <row r="26" spans="1:4" ht="33" customHeight="1" x14ac:dyDescent="0.25">
      <c r="A26" s="88" t="s">
        <v>192</v>
      </c>
      <c r="B26" s="85">
        <v>503</v>
      </c>
      <c r="C26" s="86" t="s">
        <v>193</v>
      </c>
      <c r="D26" s="87">
        <v>3000</v>
      </c>
    </row>
    <row r="27" spans="1:4" ht="47.25" x14ac:dyDescent="0.25">
      <c r="A27" s="88" t="s">
        <v>194</v>
      </c>
      <c r="B27" s="85"/>
      <c r="C27" s="86" t="s">
        <v>195</v>
      </c>
      <c r="D27" s="87">
        <f>D29+D30+D31</f>
        <v>1062.3000000000002</v>
      </c>
    </row>
    <row r="28" spans="1:4" ht="15.75" x14ac:dyDescent="0.25">
      <c r="A28" s="88"/>
      <c r="B28" s="85"/>
      <c r="C28" s="10" t="s">
        <v>6</v>
      </c>
      <c r="D28" s="87"/>
    </row>
    <row r="29" spans="1:4" ht="15.75" x14ac:dyDescent="0.25">
      <c r="A29" s="88"/>
      <c r="B29" s="85">
        <v>409</v>
      </c>
      <c r="C29" s="86" t="s">
        <v>196</v>
      </c>
      <c r="D29" s="87">
        <v>318.7</v>
      </c>
    </row>
    <row r="30" spans="1:4" ht="15.75" x14ac:dyDescent="0.25">
      <c r="A30" s="84"/>
      <c r="B30" s="5">
        <v>501</v>
      </c>
      <c r="C30" s="25" t="s">
        <v>186</v>
      </c>
      <c r="D30" s="87">
        <v>212.5</v>
      </c>
    </row>
    <row r="31" spans="1:4" ht="15.75" x14ac:dyDescent="0.25">
      <c r="A31" s="84"/>
      <c r="B31" s="5">
        <v>503</v>
      </c>
      <c r="C31" s="48" t="s">
        <v>187</v>
      </c>
      <c r="D31" s="87">
        <v>531.1</v>
      </c>
    </row>
    <row r="32" spans="1:4" ht="18.75" customHeight="1" x14ac:dyDescent="0.25">
      <c r="A32" s="50" t="s">
        <v>97</v>
      </c>
      <c r="B32" s="51" t="s">
        <v>5</v>
      </c>
      <c r="C32" s="52" t="s">
        <v>48</v>
      </c>
      <c r="D32" s="53">
        <f>D34+D35+D36+D37+D41+D45+D46+D47+D51+D52+D53+D54+D55+D56+D57+D58+D59+D65+D66+D67+D71+D72+D73+D80+D85+D89+D90+D91+D92+D93+D94</f>
        <v>8967973.5</v>
      </c>
    </row>
    <row r="33" spans="1:4" ht="15.75" x14ac:dyDescent="0.25">
      <c r="A33" s="4" t="s">
        <v>5</v>
      </c>
      <c r="B33" s="5" t="s">
        <v>5</v>
      </c>
      <c r="C33" s="10" t="s">
        <v>6</v>
      </c>
      <c r="D33" s="11" t="s">
        <v>5</v>
      </c>
    </row>
    <row r="34" spans="1:4" ht="108.75" customHeight="1" x14ac:dyDescent="0.25">
      <c r="A34" s="6" t="s">
        <v>14</v>
      </c>
      <c r="B34" s="5">
        <v>1101</v>
      </c>
      <c r="C34" s="25" t="s">
        <v>104</v>
      </c>
      <c r="D34" s="26">
        <v>3249.8</v>
      </c>
    </row>
    <row r="35" spans="1:4" ht="47.25" x14ac:dyDescent="0.25">
      <c r="A35" s="6" t="s">
        <v>42</v>
      </c>
      <c r="B35" s="5">
        <v>104</v>
      </c>
      <c r="C35" s="25" t="s">
        <v>8</v>
      </c>
      <c r="D35" s="26">
        <v>21612.5</v>
      </c>
    </row>
    <row r="36" spans="1:4" ht="47.25" x14ac:dyDescent="0.25">
      <c r="A36" s="6" t="s">
        <v>46</v>
      </c>
      <c r="B36" s="5">
        <v>104</v>
      </c>
      <c r="C36" s="25" t="s">
        <v>7</v>
      </c>
      <c r="D36" s="26">
        <v>1000</v>
      </c>
    </row>
    <row r="37" spans="1:4" ht="47.25" x14ac:dyDescent="0.25">
      <c r="A37" s="6" t="s">
        <v>47</v>
      </c>
      <c r="B37" s="60"/>
      <c r="C37" s="25" t="s">
        <v>130</v>
      </c>
      <c r="D37" s="26">
        <f>D39+D40</f>
        <v>2115.8000000000002</v>
      </c>
    </row>
    <row r="38" spans="1:4" ht="17.25" customHeight="1" x14ac:dyDescent="0.25">
      <c r="A38" s="6"/>
      <c r="B38" s="60"/>
      <c r="C38" s="10" t="s">
        <v>6</v>
      </c>
      <c r="D38" s="26"/>
    </row>
    <row r="39" spans="1:4" ht="48.75" customHeight="1" x14ac:dyDescent="0.25">
      <c r="A39" s="6"/>
      <c r="B39" s="60" t="s">
        <v>19</v>
      </c>
      <c r="C39" s="66" t="s">
        <v>109</v>
      </c>
      <c r="D39" s="26">
        <v>640.79999999999995</v>
      </c>
    </row>
    <row r="40" spans="1:4" ht="18" customHeight="1" x14ac:dyDescent="0.25">
      <c r="A40" s="6"/>
      <c r="B40" s="60" t="s">
        <v>23</v>
      </c>
      <c r="C40" s="66" t="s">
        <v>110</v>
      </c>
      <c r="D40" s="26">
        <v>1475</v>
      </c>
    </row>
    <row r="41" spans="1:4" ht="65.25" customHeight="1" x14ac:dyDescent="0.25">
      <c r="A41" s="6" t="s">
        <v>53</v>
      </c>
      <c r="B41" s="5"/>
      <c r="C41" s="25" t="s">
        <v>62</v>
      </c>
      <c r="D41" s="26">
        <f>D43+D44</f>
        <v>12654</v>
      </c>
    </row>
    <row r="42" spans="1:4" ht="17.25" customHeight="1" x14ac:dyDescent="0.25">
      <c r="A42" s="6"/>
      <c r="B42" s="5"/>
      <c r="C42" s="10" t="s">
        <v>6</v>
      </c>
      <c r="D42" s="26"/>
    </row>
    <row r="43" spans="1:4" ht="18" customHeight="1" x14ac:dyDescent="0.25">
      <c r="A43" s="6"/>
      <c r="B43" s="5">
        <v>702</v>
      </c>
      <c r="C43" s="10" t="s">
        <v>10</v>
      </c>
      <c r="D43" s="26">
        <v>12467</v>
      </c>
    </row>
    <row r="44" spans="1:4" ht="18" customHeight="1" x14ac:dyDescent="0.25">
      <c r="A44" s="6"/>
      <c r="B44" s="5">
        <v>709</v>
      </c>
      <c r="C44" s="10" t="s">
        <v>34</v>
      </c>
      <c r="D44" s="26">
        <v>187</v>
      </c>
    </row>
    <row r="45" spans="1:4" ht="126" customHeight="1" x14ac:dyDescent="0.25">
      <c r="A45" s="6" t="s">
        <v>54</v>
      </c>
      <c r="B45" s="5">
        <v>104</v>
      </c>
      <c r="C45" s="25" t="s">
        <v>69</v>
      </c>
      <c r="D45" s="26">
        <v>1921.8</v>
      </c>
    </row>
    <row r="46" spans="1:4" ht="66" customHeight="1" x14ac:dyDescent="0.25">
      <c r="A46" s="6" t="s">
        <v>55</v>
      </c>
      <c r="B46" s="5">
        <v>309</v>
      </c>
      <c r="C46" s="25" t="s">
        <v>13</v>
      </c>
      <c r="D46" s="26">
        <v>66</v>
      </c>
    </row>
    <row r="47" spans="1:4" ht="81" customHeight="1" x14ac:dyDescent="0.25">
      <c r="A47" s="6" t="s">
        <v>56</v>
      </c>
      <c r="B47" s="5"/>
      <c r="C47" s="25" t="s">
        <v>70</v>
      </c>
      <c r="D47" s="26">
        <f>D49+D50</f>
        <v>114114</v>
      </c>
    </row>
    <row r="48" spans="1:4" ht="17.25" customHeight="1" x14ac:dyDescent="0.25">
      <c r="A48" s="6"/>
      <c r="B48" s="5"/>
      <c r="C48" s="10" t="s">
        <v>6</v>
      </c>
      <c r="D48" s="26"/>
    </row>
    <row r="49" spans="1:4" ht="18" customHeight="1" x14ac:dyDescent="0.25">
      <c r="A49" s="6"/>
      <c r="B49" s="5">
        <v>709</v>
      </c>
      <c r="C49" s="10" t="s">
        <v>34</v>
      </c>
      <c r="D49" s="26">
        <v>1686.4</v>
      </c>
    </row>
    <row r="50" spans="1:4" ht="18" customHeight="1" x14ac:dyDescent="0.25">
      <c r="A50" s="6"/>
      <c r="B50" s="5">
        <v>1004</v>
      </c>
      <c r="C50" s="25" t="s">
        <v>61</v>
      </c>
      <c r="D50" s="26">
        <v>112427.6</v>
      </c>
    </row>
    <row r="51" spans="1:4" ht="48.75" customHeight="1" x14ac:dyDescent="0.25">
      <c r="A51" s="6" t="s">
        <v>57</v>
      </c>
      <c r="B51" s="5">
        <v>1006</v>
      </c>
      <c r="C51" s="25" t="s">
        <v>44</v>
      </c>
      <c r="D51" s="26">
        <v>640.79999999999995</v>
      </c>
    </row>
    <row r="52" spans="1:4" ht="48.75" customHeight="1" x14ac:dyDescent="0.25">
      <c r="A52" s="6" t="s">
        <v>73</v>
      </c>
      <c r="B52" s="5">
        <v>1006</v>
      </c>
      <c r="C52" s="25" t="s">
        <v>36</v>
      </c>
      <c r="D52" s="26">
        <v>85698.5</v>
      </c>
    </row>
    <row r="53" spans="1:4" ht="97.5" customHeight="1" x14ac:dyDescent="0.25">
      <c r="A53" s="6" t="s">
        <v>74</v>
      </c>
      <c r="B53" s="5">
        <v>707</v>
      </c>
      <c r="C53" s="25" t="s">
        <v>38</v>
      </c>
      <c r="D53" s="26">
        <v>158.69999999999999</v>
      </c>
    </row>
    <row r="54" spans="1:4" ht="108.75" customHeight="1" x14ac:dyDescent="0.25">
      <c r="A54" s="6" t="s">
        <v>75</v>
      </c>
      <c r="B54" s="5">
        <v>309</v>
      </c>
      <c r="C54" s="25" t="s">
        <v>80</v>
      </c>
      <c r="D54" s="26">
        <v>66</v>
      </c>
    </row>
    <row r="55" spans="1:4" ht="94.5" x14ac:dyDescent="0.25">
      <c r="A55" s="6" t="s">
        <v>76</v>
      </c>
      <c r="B55" s="5">
        <v>1004</v>
      </c>
      <c r="C55" s="25" t="s">
        <v>39</v>
      </c>
      <c r="D55" s="26">
        <v>169486.8</v>
      </c>
    </row>
    <row r="56" spans="1:4" ht="63" x14ac:dyDescent="0.25">
      <c r="A56" s="6" t="s">
        <v>77</v>
      </c>
      <c r="B56" s="5">
        <v>1004</v>
      </c>
      <c r="C56" s="25" t="s">
        <v>40</v>
      </c>
      <c r="D56" s="26">
        <v>109343.4</v>
      </c>
    </row>
    <row r="57" spans="1:4" ht="47.25" x14ac:dyDescent="0.25">
      <c r="A57" s="6" t="s">
        <v>78</v>
      </c>
      <c r="B57" s="5">
        <v>104</v>
      </c>
      <c r="C57" s="25" t="s">
        <v>9</v>
      </c>
      <c r="D57" s="26">
        <v>1121.3</v>
      </c>
    </row>
    <row r="58" spans="1:4" ht="172.5" customHeight="1" x14ac:dyDescent="0.25">
      <c r="A58" s="6" t="s">
        <v>82</v>
      </c>
      <c r="B58" s="5">
        <v>1004</v>
      </c>
      <c r="C58" s="25" t="s">
        <v>72</v>
      </c>
      <c r="D58" s="26">
        <v>396</v>
      </c>
    </row>
    <row r="59" spans="1:4" ht="109.5" customHeight="1" x14ac:dyDescent="0.25">
      <c r="A59" s="59" t="s">
        <v>83</v>
      </c>
      <c r="B59" s="5"/>
      <c r="C59" s="25" t="s">
        <v>71</v>
      </c>
      <c r="D59" s="26">
        <f>D61+D62+D63+D64</f>
        <v>7927.2</v>
      </c>
    </row>
    <row r="60" spans="1:4" ht="15.75" x14ac:dyDescent="0.25">
      <c r="A60" s="6" t="s">
        <v>5</v>
      </c>
      <c r="B60" s="5" t="s">
        <v>5</v>
      </c>
      <c r="C60" s="10" t="s">
        <v>6</v>
      </c>
      <c r="D60" s="11" t="s">
        <v>5</v>
      </c>
    </row>
    <row r="61" spans="1:4" ht="15.75" x14ac:dyDescent="0.25">
      <c r="A61" s="6"/>
      <c r="B61" s="5">
        <v>701</v>
      </c>
      <c r="C61" s="10" t="s">
        <v>17</v>
      </c>
      <c r="D61" s="11">
        <v>3167.3</v>
      </c>
    </row>
    <row r="62" spans="1:4" ht="15.75" x14ac:dyDescent="0.25">
      <c r="A62" s="6"/>
      <c r="B62" s="5">
        <v>702</v>
      </c>
      <c r="C62" s="10" t="s">
        <v>10</v>
      </c>
      <c r="D62" s="11">
        <v>4359.3999999999996</v>
      </c>
    </row>
    <row r="63" spans="1:4" ht="15.75" x14ac:dyDescent="0.25">
      <c r="A63" s="6"/>
      <c r="B63" s="5">
        <v>703</v>
      </c>
      <c r="C63" s="10" t="s">
        <v>12</v>
      </c>
      <c r="D63" s="11">
        <v>285</v>
      </c>
    </row>
    <row r="64" spans="1:4" ht="15.75" x14ac:dyDescent="0.25">
      <c r="A64" s="6"/>
      <c r="B64" s="5">
        <v>709</v>
      </c>
      <c r="C64" s="10" t="s">
        <v>34</v>
      </c>
      <c r="D64" s="11">
        <v>115.5</v>
      </c>
    </row>
    <row r="65" spans="1:4" ht="63" x14ac:dyDescent="0.25">
      <c r="A65" s="6" t="s">
        <v>90</v>
      </c>
      <c r="B65" s="5">
        <v>1004</v>
      </c>
      <c r="C65" s="25" t="s">
        <v>16</v>
      </c>
      <c r="D65" s="26">
        <v>353.1</v>
      </c>
    </row>
    <row r="66" spans="1:4" ht="78.75" x14ac:dyDescent="0.25">
      <c r="A66" s="6" t="s">
        <v>91</v>
      </c>
      <c r="B66" s="5">
        <v>1004</v>
      </c>
      <c r="C66" s="25" t="s">
        <v>35</v>
      </c>
      <c r="D66" s="26">
        <v>511.7</v>
      </c>
    </row>
    <row r="67" spans="1:4" ht="111.75" customHeight="1" x14ac:dyDescent="0.25">
      <c r="A67" s="6" t="s">
        <v>92</v>
      </c>
      <c r="B67" s="5">
        <v>1004</v>
      </c>
      <c r="C67" s="25" t="s">
        <v>89</v>
      </c>
      <c r="D67" s="26">
        <f>D69+D70</f>
        <v>252039.9</v>
      </c>
    </row>
    <row r="68" spans="1:4" ht="15.75" x14ac:dyDescent="0.25">
      <c r="A68" s="6"/>
      <c r="B68" s="5"/>
      <c r="C68" s="25" t="s">
        <v>58</v>
      </c>
      <c r="D68" s="26"/>
    </row>
    <row r="69" spans="1:4" ht="15.75" x14ac:dyDescent="0.25">
      <c r="A69" s="6"/>
      <c r="B69" s="5"/>
      <c r="C69" s="25" t="s">
        <v>59</v>
      </c>
      <c r="D69" s="26">
        <v>30471</v>
      </c>
    </row>
    <row r="70" spans="1:4" ht="15.75" x14ac:dyDescent="0.25">
      <c r="A70" s="6"/>
      <c r="B70" s="5"/>
      <c r="C70" s="25" t="s">
        <v>60</v>
      </c>
      <c r="D70" s="26">
        <v>221568.9</v>
      </c>
    </row>
    <row r="71" spans="1:4" ht="156.75" customHeight="1" x14ac:dyDescent="0.25">
      <c r="A71" s="6" t="s">
        <v>114</v>
      </c>
      <c r="B71" s="5">
        <v>1006</v>
      </c>
      <c r="C71" s="25" t="s">
        <v>11</v>
      </c>
      <c r="D71" s="26">
        <v>2198</v>
      </c>
    </row>
    <row r="72" spans="1:4" ht="110.25" x14ac:dyDescent="0.25">
      <c r="A72" s="6" t="s">
        <v>115</v>
      </c>
      <c r="B72" s="5">
        <v>405</v>
      </c>
      <c r="C72" s="25" t="s">
        <v>123</v>
      </c>
      <c r="D72" s="26">
        <v>8504.7000000000007</v>
      </c>
    </row>
    <row r="73" spans="1:4" ht="63" customHeight="1" x14ac:dyDescent="0.25">
      <c r="A73" s="6" t="s">
        <v>116</v>
      </c>
      <c r="B73" s="5"/>
      <c r="C73" s="25" t="s">
        <v>142</v>
      </c>
      <c r="D73" s="26">
        <f>D75+D76+D79+D78+D77</f>
        <v>7678312.4000000004</v>
      </c>
    </row>
    <row r="74" spans="1:4" ht="15.75" x14ac:dyDescent="0.25">
      <c r="A74" s="6"/>
      <c r="B74" s="5"/>
      <c r="C74" s="10" t="s">
        <v>6</v>
      </c>
      <c r="D74" s="11"/>
    </row>
    <row r="75" spans="1:4" ht="15.75" x14ac:dyDescent="0.25">
      <c r="A75" s="6"/>
      <c r="B75" s="5">
        <v>701</v>
      </c>
      <c r="C75" s="10" t="s">
        <v>17</v>
      </c>
      <c r="D75" s="11">
        <v>3486377.1</v>
      </c>
    </row>
    <row r="76" spans="1:4" ht="15.75" x14ac:dyDescent="0.25">
      <c r="A76" s="6"/>
      <c r="B76" s="5">
        <v>702</v>
      </c>
      <c r="C76" s="10" t="s">
        <v>10</v>
      </c>
      <c r="D76" s="11">
        <v>4092617.9</v>
      </c>
    </row>
    <row r="77" spans="1:4" ht="15.75" x14ac:dyDescent="0.25">
      <c r="A77" s="6"/>
      <c r="B77" s="5">
        <v>703</v>
      </c>
      <c r="C77" s="10" t="s">
        <v>12</v>
      </c>
      <c r="D77" s="11">
        <v>24934.7</v>
      </c>
    </row>
    <row r="78" spans="1:4" ht="31.5" x14ac:dyDescent="0.25">
      <c r="A78" s="6"/>
      <c r="B78" s="5">
        <v>705</v>
      </c>
      <c r="C78" s="10" t="s">
        <v>144</v>
      </c>
      <c r="D78" s="11">
        <v>2962.5</v>
      </c>
    </row>
    <row r="79" spans="1:4" ht="15.75" x14ac:dyDescent="0.25">
      <c r="A79" s="6"/>
      <c r="B79" s="5">
        <v>709</v>
      </c>
      <c r="C79" s="10" t="s">
        <v>34</v>
      </c>
      <c r="D79" s="11">
        <v>71420.2</v>
      </c>
    </row>
    <row r="80" spans="1:4" ht="31.5" customHeight="1" x14ac:dyDescent="0.25">
      <c r="A80" s="6" t="s">
        <v>117</v>
      </c>
      <c r="B80" s="5"/>
      <c r="C80" s="25" t="s">
        <v>49</v>
      </c>
      <c r="D80" s="26">
        <f>D82+D83+D84</f>
        <v>356176.19999999995</v>
      </c>
    </row>
    <row r="81" spans="1:4" ht="15.75" x14ac:dyDescent="0.25">
      <c r="A81" s="6"/>
      <c r="B81" s="5"/>
      <c r="C81" s="10" t="s">
        <v>6</v>
      </c>
      <c r="D81" s="11"/>
    </row>
    <row r="82" spans="1:4" ht="15.75" x14ac:dyDescent="0.25">
      <c r="A82" s="6"/>
      <c r="B82" s="5">
        <v>701</v>
      </c>
      <c r="C82" s="10" t="s">
        <v>17</v>
      </c>
      <c r="D82" s="11">
        <v>291667</v>
      </c>
    </row>
    <row r="83" spans="1:4" ht="15.75" x14ac:dyDescent="0.25">
      <c r="A83" s="6"/>
      <c r="B83" s="5">
        <v>702</v>
      </c>
      <c r="C83" s="10" t="s">
        <v>10</v>
      </c>
      <c r="D83" s="11">
        <v>59245.599999999999</v>
      </c>
    </row>
    <row r="84" spans="1:4" ht="15.75" x14ac:dyDescent="0.25">
      <c r="A84" s="6"/>
      <c r="B84" s="5">
        <v>709</v>
      </c>
      <c r="C84" s="10" t="s">
        <v>34</v>
      </c>
      <c r="D84" s="11">
        <v>5263.6</v>
      </c>
    </row>
    <row r="85" spans="1:4" ht="141.75" customHeight="1" x14ac:dyDescent="0.25">
      <c r="A85" s="6" t="s">
        <v>119</v>
      </c>
      <c r="B85" s="5"/>
      <c r="C85" s="25" t="s">
        <v>95</v>
      </c>
      <c r="D85" s="26">
        <f>D87+D88</f>
        <v>85991.1</v>
      </c>
    </row>
    <row r="86" spans="1:4" ht="15.75" x14ac:dyDescent="0.25">
      <c r="A86" s="6"/>
      <c r="B86" s="5"/>
      <c r="C86" s="10" t="s">
        <v>6</v>
      </c>
      <c r="D86" s="26"/>
    </row>
    <row r="87" spans="1:4" ht="15.75" x14ac:dyDescent="0.25">
      <c r="A87" s="6"/>
      <c r="B87" s="5">
        <v>702</v>
      </c>
      <c r="C87" s="10" t="s">
        <v>10</v>
      </c>
      <c r="D87" s="26">
        <v>84720.3</v>
      </c>
    </row>
    <row r="88" spans="1:4" ht="15.75" x14ac:dyDescent="0.25">
      <c r="A88" s="6"/>
      <c r="B88" s="5">
        <v>709</v>
      </c>
      <c r="C88" s="10" t="s">
        <v>34</v>
      </c>
      <c r="D88" s="26">
        <v>1270.8</v>
      </c>
    </row>
    <row r="89" spans="1:4" ht="46.5" customHeight="1" x14ac:dyDescent="0.25">
      <c r="A89" s="6" t="s">
        <v>121</v>
      </c>
      <c r="B89" s="5">
        <v>105</v>
      </c>
      <c r="C89" s="25" t="s">
        <v>50</v>
      </c>
      <c r="D89" s="26">
        <v>558.6</v>
      </c>
    </row>
    <row r="90" spans="1:4" ht="45.75" customHeight="1" x14ac:dyDescent="0.25">
      <c r="A90" s="6" t="s">
        <v>131</v>
      </c>
      <c r="B90" s="5">
        <v>104</v>
      </c>
      <c r="C90" s="25" t="s">
        <v>51</v>
      </c>
      <c r="D90" s="26">
        <v>8968.4</v>
      </c>
    </row>
    <row r="91" spans="1:4" ht="94.5" x14ac:dyDescent="0.25">
      <c r="A91" s="6" t="s">
        <v>135</v>
      </c>
      <c r="B91" s="5">
        <v>104</v>
      </c>
      <c r="C91" s="25" t="s">
        <v>93</v>
      </c>
      <c r="D91" s="26">
        <v>325.2</v>
      </c>
    </row>
    <row r="92" spans="1:4" ht="47.25" x14ac:dyDescent="0.25">
      <c r="A92" s="6" t="s">
        <v>136</v>
      </c>
      <c r="B92" s="5">
        <v>113</v>
      </c>
      <c r="C92" s="25" t="s">
        <v>111</v>
      </c>
      <c r="D92" s="26">
        <v>14063.8</v>
      </c>
    </row>
    <row r="93" spans="1:4" ht="78.75" x14ac:dyDescent="0.25">
      <c r="A93" s="6" t="s">
        <v>137</v>
      </c>
      <c r="B93" s="5">
        <v>707</v>
      </c>
      <c r="C93" s="25" t="s">
        <v>146</v>
      </c>
      <c r="D93" s="26">
        <v>22497.8</v>
      </c>
    </row>
    <row r="94" spans="1:4" ht="142.5" customHeight="1" x14ac:dyDescent="0.25">
      <c r="A94" s="6" t="s">
        <v>151</v>
      </c>
      <c r="B94" s="5">
        <v>902</v>
      </c>
      <c r="C94" s="25" t="s">
        <v>180</v>
      </c>
      <c r="D94" s="26">
        <v>5900</v>
      </c>
    </row>
    <row r="95" spans="1:4" ht="18" customHeight="1" x14ac:dyDescent="0.25">
      <c r="A95" s="27" t="s">
        <v>84</v>
      </c>
      <c r="B95" s="28" t="s">
        <v>5</v>
      </c>
      <c r="C95" s="29" t="s">
        <v>52</v>
      </c>
      <c r="D95" s="30">
        <f>D97+D98+D99+D103+D104+D108+D113+D114+D115+D120+D124+D125+D126+D127+D128+D129+D130+D131+D132+D133+D137+D141+D148+D149+D150+D151+D119+D155+D156+D157</f>
        <v>6010138.4000000004</v>
      </c>
    </row>
    <row r="96" spans="1:4" ht="15.75" x14ac:dyDescent="0.25">
      <c r="A96" s="6" t="s">
        <v>5</v>
      </c>
      <c r="B96" s="5" t="s">
        <v>5</v>
      </c>
      <c r="C96" s="10" t="s">
        <v>6</v>
      </c>
      <c r="D96" s="11" t="s">
        <v>5</v>
      </c>
    </row>
    <row r="97" spans="1:4" ht="31.5" x14ac:dyDescent="0.25">
      <c r="A97" s="6" t="s">
        <v>86</v>
      </c>
      <c r="B97" s="5">
        <v>113</v>
      </c>
      <c r="C97" s="10" t="s">
        <v>112</v>
      </c>
      <c r="D97" s="11">
        <v>4000</v>
      </c>
    </row>
    <row r="98" spans="1:4" s="32" customFormat="1" ht="63" x14ac:dyDescent="0.25">
      <c r="A98" s="31" t="s">
        <v>152</v>
      </c>
      <c r="B98" s="61">
        <v>412</v>
      </c>
      <c r="C98" s="25" t="s">
        <v>108</v>
      </c>
      <c r="D98" s="26">
        <v>23250</v>
      </c>
    </row>
    <row r="99" spans="1:4" s="32" customFormat="1" ht="126.75" customHeight="1" x14ac:dyDescent="0.25">
      <c r="A99" s="31" t="s">
        <v>153</v>
      </c>
      <c r="B99" s="61">
        <v>1004</v>
      </c>
      <c r="C99" s="68" t="s">
        <v>145</v>
      </c>
      <c r="D99" s="26">
        <f>D101+D102</f>
        <v>43419.7</v>
      </c>
    </row>
    <row r="100" spans="1:4" s="32" customFormat="1" ht="15.75" x14ac:dyDescent="0.25">
      <c r="A100" s="31"/>
      <c r="B100" s="61"/>
      <c r="C100" s="25" t="s">
        <v>58</v>
      </c>
      <c r="D100" s="26"/>
    </row>
    <row r="101" spans="1:4" s="32" customFormat="1" ht="15.75" x14ac:dyDescent="0.25">
      <c r="A101" s="31"/>
      <c r="B101" s="61"/>
      <c r="C101" s="25" t="s">
        <v>59</v>
      </c>
      <c r="D101" s="26">
        <v>11356.7</v>
      </c>
    </row>
    <row r="102" spans="1:4" s="32" customFormat="1" ht="15.75" x14ac:dyDescent="0.25">
      <c r="A102" s="31"/>
      <c r="B102" s="61"/>
      <c r="C102" s="25" t="s">
        <v>60</v>
      </c>
      <c r="D102" s="26">
        <v>32063</v>
      </c>
    </row>
    <row r="103" spans="1:4" s="32" customFormat="1" ht="47.25" x14ac:dyDescent="0.25">
      <c r="A103" s="31" t="s">
        <v>154</v>
      </c>
      <c r="B103" s="5">
        <v>502</v>
      </c>
      <c r="C103" s="48" t="s">
        <v>113</v>
      </c>
      <c r="D103" s="26">
        <v>28563.599999999999</v>
      </c>
    </row>
    <row r="104" spans="1:4" s="32" customFormat="1" ht="62.25" customHeight="1" x14ac:dyDescent="0.25">
      <c r="A104" s="31" t="s">
        <v>155</v>
      </c>
      <c r="B104" s="5">
        <v>701</v>
      </c>
      <c r="C104" s="25" t="s">
        <v>129</v>
      </c>
      <c r="D104" s="26">
        <f>D106+D107</f>
        <v>120864.2</v>
      </c>
    </row>
    <row r="105" spans="1:4" s="32" customFormat="1" ht="15.75" x14ac:dyDescent="0.25">
      <c r="A105" s="31"/>
      <c r="B105" s="5"/>
      <c r="C105" s="25" t="s">
        <v>58</v>
      </c>
      <c r="D105" s="26"/>
    </row>
    <row r="106" spans="1:4" s="32" customFormat="1" ht="15.75" x14ac:dyDescent="0.25">
      <c r="A106" s="31"/>
      <c r="B106" s="5"/>
      <c r="C106" s="25" t="s">
        <v>59</v>
      </c>
      <c r="D106" s="26">
        <v>74879.399999999994</v>
      </c>
    </row>
    <row r="107" spans="1:4" s="32" customFormat="1" ht="15.75" x14ac:dyDescent="0.25">
      <c r="A107" s="31"/>
      <c r="B107" s="5"/>
      <c r="C107" s="25" t="s">
        <v>60</v>
      </c>
      <c r="D107" s="26">
        <v>45984.800000000003</v>
      </c>
    </row>
    <row r="108" spans="1:4" s="32" customFormat="1" ht="78.75" x14ac:dyDescent="0.25">
      <c r="A108" s="31" t="s">
        <v>156</v>
      </c>
      <c r="B108" s="5"/>
      <c r="C108" s="25" t="s">
        <v>125</v>
      </c>
      <c r="D108" s="26">
        <f>D110+D111+D112</f>
        <v>1060225.8999999999</v>
      </c>
    </row>
    <row r="109" spans="1:4" s="32" customFormat="1" ht="15.75" x14ac:dyDescent="0.25">
      <c r="A109" s="31"/>
      <c r="B109" s="61"/>
      <c r="C109" s="10" t="s">
        <v>6</v>
      </c>
      <c r="D109" s="26"/>
    </row>
    <row r="110" spans="1:4" s="32" customFormat="1" ht="15.75" x14ac:dyDescent="0.25">
      <c r="A110" s="31"/>
      <c r="B110" s="61">
        <v>701</v>
      </c>
      <c r="C110" s="10" t="s">
        <v>17</v>
      </c>
      <c r="D110" s="26">
        <v>132186.6</v>
      </c>
    </row>
    <row r="111" spans="1:4" s="32" customFormat="1" ht="15.75" x14ac:dyDescent="0.25">
      <c r="A111" s="31"/>
      <c r="B111" s="5">
        <v>702</v>
      </c>
      <c r="C111" s="10" t="s">
        <v>10</v>
      </c>
      <c r="D111" s="26">
        <v>860622.4</v>
      </c>
    </row>
    <row r="112" spans="1:4" s="32" customFormat="1" ht="15.75" x14ac:dyDescent="0.25">
      <c r="A112" s="31"/>
      <c r="B112" s="61">
        <v>1101</v>
      </c>
      <c r="C112" s="25" t="s">
        <v>124</v>
      </c>
      <c r="D112" s="26">
        <v>67416.899999999994</v>
      </c>
    </row>
    <row r="113" spans="1:4" s="32" customFormat="1" ht="94.5" x14ac:dyDescent="0.25">
      <c r="A113" s="31" t="s">
        <v>157</v>
      </c>
      <c r="B113" s="61">
        <v>502</v>
      </c>
      <c r="C113" s="25" t="s">
        <v>105</v>
      </c>
      <c r="D113" s="26">
        <v>3770.2</v>
      </c>
    </row>
    <row r="114" spans="1:4" s="32" customFormat="1" ht="77.25" customHeight="1" x14ac:dyDescent="0.25">
      <c r="A114" s="31" t="s">
        <v>158</v>
      </c>
      <c r="B114" s="61">
        <v>702</v>
      </c>
      <c r="C114" s="25" t="s">
        <v>143</v>
      </c>
      <c r="D114" s="26">
        <v>100638.9</v>
      </c>
    </row>
    <row r="115" spans="1:4" s="32" customFormat="1" ht="78.75" customHeight="1" x14ac:dyDescent="0.25">
      <c r="A115" s="54" t="s">
        <v>159</v>
      </c>
      <c r="B115" s="61">
        <v>702</v>
      </c>
      <c r="C115" s="10" t="s">
        <v>126</v>
      </c>
      <c r="D115" s="26">
        <f>D117+D118</f>
        <v>70219.7</v>
      </c>
    </row>
    <row r="116" spans="1:4" s="32" customFormat="1" ht="15.75" x14ac:dyDescent="0.25">
      <c r="A116" s="54"/>
      <c r="B116" s="61"/>
      <c r="C116" s="25" t="s">
        <v>58</v>
      </c>
      <c r="D116" s="26"/>
    </row>
    <row r="117" spans="1:4" s="32" customFormat="1" ht="15.75" x14ac:dyDescent="0.25">
      <c r="A117" s="54"/>
      <c r="B117" s="61"/>
      <c r="C117" s="25" t="s">
        <v>59</v>
      </c>
      <c r="D117" s="26">
        <v>1072.4000000000001</v>
      </c>
    </row>
    <row r="118" spans="1:4" s="32" customFormat="1" ht="15.75" x14ac:dyDescent="0.25">
      <c r="A118" s="54"/>
      <c r="B118" s="61"/>
      <c r="C118" s="25" t="s">
        <v>60</v>
      </c>
      <c r="D118" s="26">
        <v>69147.3</v>
      </c>
    </row>
    <row r="119" spans="1:4" s="32" customFormat="1" ht="63" customHeight="1" x14ac:dyDescent="0.25">
      <c r="A119" s="54" t="s">
        <v>160</v>
      </c>
      <c r="B119" s="61">
        <v>801</v>
      </c>
      <c r="C119" s="25" t="s">
        <v>133</v>
      </c>
      <c r="D119" s="26">
        <v>3400.8</v>
      </c>
    </row>
    <row r="120" spans="1:4" s="32" customFormat="1" ht="30.75" customHeight="1" x14ac:dyDescent="0.25">
      <c r="A120" s="31" t="s">
        <v>161</v>
      </c>
      <c r="B120" s="61">
        <v>801</v>
      </c>
      <c r="C120" s="25" t="s">
        <v>197</v>
      </c>
      <c r="D120" s="26">
        <f>D122+D123</f>
        <v>3766.7999999999997</v>
      </c>
    </row>
    <row r="121" spans="1:4" s="32" customFormat="1" ht="15.75" x14ac:dyDescent="0.25">
      <c r="A121" s="31"/>
      <c r="B121" s="61"/>
      <c r="C121" s="25" t="s">
        <v>58</v>
      </c>
      <c r="D121" s="26"/>
    </row>
    <row r="122" spans="1:4" s="32" customFormat="1" ht="15.75" x14ac:dyDescent="0.25">
      <c r="A122" s="31"/>
      <c r="B122" s="61"/>
      <c r="C122" s="25" t="s">
        <v>59</v>
      </c>
      <c r="D122" s="26">
        <v>2862.7</v>
      </c>
    </row>
    <row r="123" spans="1:4" s="32" customFormat="1" ht="15.75" x14ac:dyDescent="0.25">
      <c r="A123" s="31"/>
      <c r="B123" s="61"/>
      <c r="C123" s="25" t="s">
        <v>60</v>
      </c>
      <c r="D123" s="26">
        <v>904.1</v>
      </c>
    </row>
    <row r="124" spans="1:4" s="32" customFormat="1" ht="62.25" customHeight="1" x14ac:dyDescent="0.25">
      <c r="A124" s="31" t="s">
        <v>162</v>
      </c>
      <c r="B124" s="61">
        <v>801</v>
      </c>
      <c r="C124" s="25" t="s">
        <v>98</v>
      </c>
      <c r="D124" s="26">
        <v>129.30000000000001</v>
      </c>
    </row>
    <row r="125" spans="1:4" s="32" customFormat="1" ht="33" customHeight="1" x14ac:dyDescent="0.25">
      <c r="A125" s="31" t="s">
        <v>163</v>
      </c>
      <c r="B125" s="5">
        <v>1102</v>
      </c>
      <c r="C125" s="48" t="s">
        <v>100</v>
      </c>
      <c r="D125" s="26">
        <v>2558.6</v>
      </c>
    </row>
    <row r="126" spans="1:4" s="32" customFormat="1" ht="33" customHeight="1" x14ac:dyDescent="0.25">
      <c r="A126" s="31" t="s">
        <v>164</v>
      </c>
      <c r="B126" s="61">
        <v>412</v>
      </c>
      <c r="C126" s="25" t="s">
        <v>147</v>
      </c>
      <c r="D126" s="26">
        <v>22055.9</v>
      </c>
    </row>
    <row r="127" spans="1:4" s="32" customFormat="1" ht="30" customHeight="1" x14ac:dyDescent="0.25">
      <c r="A127" s="31" t="s">
        <v>165</v>
      </c>
      <c r="B127" s="61">
        <v>412</v>
      </c>
      <c r="C127" s="25" t="s">
        <v>101</v>
      </c>
      <c r="D127" s="26">
        <v>18600</v>
      </c>
    </row>
    <row r="128" spans="1:4" s="32" customFormat="1" ht="78" customHeight="1" x14ac:dyDescent="0.25">
      <c r="A128" s="31" t="s">
        <v>166</v>
      </c>
      <c r="B128" s="61">
        <v>409</v>
      </c>
      <c r="C128" s="10" t="s">
        <v>132</v>
      </c>
      <c r="D128" s="26">
        <v>300000</v>
      </c>
    </row>
    <row r="129" spans="1:4" s="32" customFormat="1" ht="31.5" x14ac:dyDescent="0.25">
      <c r="A129" s="31" t="s">
        <v>167</v>
      </c>
      <c r="B129" s="61">
        <v>409</v>
      </c>
      <c r="C129" s="25" t="s">
        <v>43</v>
      </c>
      <c r="D129" s="26">
        <v>51000</v>
      </c>
    </row>
    <row r="130" spans="1:4" s="32" customFormat="1" ht="63" x14ac:dyDescent="0.25">
      <c r="A130" s="31" t="s">
        <v>168</v>
      </c>
      <c r="B130" s="61">
        <v>408</v>
      </c>
      <c r="C130" s="25" t="s">
        <v>106</v>
      </c>
      <c r="D130" s="26">
        <v>300</v>
      </c>
    </row>
    <row r="131" spans="1:4" s="32" customFormat="1" ht="94.5" x14ac:dyDescent="0.25">
      <c r="A131" s="31" t="s">
        <v>169</v>
      </c>
      <c r="B131" s="61">
        <v>408</v>
      </c>
      <c r="C131" s="25" t="s">
        <v>107</v>
      </c>
      <c r="D131" s="26">
        <v>436.2</v>
      </c>
    </row>
    <row r="132" spans="1:4" s="32" customFormat="1" ht="47.25" x14ac:dyDescent="0.25">
      <c r="A132" s="31" t="s">
        <v>170</v>
      </c>
      <c r="B132" s="61">
        <v>408</v>
      </c>
      <c r="C132" s="25" t="s">
        <v>102</v>
      </c>
      <c r="D132" s="26">
        <v>1000000</v>
      </c>
    </row>
    <row r="133" spans="1:4" s="32" customFormat="1" ht="109.5" customHeight="1" x14ac:dyDescent="0.25">
      <c r="A133" s="31" t="s">
        <v>171</v>
      </c>
      <c r="B133" s="61"/>
      <c r="C133" s="10" t="s">
        <v>127</v>
      </c>
      <c r="D133" s="26">
        <f>D135+D136</f>
        <v>70857.8</v>
      </c>
    </row>
    <row r="134" spans="1:4" s="32" customFormat="1" ht="15" customHeight="1" x14ac:dyDescent="0.25">
      <c r="A134" s="31"/>
      <c r="B134" s="61"/>
      <c r="C134" s="10" t="s">
        <v>6</v>
      </c>
      <c r="D134" s="26"/>
    </row>
    <row r="135" spans="1:4" s="32" customFormat="1" ht="15.75" x14ac:dyDescent="0.25">
      <c r="A135" s="31"/>
      <c r="B135" s="61">
        <v>701</v>
      </c>
      <c r="C135" s="10" t="s">
        <v>17</v>
      </c>
      <c r="D135" s="26">
        <v>19484.7</v>
      </c>
    </row>
    <row r="136" spans="1:4" s="32" customFormat="1" ht="15.75" x14ac:dyDescent="0.25">
      <c r="A136" s="31"/>
      <c r="B136" s="5">
        <v>702</v>
      </c>
      <c r="C136" s="10" t="s">
        <v>10</v>
      </c>
      <c r="D136" s="26">
        <v>51373.1</v>
      </c>
    </row>
    <row r="137" spans="1:4" s="32" customFormat="1" ht="94.5" x14ac:dyDescent="0.25">
      <c r="A137" s="31" t="s">
        <v>172</v>
      </c>
      <c r="B137" s="5">
        <v>703</v>
      </c>
      <c r="C137" s="48" t="s">
        <v>198</v>
      </c>
      <c r="D137" s="26">
        <f>D139+D140</f>
        <v>7395.5999999999995</v>
      </c>
    </row>
    <row r="138" spans="1:4" s="32" customFormat="1" ht="15.75" x14ac:dyDescent="0.25">
      <c r="A138" s="31"/>
      <c r="B138" s="5"/>
      <c r="C138" s="25" t="s">
        <v>58</v>
      </c>
      <c r="D138" s="26"/>
    </row>
    <row r="139" spans="1:4" s="32" customFormat="1" ht="15.75" x14ac:dyDescent="0.25">
      <c r="A139" s="31"/>
      <c r="B139" s="5"/>
      <c r="C139" s="25" t="s">
        <v>59</v>
      </c>
      <c r="D139" s="26">
        <v>6803.9</v>
      </c>
    </row>
    <row r="140" spans="1:4" s="32" customFormat="1" ht="15.75" x14ac:dyDescent="0.25">
      <c r="A140" s="31"/>
      <c r="B140" s="5"/>
      <c r="C140" s="25" t="s">
        <v>60</v>
      </c>
      <c r="D140" s="26">
        <v>591.70000000000005</v>
      </c>
    </row>
    <row r="141" spans="1:4" s="32" customFormat="1" ht="94.5" customHeight="1" x14ac:dyDescent="0.25">
      <c r="A141" s="31" t="s">
        <v>173</v>
      </c>
      <c r="B141" s="5"/>
      <c r="C141" s="25" t="s">
        <v>148</v>
      </c>
      <c r="D141" s="26">
        <f>D143+D144</f>
        <v>1775836.6</v>
      </c>
    </row>
    <row r="142" spans="1:4" s="32" customFormat="1" ht="15.75" x14ac:dyDescent="0.25">
      <c r="A142" s="31"/>
      <c r="B142" s="62"/>
      <c r="C142" s="10" t="s">
        <v>58</v>
      </c>
      <c r="D142" s="26"/>
    </row>
    <row r="143" spans="1:4" s="32" customFormat="1" ht="15.75" x14ac:dyDescent="0.25">
      <c r="A143" s="31"/>
      <c r="B143" s="62">
        <v>702</v>
      </c>
      <c r="C143" s="25" t="s">
        <v>59</v>
      </c>
      <c r="D143" s="26">
        <v>568994.1</v>
      </c>
    </row>
    <row r="144" spans="1:4" s="32" customFormat="1" ht="15.75" x14ac:dyDescent="0.25">
      <c r="A144" s="31"/>
      <c r="B144" s="62"/>
      <c r="C144" s="25" t="s">
        <v>191</v>
      </c>
      <c r="D144" s="26">
        <f>D146+D147</f>
        <v>1206842.5</v>
      </c>
    </row>
    <row r="145" spans="1:4" s="32" customFormat="1" ht="15.75" x14ac:dyDescent="0.25">
      <c r="A145" s="31"/>
      <c r="B145" s="62"/>
      <c r="C145" s="10" t="s">
        <v>6</v>
      </c>
      <c r="D145" s="26"/>
    </row>
    <row r="146" spans="1:4" s="32" customFormat="1" ht="15.75" x14ac:dyDescent="0.25">
      <c r="A146" s="31"/>
      <c r="B146" s="62">
        <v>701</v>
      </c>
      <c r="C146" s="10" t="s">
        <v>17</v>
      </c>
      <c r="D146" s="26">
        <v>92378.2</v>
      </c>
    </row>
    <row r="147" spans="1:4" s="32" customFormat="1" ht="15.75" x14ac:dyDescent="0.25">
      <c r="A147" s="31"/>
      <c r="B147" s="5">
        <v>702</v>
      </c>
      <c r="C147" s="10" t="s">
        <v>10</v>
      </c>
      <c r="D147" s="26">
        <v>1114464.3</v>
      </c>
    </row>
    <row r="148" spans="1:4" s="32" customFormat="1" ht="111" customHeight="1" x14ac:dyDescent="0.25">
      <c r="A148" s="31" t="s">
        <v>174</v>
      </c>
      <c r="B148" s="5">
        <v>702</v>
      </c>
      <c r="C148" s="25" t="s">
        <v>118</v>
      </c>
      <c r="D148" s="26">
        <v>223508.9</v>
      </c>
    </row>
    <row r="149" spans="1:4" s="32" customFormat="1" ht="78.75" x14ac:dyDescent="0.25">
      <c r="A149" s="31" t="s">
        <v>175</v>
      </c>
      <c r="B149" s="5">
        <v>701</v>
      </c>
      <c r="C149" s="25" t="s">
        <v>120</v>
      </c>
      <c r="D149" s="26">
        <v>116931.5</v>
      </c>
    </row>
    <row r="150" spans="1:4" s="32" customFormat="1" ht="78.75" x14ac:dyDescent="0.25">
      <c r="A150" s="31" t="s">
        <v>176</v>
      </c>
      <c r="B150" s="5">
        <v>501</v>
      </c>
      <c r="C150" s="25" t="s">
        <v>122</v>
      </c>
      <c r="D150" s="26">
        <v>497073.7</v>
      </c>
    </row>
    <row r="151" spans="1:4" s="32" customFormat="1" ht="47.25" x14ac:dyDescent="0.25">
      <c r="A151" s="31" t="s">
        <v>177</v>
      </c>
      <c r="B151" s="61">
        <v>503</v>
      </c>
      <c r="C151" s="25" t="s">
        <v>99</v>
      </c>
      <c r="D151" s="26">
        <f>D153+D154</f>
        <v>245611</v>
      </c>
    </row>
    <row r="152" spans="1:4" s="32" customFormat="1" ht="15.75" x14ac:dyDescent="0.25">
      <c r="A152" s="31"/>
      <c r="B152" s="61"/>
      <c r="C152" s="25" t="s">
        <v>58</v>
      </c>
      <c r="D152" s="26"/>
    </row>
    <row r="153" spans="1:4" s="32" customFormat="1" ht="15.75" x14ac:dyDescent="0.25">
      <c r="A153" s="31"/>
      <c r="B153" s="61"/>
      <c r="C153" s="25" t="s">
        <v>59</v>
      </c>
      <c r="D153" s="26">
        <v>235786.5</v>
      </c>
    </row>
    <row r="154" spans="1:4" s="32" customFormat="1" ht="15.75" x14ac:dyDescent="0.25">
      <c r="A154" s="31"/>
      <c r="B154" s="61"/>
      <c r="C154" s="25" t="s">
        <v>60</v>
      </c>
      <c r="D154" s="26">
        <v>9824.5</v>
      </c>
    </row>
    <row r="155" spans="1:4" s="32" customFormat="1" ht="110.25" x14ac:dyDescent="0.25">
      <c r="A155" s="31" t="s">
        <v>178</v>
      </c>
      <c r="B155" s="61">
        <v>409</v>
      </c>
      <c r="C155" s="25" t="s">
        <v>138</v>
      </c>
      <c r="D155" s="26">
        <v>201078.2</v>
      </c>
    </row>
    <row r="156" spans="1:4" s="32" customFormat="1" ht="48.75" customHeight="1" x14ac:dyDescent="0.25">
      <c r="A156" s="31" t="s">
        <v>179</v>
      </c>
      <c r="B156" s="61">
        <v>707</v>
      </c>
      <c r="C156" s="25" t="s">
        <v>134</v>
      </c>
      <c r="D156" s="26">
        <v>14201.7</v>
      </c>
    </row>
    <row r="157" spans="1:4" s="32" customFormat="1" ht="78.75" customHeight="1" x14ac:dyDescent="0.25">
      <c r="A157" s="31" t="s">
        <v>199</v>
      </c>
      <c r="B157" s="61">
        <v>501</v>
      </c>
      <c r="C157" s="25" t="s">
        <v>200</v>
      </c>
      <c r="D157" s="26">
        <f>D159+D160</f>
        <v>443.6</v>
      </c>
    </row>
    <row r="158" spans="1:4" s="32" customFormat="1" ht="15.75" x14ac:dyDescent="0.25">
      <c r="A158" s="31"/>
      <c r="B158" s="61"/>
      <c r="C158" s="89" t="s">
        <v>58</v>
      </c>
      <c r="D158" s="26"/>
    </row>
    <row r="159" spans="1:4" s="32" customFormat="1" ht="31.5" x14ac:dyDescent="0.25">
      <c r="A159" s="31"/>
      <c r="B159" s="61"/>
      <c r="C159" s="48" t="s">
        <v>201</v>
      </c>
      <c r="D159" s="26">
        <v>396.6</v>
      </c>
    </row>
    <row r="160" spans="1:4" s="32" customFormat="1" ht="15.75" x14ac:dyDescent="0.25">
      <c r="A160" s="31"/>
      <c r="B160" s="61"/>
      <c r="C160" s="48" t="s">
        <v>60</v>
      </c>
      <c r="D160" s="26">
        <v>47</v>
      </c>
    </row>
    <row r="161" spans="1:4" s="32" customFormat="1" ht="18" customHeight="1" x14ac:dyDescent="0.25">
      <c r="A161" s="77" t="s">
        <v>181</v>
      </c>
      <c r="B161" s="63"/>
      <c r="C161" s="64" t="s">
        <v>85</v>
      </c>
      <c r="D161" s="67">
        <f>D163+D167</f>
        <v>2146000</v>
      </c>
    </row>
    <row r="162" spans="1:4" s="32" customFormat="1" ht="15.75" x14ac:dyDescent="0.25">
      <c r="A162" s="44"/>
      <c r="B162" s="63"/>
      <c r="C162" s="25" t="s">
        <v>6</v>
      </c>
      <c r="D162" s="26"/>
    </row>
    <row r="163" spans="1:4" s="32" customFormat="1" ht="49.5" customHeight="1" x14ac:dyDescent="0.25">
      <c r="A163" s="45" t="s">
        <v>182</v>
      </c>
      <c r="B163" s="46">
        <v>409</v>
      </c>
      <c r="C163" s="25" t="s">
        <v>94</v>
      </c>
      <c r="D163" s="26">
        <f>D165+D166</f>
        <v>1900000</v>
      </c>
    </row>
    <row r="164" spans="1:4" s="32" customFormat="1" ht="15.75" x14ac:dyDescent="0.25">
      <c r="A164" s="45"/>
      <c r="B164" s="47"/>
      <c r="C164" s="25" t="s">
        <v>58</v>
      </c>
      <c r="D164" s="26"/>
    </row>
    <row r="165" spans="1:4" s="32" customFormat="1" ht="15.75" x14ac:dyDescent="0.25">
      <c r="A165" s="45"/>
      <c r="B165" s="46"/>
      <c r="C165" s="48" t="s">
        <v>59</v>
      </c>
      <c r="D165" s="26">
        <v>1000000</v>
      </c>
    </row>
    <row r="166" spans="1:4" s="32" customFormat="1" ht="15.75" x14ac:dyDescent="0.25">
      <c r="A166" s="45"/>
      <c r="B166" s="46"/>
      <c r="C166" s="48" t="s">
        <v>60</v>
      </c>
      <c r="D166" s="26">
        <v>900000</v>
      </c>
    </row>
    <row r="167" spans="1:4" s="32" customFormat="1" ht="47.25" x14ac:dyDescent="0.25">
      <c r="A167" s="78" t="s">
        <v>183</v>
      </c>
      <c r="B167" s="79"/>
      <c r="C167" s="80" t="s">
        <v>184</v>
      </c>
      <c r="D167" s="81">
        <f>D169+D170+D171+D172+D173+D174+D175+D176</f>
        <v>246000</v>
      </c>
    </row>
    <row r="168" spans="1:4" s="32" customFormat="1" ht="15.75" x14ac:dyDescent="0.25">
      <c r="A168" s="78"/>
      <c r="B168" s="79"/>
      <c r="C168" s="25" t="s">
        <v>6</v>
      </c>
      <c r="D168" s="81"/>
    </row>
    <row r="169" spans="1:4" s="32" customFormat="1" ht="31.5" x14ac:dyDescent="0.25">
      <c r="A169" s="78"/>
      <c r="B169" s="79">
        <v>309</v>
      </c>
      <c r="C169" s="82" t="s">
        <v>185</v>
      </c>
      <c r="D169" s="81">
        <v>150</v>
      </c>
    </row>
    <row r="170" spans="1:4" s="32" customFormat="1" ht="16.5" customHeight="1" x14ac:dyDescent="0.25">
      <c r="A170" s="78"/>
      <c r="B170" s="79">
        <v>501</v>
      </c>
      <c r="C170" s="82" t="s">
        <v>186</v>
      </c>
      <c r="D170" s="81">
        <v>7085</v>
      </c>
    </row>
    <row r="171" spans="1:4" s="32" customFormat="1" ht="16.5" customHeight="1" x14ac:dyDescent="0.25">
      <c r="A171" s="78"/>
      <c r="B171" s="79">
        <v>503</v>
      </c>
      <c r="C171" s="80" t="s">
        <v>187</v>
      </c>
      <c r="D171" s="81">
        <v>83280</v>
      </c>
    </row>
    <row r="172" spans="1:4" s="32" customFormat="1" ht="16.5" customHeight="1" x14ac:dyDescent="0.25">
      <c r="A172" s="78"/>
      <c r="B172" s="79">
        <v>701</v>
      </c>
      <c r="C172" s="10" t="s">
        <v>17</v>
      </c>
      <c r="D172" s="81">
        <v>33010</v>
      </c>
    </row>
    <row r="173" spans="1:4" s="32" customFormat="1" ht="16.5" customHeight="1" x14ac:dyDescent="0.25">
      <c r="A173" s="78"/>
      <c r="B173" s="79">
        <v>702</v>
      </c>
      <c r="C173" s="10" t="s">
        <v>10</v>
      </c>
      <c r="D173" s="81">
        <v>91590</v>
      </c>
    </row>
    <row r="174" spans="1:4" s="32" customFormat="1" ht="16.5" customHeight="1" x14ac:dyDescent="0.25">
      <c r="A174" s="78"/>
      <c r="B174" s="79">
        <v>703</v>
      </c>
      <c r="C174" s="10" t="s">
        <v>12</v>
      </c>
      <c r="D174" s="81">
        <v>4852.5</v>
      </c>
    </row>
    <row r="175" spans="1:4" s="32" customFormat="1" ht="16.5" customHeight="1" x14ac:dyDescent="0.25">
      <c r="A175" s="78"/>
      <c r="B175" s="79">
        <v>801</v>
      </c>
      <c r="C175" s="80" t="s">
        <v>188</v>
      </c>
      <c r="D175" s="81">
        <v>25832.5</v>
      </c>
    </row>
    <row r="176" spans="1:4" s="32" customFormat="1" ht="16.5" customHeight="1" x14ac:dyDescent="0.25">
      <c r="A176" s="78"/>
      <c r="B176" s="79">
        <v>1101</v>
      </c>
      <c r="C176" s="80" t="s">
        <v>124</v>
      </c>
      <c r="D176" s="81">
        <v>200</v>
      </c>
    </row>
    <row r="177" spans="1:5" ht="33.75" customHeight="1" x14ac:dyDescent="0.3">
      <c r="A177" s="8"/>
      <c r="B177" s="9"/>
      <c r="C177" s="33" t="s">
        <v>103</v>
      </c>
      <c r="D177" s="34">
        <f>D32+D95+D161+D20</f>
        <v>17232426.399999999</v>
      </c>
      <c r="E177" s="65" t="s">
        <v>140</v>
      </c>
    </row>
    <row r="178" spans="1:5" x14ac:dyDescent="0.25">
      <c r="A178" s="35"/>
      <c r="B178" s="35"/>
      <c r="C178" s="35"/>
      <c r="D178" s="36"/>
    </row>
    <row r="179" spans="1:5" hidden="1" outlineLevel="1" x14ac:dyDescent="0.25">
      <c r="A179" s="36"/>
      <c r="B179" s="36"/>
      <c r="C179" s="36"/>
      <c r="D179" s="43">
        <f>D177-D180</f>
        <v>0</v>
      </c>
    </row>
    <row r="180" spans="1:5" s="40" customFormat="1" ht="14.25" hidden="1" outlineLevel="1" x14ac:dyDescent="0.2">
      <c r="A180" s="37"/>
      <c r="B180" s="37"/>
      <c r="C180" s="37"/>
      <c r="D180" s="38">
        <f>D181+D185+D187+D193+D197+D204+D208+D212+D206</f>
        <v>17232426.400000002</v>
      </c>
      <c r="E180" s="39"/>
    </row>
    <row r="181" spans="1:5" s="40" customFormat="1" ht="15.75" hidden="1" outlineLevel="1" x14ac:dyDescent="0.25">
      <c r="A181" s="13"/>
      <c r="B181" s="14" t="s">
        <v>18</v>
      </c>
      <c r="C181" s="13"/>
      <c r="D181" s="15">
        <f>D182+D183+D184</f>
        <v>54212.399999999994</v>
      </c>
    </row>
    <row r="182" spans="1:5" ht="15.75" hidden="1" outlineLevel="1" x14ac:dyDescent="0.25">
      <c r="A182" s="16"/>
      <c r="B182" s="7" t="s">
        <v>19</v>
      </c>
      <c r="C182" s="16"/>
      <c r="D182" s="17">
        <f>D39+D45+D57+D90+D91+D36+D35</f>
        <v>35590</v>
      </c>
    </row>
    <row r="183" spans="1:5" ht="15.75" hidden="1" outlineLevel="1" x14ac:dyDescent="0.25">
      <c r="A183" s="16"/>
      <c r="B183" s="7" t="s">
        <v>63</v>
      </c>
      <c r="C183" s="16"/>
      <c r="D183" s="17">
        <f>D89</f>
        <v>558.6</v>
      </c>
    </row>
    <row r="184" spans="1:5" ht="15.75" hidden="1" outlineLevel="1" x14ac:dyDescent="0.25">
      <c r="A184" s="16"/>
      <c r="B184" s="7" t="s">
        <v>128</v>
      </c>
      <c r="C184" s="16"/>
      <c r="D184" s="17">
        <f>D92+D97</f>
        <v>18063.8</v>
      </c>
    </row>
    <row r="185" spans="1:5" s="41" customFormat="1" ht="15.75" hidden="1" outlineLevel="1" x14ac:dyDescent="0.25">
      <c r="A185" s="13"/>
      <c r="B185" s="14" t="s">
        <v>20</v>
      </c>
      <c r="C185" s="13"/>
      <c r="D185" s="15">
        <f>D186</f>
        <v>282</v>
      </c>
    </row>
    <row r="186" spans="1:5" ht="15.75" hidden="1" outlineLevel="1" x14ac:dyDescent="0.25">
      <c r="A186" s="16"/>
      <c r="B186" s="7" t="s">
        <v>21</v>
      </c>
      <c r="C186" s="16"/>
      <c r="D186" s="17">
        <f>D46+D54+D169</f>
        <v>282</v>
      </c>
    </row>
    <row r="187" spans="1:5" s="41" customFormat="1" ht="15.75" hidden="1" outlineLevel="1" x14ac:dyDescent="0.25">
      <c r="A187" s="13"/>
      <c r="B187" s="14" t="s">
        <v>22</v>
      </c>
      <c r="C187" s="13"/>
      <c r="D187" s="15">
        <f>D188+D190+D189+D192+D191</f>
        <v>3527018.7000000007</v>
      </c>
    </row>
    <row r="188" spans="1:5" ht="15.75" hidden="1" outlineLevel="1" x14ac:dyDescent="0.25">
      <c r="A188" s="16"/>
      <c r="B188" s="7" t="s">
        <v>23</v>
      </c>
      <c r="C188" s="16"/>
      <c r="D188" s="17">
        <f>D72+D40</f>
        <v>9979.7000000000007</v>
      </c>
    </row>
    <row r="189" spans="1:5" ht="15.75" hidden="1" outlineLevel="1" x14ac:dyDescent="0.25">
      <c r="A189" s="16"/>
      <c r="B189" s="7" t="s">
        <v>45</v>
      </c>
      <c r="C189" s="16"/>
      <c r="D189" s="17">
        <f>D130+D131+D132</f>
        <v>1000736.2</v>
      </c>
    </row>
    <row r="190" spans="1:5" ht="15.75" hidden="1" outlineLevel="1" x14ac:dyDescent="0.25">
      <c r="A190" s="16"/>
      <c r="B190" s="7" t="s">
        <v>41</v>
      </c>
      <c r="C190" s="16"/>
      <c r="D190" s="17">
        <f>D128+D129+D155+D163+D29</f>
        <v>2452396.9000000004</v>
      </c>
    </row>
    <row r="191" spans="1:5" ht="15.75" hidden="1" outlineLevel="1" x14ac:dyDescent="0.25">
      <c r="A191" s="16"/>
      <c r="B191" s="7" t="s">
        <v>87</v>
      </c>
      <c r="C191" s="16"/>
      <c r="D191" s="17"/>
    </row>
    <row r="192" spans="1:5" ht="15.75" hidden="1" outlineLevel="1" x14ac:dyDescent="0.25">
      <c r="A192" s="16"/>
      <c r="B192" s="7" t="s">
        <v>64</v>
      </c>
      <c r="C192" s="16"/>
      <c r="D192" s="17">
        <f>D98+D126+D127</f>
        <v>63905.9</v>
      </c>
    </row>
    <row r="193" spans="1:4" s="41" customFormat="1" ht="15.75" hidden="1" outlineLevel="1" x14ac:dyDescent="0.25">
      <c r="A193" s="13"/>
      <c r="B193" s="14" t="s">
        <v>24</v>
      </c>
      <c r="C193" s="13"/>
      <c r="D193" s="15">
        <f>D195+D196+D194</f>
        <v>869570.7</v>
      </c>
    </row>
    <row r="194" spans="1:4" ht="15.75" hidden="1" outlineLevel="1" x14ac:dyDescent="0.25">
      <c r="A194" s="16"/>
      <c r="B194" s="49" t="s">
        <v>88</v>
      </c>
      <c r="C194" s="16"/>
      <c r="D194" s="17">
        <f>D150+D170+D30+D157</f>
        <v>504814.8</v>
      </c>
    </row>
    <row r="195" spans="1:4" ht="15.75" hidden="1" outlineLevel="1" x14ac:dyDescent="0.25">
      <c r="A195" s="16"/>
      <c r="B195" s="7" t="s">
        <v>65</v>
      </c>
      <c r="C195" s="16"/>
      <c r="D195" s="17">
        <f>D103+D113</f>
        <v>32333.8</v>
      </c>
    </row>
    <row r="196" spans="1:4" ht="15.75" hidden="1" outlineLevel="1" x14ac:dyDescent="0.25">
      <c r="A196" s="16"/>
      <c r="B196" s="7" t="s">
        <v>66</v>
      </c>
      <c r="C196" s="16"/>
      <c r="D196" s="17">
        <f>D151+D171+D26+D31</f>
        <v>332422.09999999998</v>
      </c>
    </row>
    <row r="197" spans="1:4" s="41" customFormat="1" ht="15.75" hidden="1" outlineLevel="1" x14ac:dyDescent="0.25">
      <c r="A197" s="13"/>
      <c r="B197" s="14" t="s">
        <v>25</v>
      </c>
      <c r="C197" s="13"/>
      <c r="D197" s="15">
        <f>D198+D199+D200+D202+D203+D201</f>
        <v>11892372.400000002</v>
      </c>
    </row>
    <row r="198" spans="1:4" ht="15.75" hidden="1" outlineLevel="1" x14ac:dyDescent="0.25">
      <c r="A198" s="16"/>
      <c r="B198" s="7" t="s">
        <v>26</v>
      </c>
      <c r="C198" s="16"/>
      <c r="D198" s="17">
        <f>D61+D75+D82+D104+D110+D135+D146+D149+D24+D172</f>
        <v>4333997.4000000004</v>
      </c>
    </row>
    <row r="199" spans="1:4" ht="15.75" hidden="1" outlineLevel="1" x14ac:dyDescent="0.25">
      <c r="A199" s="16"/>
      <c r="B199" s="7" t="s">
        <v>27</v>
      </c>
      <c r="C199" s="16"/>
      <c r="D199" s="17">
        <f>D43+D62+D76+D83+D87+D111+D114+D115+D136+D147+D148+D143+D25+D173</f>
        <v>7401143.0000000009</v>
      </c>
    </row>
    <row r="200" spans="1:4" ht="15.75" hidden="1" outlineLevel="1" x14ac:dyDescent="0.25">
      <c r="A200" s="16"/>
      <c r="B200" s="7" t="s">
        <v>28</v>
      </c>
      <c r="C200" s="16"/>
      <c r="D200" s="17">
        <f>D63+D137+D174+D77</f>
        <v>37467.800000000003</v>
      </c>
    </row>
    <row r="201" spans="1:4" ht="15.75" hidden="1" outlineLevel="1" x14ac:dyDescent="0.25">
      <c r="A201" s="16"/>
      <c r="B201" s="7" t="s">
        <v>79</v>
      </c>
      <c r="C201" s="16"/>
      <c r="D201" s="17">
        <f>D78</f>
        <v>2962.5</v>
      </c>
    </row>
    <row r="202" spans="1:4" ht="15.75" hidden="1" outlineLevel="1" x14ac:dyDescent="0.25">
      <c r="A202" s="16"/>
      <c r="B202" s="18" t="s">
        <v>29</v>
      </c>
      <c r="C202" s="16"/>
      <c r="D202" s="17">
        <f>D53+D156+D93</f>
        <v>36858.199999999997</v>
      </c>
    </row>
    <row r="203" spans="1:4" ht="15.75" hidden="1" outlineLevel="1" x14ac:dyDescent="0.25">
      <c r="A203" s="16"/>
      <c r="B203" s="18" t="s">
        <v>33</v>
      </c>
      <c r="C203" s="16"/>
      <c r="D203" s="17">
        <f>D44+D49+D64+D79+D84+D88</f>
        <v>79943.5</v>
      </c>
    </row>
    <row r="204" spans="1:4" s="41" customFormat="1" ht="15.75" hidden="1" outlineLevel="1" x14ac:dyDescent="0.25">
      <c r="A204" s="13"/>
      <c r="B204" s="14" t="s">
        <v>67</v>
      </c>
      <c r="C204" s="13"/>
      <c r="D204" s="15">
        <f>D205</f>
        <v>33129.4</v>
      </c>
    </row>
    <row r="205" spans="1:4" ht="15.75" hidden="1" outlineLevel="1" x14ac:dyDescent="0.25">
      <c r="A205" s="16"/>
      <c r="B205" s="7" t="s">
        <v>68</v>
      </c>
      <c r="C205" s="16"/>
      <c r="D205" s="17">
        <f>D119+D120+D124+D175</f>
        <v>33129.4</v>
      </c>
    </row>
    <row r="206" spans="1:4" s="41" customFormat="1" ht="15.75" hidden="1" outlineLevel="1" x14ac:dyDescent="0.25">
      <c r="A206" s="13"/>
      <c r="B206" s="83" t="s">
        <v>189</v>
      </c>
      <c r="C206" s="13"/>
      <c r="D206" s="15">
        <f>D207</f>
        <v>5900</v>
      </c>
    </row>
    <row r="207" spans="1:4" ht="15.75" hidden="1" outlineLevel="1" x14ac:dyDescent="0.25">
      <c r="A207" s="16"/>
      <c r="B207" s="7" t="s">
        <v>190</v>
      </c>
      <c r="C207" s="16"/>
      <c r="D207" s="17">
        <f>D94</f>
        <v>5900</v>
      </c>
    </row>
    <row r="208" spans="1:4" s="41" customFormat="1" ht="15.75" hidden="1" outlineLevel="1" x14ac:dyDescent="0.25">
      <c r="A208" s="13"/>
      <c r="B208" s="14" t="s">
        <v>30</v>
      </c>
      <c r="C208" s="13"/>
      <c r="D208" s="15">
        <f>D209+D210+D211</f>
        <v>776515.5</v>
      </c>
    </row>
    <row r="209" spans="1:4" ht="15.75" hidden="1" outlineLevel="1" x14ac:dyDescent="0.25">
      <c r="A209" s="16"/>
      <c r="B209" s="7">
        <v>1003</v>
      </c>
      <c r="C209" s="16"/>
      <c r="D209" s="17"/>
    </row>
    <row r="210" spans="1:4" ht="15.75" hidden="1" outlineLevel="1" x14ac:dyDescent="0.25">
      <c r="A210" s="16"/>
      <c r="B210" s="7">
        <v>1004</v>
      </c>
      <c r="C210" s="16"/>
      <c r="D210" s="17">
        <f>D50+D55+D56+D58+D65+D66+D67+D99</f>
        <v>687978.2</v>
      </c>
    </row>
    <row r="211" spans="1:4" ht="15.75" hidden="1" outlineLevel="1" x14ac:dyDescent="0.25">
      <c r="A211" s="16"/>
      <c r="B211" s="7">
        <v>1006</v>
      </c>
      <c r="C211" s="16"/>
      <c r="D211" s="17">
        <f>D51+D52+D71</f>
        <v>88537.3</v>
      </c>
    </row>
    <row r="212" spans="1:4" s="41" customFormat="1" ht="15.75" hidden="1" outlineLevel="1" x14ac:dyDescent="0.25">
      <c r="A212" s="13"/>
      <c r="B212" s="14" t="s">
        <v>31</v>
      </c>
      <c r="C212" s="13"/>
      <c r="D212" s="15">
        <f>D213+D214</f>
        <v>73425.3</v>
      </c>
    </row>
    <row r="213" spans="1:4" ht="15.75" hidden="1" outlineLevel="1" x14ac:dyDescent="0.25">
      <c r="A213" s="16"/>
      <c r="B213" s="7">
        <v>1101</v>
      </c>
      <c r="C213" s="16"/>
      <c r="D213" s="17">
        <f>D34+D112+D176</f>
        <v>70866.7</v>
      </c>
    </row>
    <row r="214" spans="1:4" s="32" customFormat="1" ht="15.75" hidden="1" outlineLevel="1" x14ac:dyDescent="0.25">
      <c r="A214" s="55"/>
      <c r="B214" s="56">
        <v>1102</v>
      </c>
      <c r="C214" s="55"/>
      <c r="D214" s="57">
        <f>D125</f>
        <v>2558.6</v>
      </c>
    </row>
    <row r="215" spans="1:4" collapsed="1" x14ac:dyDescent="0.25"/>
  </sheetData>
  <autoFilter ref="A19:E177" xr:uid="{00000000-0009-0000-0000-000000000000}"/>
  <mergeCells count="10">
    <mergeCell ref="C7:D7"/>
    <mergeCell ref="C8:D8"/>
    <mergeCell ref="C9:D9"/>
    <mergeCell ref="A14:D14"/>
    <mergeCell ref="A13:D13"/>
    <mergeCell ref="C1:D1"/>
    <mergeCell ref="C2:D2"/>
    <mergeCell ref="C3:D3"/>
    <mergeCell ref="C4:D4"/>
    <mergeCell ref="C6:D6"/>
  </mergeCells>
  <printOptions horizontalCentered="1"/>
  <pageMargins left="1.1811023622047245" right="0.19685039370078741" top="0.78740157480314965" bottom="0.78740157480314965" header="0.51181102362204722" footer="0.31496062992125984"/>
  <pageSetup paperSize="9" scale="94" fitToHeight="0" orientation="portrait" r:id="rId1"/>
  <headerFooter differentFirst="1">
    <oddHeader>&amp;C&amp;"Times New Roman,обычный"&amp;14&amp;P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13</vt:lpstr>
      <vt:lpstr>'прил. 13'!Заголовки_для_печати</vt:lpstr>
    </vt:vector>
  </TitlesOfParts>
  <Company>Администрация МО город Краснодар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Скрынникова Жанна Алексеевна</dc:creator>
  <cp:lastModifiedBy>Богданов С.Л.</cp:lastModifiedBy>
  <cp:lastPrinted>2020-06-17T14:18:31Z</cp:lastPrinted>
  <dcterms:created xsi:type="dcterms:W3CDTF">2016-10-27T14:04:24Z</dcterms:created>
  <dcterms:modified xsi:type="dcterms:W3CDTF">2020-06-19T11:14:13Z</dcterms:modified>
</cp:coreProperties>
</file>