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53688F66-A5DC-4982-B932-643BAE1B23FC}" xr6:coauthVersionLast="44" xr6:coauthVersionMax="44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5'!$A$18:$C$78</definedName>
    <definedName name="_xlnm.Print_Titles" localSheetId="0">'Приложение 5'!$21:$21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6" i="4" l="1"/>
  <c r="E73" i="4"/>
  <c r="E69" i="4"/>
  <c r="E64" i="4"/>
  <c r="E62" i="4"/>
  <c r="E59" i="4"/>
  <c r="E52" i="4"/>
  <c r="E49" i="4"/>
  <c r="E44" i="4"/>
  <c r="E37" i="4"/>
  <c r="E33" i="4"/>
  <c r="E31" i="4"/>
  <c r="E22" i="4"/>
  <c r="D76" i="4"/>
  <c r="D73" i="4"/>
  <c r="D69" i="4"/>
  <c r="D64" i="4"/>
  <c r="D62" i="4"/>
  <c r="D59" i="4"/>
  <c r="D52" i="4"/>
  <c r="D49" i="4"/>
  <c r="D44" i="4"/>
  <c r="D37" i="4"/>
  <c r="D33" i="4"/>
  <c r="D31" i="4"/>
  <c r="D22" i="4"/>
  <c r="D78" i="4" l="1"/>
  <c r="E78" i="4"/>
</calcChain>
</file>

<file path=xl/sharedStrings.xml><?xml version="1.0" encoding="utf-8"?>
<sst xmlns="http://schemas.openxmlformats.org/spreadsheetml/2006/main" count="142" uniqueCount="140">
  <si>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</si>
  <si>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</si>
  <si>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</si>
  <si>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</si>
  <si>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</si>
  <si>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</si>
  <si>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</si>
  <si>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</si>
  <si>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</si>
  <si>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</si>
  <si>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</si>
  <si>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</si>
  <si>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</si>
  <si>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</si>
  <si>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</si>
  <si>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</si>
  <si>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</si>
  <si>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</si>
  <si>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</si>
  <si>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</si>
  <si>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</si>
  <si>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</si>
  <si>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</si>
  <si>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</si>
  <si>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</si>
  <si>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</si>
  <si>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</si>
  <si>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</si>
  <si>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</si>
  <si>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</si>
  <si>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</si>
  <si>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</si>
  <si>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</si>
  <si>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</si>
  <si>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</si>
  <si>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</si>
  <si>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</si>
  <si>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</si>
  <si>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</si>
  <si>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</si>
  <si>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</si>
  <si>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</si>
  <si>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</si>
  <si>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</si>
  <si>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</si>
  <si>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</si>
  <si>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</si>
  <si>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</si>
  <si>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</si>
  <si>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</si>
  <si>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</si>
  <si>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</si>
  <si>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</si>
  <si>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</si>
  <si>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</si>
  <si>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</si>
  <si>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</si>
  <si>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</si>
  <si>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</si>
  <si>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</si>
  <si>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</si>
  <si>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</si>
  <si>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</si>
  <si>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</si>
  <si>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</si>
  <si>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</si>
  <si>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</si>
  <si>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</si>
  <si>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</si>
  <si>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</si>
  <si>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</si>
  <si>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</si>
  <si>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</si>
  <si>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</si>
  <si>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</si>
  <si>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</si>
  <si>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</si>
  <si>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</si>
  <si>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</si>
  <si>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</si>
  <si>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</si>
  <si>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</si>
  <si>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</si>
  <si>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</si>
  <si>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</si>
  <si>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</si>
  <si>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</si>
  <si>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</si>
  <si>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</si>
  <si>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</si>
  <si>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</si>
  <si>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</si>
  <si>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</si>
  <si>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</si>
  <si>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</si>
  <si>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</si>
  <si>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</si>
  <si>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</si>
  <si>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</si>
  <si>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</si>
  <si>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</si>
  <si>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</si>
  <si>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</si>
  <si>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</si>
  <si>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</si>
  <si>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</si>
  <si>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</si>
  <si>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</si>
  <si>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</si>
  <si>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</si>
  <si>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</si>
  <si>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</si>
  <si>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</si>
  <si>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</si>
  <si>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</si>
  <si>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</si>
  <si>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</si>
  <si>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</si>
  <si>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</si>
  <si>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</si>
  <si>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</si>
  <si>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</si>
  <si>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</si>
  <si>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</si>
  <si>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</si>
  <si>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</si>
  <si>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</si>
  <si>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</si>
  <si>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</si>
  <si>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</si>
  <si>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</si>
  <si>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</si>
  <si>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</si>
  <si>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</si>
  <si>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</si>
  <si>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«ПРИЛОЖЕНИЕ  № 8</t>
  </si>
  <si>
    <t xml:space="preserve">                                                        от 13.12.2018  №  65 п. 17</t>
  </si>
  <si>
    <t>».</t>
  </si>
  <si>
    <t xml:space="preserve">                                                        ПРИЛОЖЕНИЕ  № 5</t>
  </si>
  <si>
    <t xml:space="preserve">                                                        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</si>
</sst>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_-;\-* #,##0.0_-;_-* &quot;-&quot;??_-;_-@_-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0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7" fillId="0" borderId="11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7" fillId="0" borderId="5" xfId="1" applyNumberFormat="1" applyFont="1" applyFill="1" applyBorder="1" applyAlignment="1" applyProtection="1">
      <protection hidden="1"/>
    </xf>
    <xf numFmtId="165" fontId="17" fillId="0" borderId="12" xfId="1" applyNumberFormat="1" applyFont="1" applyFill="1" applyBorder="1" applyAlignment="1" applyProtection="1">
      <protection hidden="1"/>
    </xf>
    <xf numFmtId="165" fontId="17" fillId="0" borderId="6" xfId="1" applyNumberFormat="1" applyFont="1" applyFill="1" applyBorder="1" applyAlignment="1" applyProtection="1">
      <protection hidden="1"/>
    </xf>
    <xf numFmtId="164" fontId="17" fillId="0" borderId="0" xfId="1" applyNumberFormat="1" applyFont="1" applyFill="1" applyBorder="1" applyAlignment="1" applyProtection="1">
      <protection hidden="1"/>
    </xf>
    <xf numFmtId="165" fontId="17" fillId="0" borderId="13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165" fontId="17" fillId="0" borderId="18" xfId="1" applyNumberFormat="1" applyFont="1" applyFill="1" applyBorder="1" applyAlignment="1" applyProtection="1">
      <protection hidden="1"/>
    </xf>
    <xf numFmtId="166" fontId="18" fillId="0" borderId="12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2.109375" customWidth="1"/>
  </cols>
  <sheetData>
    <row r="1" spans="1:5" ht="20.25" x14ac:dyDescent="0.3">
      <c r="C1" s="59" t="s">
        <v>138</v>
      </c>
      <c r="D1" s="59"/>
      <c r="E1" s="59"/>
    </row>
    <row r="2" spans="1:5" ht="20.25" x14ac:dyDescent="0.3">
      <c r="C2" s="57" t="s">
        <v>75</v>
      </c>
      <c r="D2" s="57"/>
      <c r="E2" s="57"/>
    </row>
    <row r="3" spans="1:5" ht="20.25" x14ac:dyDescent="0.3">
      <c r="C3" s="57" t="s">
        <v>76</v>
      </c>
      <c r="D3" s="57"/>
      <c r="E3" s="57"/>
    </row>
    <row r="4" spans="1:5" ht="20.25" x14ac:dyDescent="0.3">
      <c r="C4" s="58" t="s">
        <v>139</v>
      </c>
      <c r="D4" s="58"/>
      <c r="E4" s="58"/>
    </row>
    <row r="7" spans="1:5" ht="20.25" x14ac:dyDescent="0.3">
      <c r="C7" s="59" t="s">
        <v>135</v>
      </c>
      <c r="D7" s="59"/>
      <c r="E7" s="59"/>
    </row>
    <row r="8" spans="1:5" ht="20.25" x14ac:dyDescent="0.3">
      <c r="C8" s="57" t="s">
        <v>75</v>
      </c>
      <c r="D8" s="57"/>
      <c r="E8" s="57"/>
    </row>
    <row r="9" spans="1:5" ht="20.25" x14ac:dyDescent="0.3">
      <c r="C9" s="57" t="s">
        <v>76</v>
      </c>
      <c r="D9" s="57"/>
      <c r="E9" s="57"/>
    </row>
    <row r="10" spans="1:5" ht="20.25" x14ac:dyDescent="0.3">
      <c r="C10" s="58" t="s">
        <v>136</v>
      </c>
      <c r="D10" s="58"/>
      <c r="E10" s="58"/>
    </row>
    <row r="11" spans="1:5" ht="20.25" x14ac:dyDescent="0.3">
      <c r="A11" s="30"/>
      <c r="B11" s="31"/>
      <c r="C11" s="32"/>
      <c r="D11" s="31"/>
      <c r="E11" s="31"/>
    </row>
    <row r="12" spans="1:5" ht="20.25" x14ac:dyDescent="0.3">
      <c r="A12" s="30"/>
      <c r="B12" s="31"/>
      <c r="C12" s="32"/>
      <c r="D12" s="31"/>
      <c r="E12" s="31"/>
    </row>
    <row r="13" spans="1:5" ht="20.25" x14ac:dyDescent="0.3">
      <c r="A13" s="30"/>
      <c r="B13" s="31"/>
      <c r="C13" s="31"/>
      <c r="D13" s="33"/>
      <c r="E13" s="33"/>
    </row>
    <row r="14" spans="1:5" ht="20.25" x14ac:dyDescent="0.3">
      <c r="A14" s="30"/>
      <c r="B14" s="68" t="s">
        <v>73</v>
      </c>
      <c r="C14" s="68"/>
      <c r="D14" s="68"/>
      <c r="E14" s="68"/>
    </row>
    <row r="15" spans="1:5" ht="40.5" customHeight="1" x14ac:dyDescent="0.3">
      <c r="A15" s="69" t="s">
        <v>134</v>
      </c>
      <c r="B15" s="69"/>
      <c r="C15" s="69"/>
      <c r="D15" s="69"/>
      <c r="E15" s="69"/>
    </row>
    <row r="16" spans="1:5" x14ac:dyDescent="0.3">
      <c r="A16" s="11"/>
      <c r="B16" s="11"/>
      <c r="C16" s="11"/>
      <c r="D16" s="11"/>
      <c r="E16" s="11"/>
    </row>
    <row r="17" spans="1:5" x14ac:dyDescent="0.3">
      <c r="A17" s="11"/>
      <c r="B17" s="11"/>
      <c r="C17" s="11"/>
      <c r="D17" s="11"/>
      <c r="E17" s="11"/>
    </row>
    <row r="18" spans="1:5" s="2" customFormat="1" x14ac:dyDescent="0.3">
      <c r="A18" s="4"/>
      <c r="B18"/>
      <c r="C18" s="5"/>
      <c r="D18" s="3"/>
      <c r="E18" s="3" t="s">
        <v>105</v>
      </c>
    </row>
    <row r="19" spans="1:5" s="3" customFormat="1" ht="51.75" customHeight="1" x14ac:dyDescent="0.25">
      <c r="A19" s="60" t="s">
        <v>70</v>
      </c>
      <c r="B19" s="62" t="s">
        <v>67</v>
      </c>
      <c r="C19" s="64" t="s">
        <v>5</v>
      </c>
      <c r="D19" s="66" t="s">
        <v>63</v>
      </c>
      <c r="E19" s="67"/>
    </row>
    <row r="20" spans="1:5" s="3" customFormat="1" ht="132" customHeight="1" x14ac:dyDescent="0.25">
      <c r="A20" s="61"/>
      <c r="B20" s="63"/>
      <c r="C20" s="65"/>
      <c r="D20" s="17" t="s">
        <v>66</v>
      </c>
      <c r="E20" s="6" t="s">
        <v>64</v>
      </c>
    </row>
    <row r="21" spans="1:5" s="3" customFormat="1" ht="15.75" x14ac:dyDescent="0.25">
      <c r="A21" s="12">
        <v>1</v>
      </c>
      <c r="B21" s="13">
        <v>2</v>
      </c>
      <c r="C21" s="14">
        <v>3</v>
      </c>
      <c r="D21" s="15" t="s">
        <v>120</v>
      </c>
      <c r="E21" s="15" t="s">
        <v>121</v>
      </c>
    </row>
    <row r="22" spans="1:5" s="1" customFormat="1" x14ac:dyDescent="0.3">
      <c r="A22" s="21" t="s">
        <v>108</v>
      </c>
      <c r="B22" s="22" t="s">
        <v>6</v>
      </c>
      <c r="C22" s="35" t="s">
        <v>2</v>
      </c>
      <c r="D22" s="43">
        <f t="shared" ref="D22:E22" si="0">D23+D24+D25+D26+D27+D28+D29+D30</f>
        <v>2945882.9</v>
      </c>
      <c r="E22" s="54">
        <f t="shared" si="0"/>
        <v>2517901.1</v>
      </c>
    </row>
    <row r="23" spans="1:5" ht="48" x14ac:dyDescent="0.3">
      <c r="A23" s="23"/>
      <c r="B23" s="24" t="s">
        <v>27</v>
      </c>
      <c r="C23" s="36" t="s">
        <v>28</v>
      </c>
      <c r="D23" s="44">
        <v>1852</v>
      </c>
      <c r="E23" s="45">
        <v>1852</v>
      </c>
    </row>
    <row r="24" spans="1:5" ht="63.75" x14ac:dyDescent="0.3">
      <c r="A24" s="23"/>
      <c r="B24" s="24" t="s">
        <v>29</v>
      </c>
      <c r="C24" s="36" t="s">
        <v>68</v>
      </c>
      <c r="D24" s="44">
        <v>202804</v>
      </c>
      <c r="E24" s="45">
        <v>202804</v>
      </c>
    </row>
    <row r="25" spans="1:5" ht="63.75" x14ac:dyDescent="0.3">
      <c r="A25" s="23"/>
      <c r="B25" s="24" t="s">
        <v>7</v>
      </c>
      <c r="C25" s="36" t="s">
        <v>30</v>
      </c>
      <c r="D25" s="44">
        <v>959052.5</v>
      </c>
      <c r="E25" s="45">
        <v>557439.9</v>
      </c>
    </row>
    <row r="26" spans="1:5" x14ac:dyDescent="0.3">
      <c r="A26" s="23"/>
      <c r="B26" s="24" t="s">
        <v>125</v>
      </c>
      <c r="C26" s="36" t="s">
        <v>126</v>
      </c>
      <c r="D26" s="44">
        <v>450.9</v>
      </c>
      <c r="E26" s="55">
        <v>0</v>
      </c>
    </row>
    <row r="27" spans="1:5" ht="48" x14ac:dyDescent="0.3">
      <c r="A27" s="23"/>
      <c r="B27" s="24" t="s">
        <v>31</v>
      </c>
      <c r="C27" s="36" t="s">
        <v>32</v>
      </c>
      <c r="D27" s="44">
        <v>150854</v>
      </c>
      <c r="E27" s="45">
        <v>150854</v>
      </c>
    </row>
    <row r="28" spans="1:5" ht="20.25" customHeight="1" x14ac:dyDescent="0.3">
      <c r="A28" s="23"/>
      <c r="B28" s="24" t="s">
        <v>33</v>
      </c>
      <c r="C28" s="36" t="s">
        <v>34</v>
      </c>
      <c r="D28" s="44">
        <v>11264</v>
      </c>
      <c r="E28" s="45">
        <v>11264</v>
      </c>
    </row>
    <row r="29" spans="1:5" x14ac:dyDescent="0.3">
      <c r="A29" s="23"/>
      <c r="B29" s="24" t="s">
        <v>35</v>
      </c>
      <c r="C29" s="36" t="s">
        <v>36</v>
      </c>
      <c r="D29" s="44">
        <v>51567.4</v>
      </c>
      <c r="E29" s="45">
        <v>51567.4</v>
      </c>
    </row>
    <row r="30" spans="1:5" x14ac:dyDescent="0.3">
      <c r="A30" s="23"/>
      <c r="B30" s="24" t="s">
        <v>79</v>
      </c>
      <c r="C30" s="36" t="s">
        <v>37</v>
      </c>
      <c r="D30" s="44">
        <v>1568038.1</v>
      </c>
      <c r="E30" s="45">
        <v>1542119.8</v>
      </c>
    </row>
    <row r="31" spans="1:5" x14ac:dyDescent="0.3">
      <c r="A31" s="25" t="s">
        <v>109</v>
      </c>
      <c r="B31" s="26" t="s">
        <v>18</v>
      </c>
      <c r="C31" s="37" t="s">
        <v>24</v>
      </c>
      <c r="D31" s="46">
        <f t="shared" ref="D31:E31" si="1">D32</f>
        <v>50</v>
      </c>
      <c r="E31" s="47">
        <f t="shared" si="1"/>
        <v>50</v>
      </c>
    </row>
    <row r="32" spans="1:5" s="8" customFormat="1" ht="18.75" customHeight="1" x14ac:dyDescent="0.25">
      <c r="A32" s="23"/>
      <c r="B32" s="24" t="s">
        <v>38</v>
      </c>
      <c r="C32" s="36" t="s">
        <v>19</v>
      </c>
      <c r="D32" s="44">
        <v>50</v>
      </c>
      <c r="E32" s="45">
        <v>50</v>
      </c>
    </row>
    <row r="33" spans="1:5" s="4" customFormat="1" ht="34.9" customHeight="1" x14ac:dyDescent="0.3">
      <c r="A33" s="25" t="s">
        <v>110</v>
      </c>
      <c r="B33" s="26" t="s">
        <v>39</v>
      </c>
      <c r="C33" s="37" t="s">
        <v>96</v>
      </c>
      <c r="D33" s="46">
        <f t="shared" ref="D33:E33" si="2">D34+D35+D36</f>
        <v>494948.3</v>
      </c>
      <c r="E33" s="47">
        <f t="shared" si="2"/>
        <v>494948.3</v>
      </c>
    </row>
    <row r="34" spans="1:5" ht="48" x14ac:dyDescent="0.3">
      <c r="A34" s="23"/>
      <c r="B34" s="24" t="s">
        <v>40</v>
      </c>
      <c r="C34" s="36" t="s">
        <v>74</v>
      </c>
      <c r="D34" s="44">
        <v>314481.3</v>
      </c>
      <c r="E34" s="45">
        <v>314481.3</v>
      </c>
    </row>
    <row r="35" spans="1:5" x14ac:dyDescent="0.3">
      <c r="A35" s="23"/>
      <c r="B35" s="24" t="s">
        <v>41</v>
      </c>
      <c r="C35" s="36" t="s">
        <v>42</v>
      </c>
      <c r="D35" s="44">
        <v>161911.5</v>
      </c>
      <c r="E35" s="45">
        <v>161911.5</v>
      </c>
    </row>
    <row r="36" spans="1:5" ht="33" customHeight="1" x14ac:dyDescent="0.3">
      <c r="A36" s="23"/>
      <c r="B36" s="24" t="s">
        <v>103</v>
      </c>
      <c r="C36" s="36" t="s">
        <v>104</v>
      </c>
      <c r="D36" s="44">
        <v>18555.5</v>
      </c>
      <c r="E36" s="45">
        <v>18555.5</v>
      </c>
    </row>
    <row r="37" spans="1:5" x14ac:dyDescent="0.3">
      <c r="A37" s="25" t="s">
        <v>111</v>
      </c>
      <c r="B37" s="26" t="s">
        <v>43</v>
      </c>
      <c r="C37" s="37" t="s">
        <v>44</v>
      </c>
      <c r="D37" s="46">
        <f t="shared" ref="D37:E37" si="3">D38+D39+D40+D41+D42+D43</f>
        <v>5342493.7</v>
      </c>
      <c r="E37" s="47">
        <f t="shared" si="3"/>
        <v>5326233.7</v>
      </c>
    </row>
    <row r="38" spans="1:5" x14ac:dyDescent="0.3">
      <c r="A38" s="25"/>
      <c r="B38" s="27" t="s">
        <v>106</v>
      </c>
      <c r="C38" s="38" t="s">
        <v>107</v>
      </c>
      <c r="D38" s="44">
        <v>34213.300000000003</v>
      </c>
      <c r="E38" s="45">
        <v>34213.300000000003</v>
      </c>
    </row>
    <row r="39" spans="1:5" s="7" customFormat="1" x14ac:dyDescent="0.3">
      <c r="A39" s="23"/>
      <c r="B39" s="24" t="s">
        <v>45</v>
      </c>
      <c r="C39" s="36" t="s">
        <v>46</v>
      </c>
      <c r="D39" s="44">
        <v>19018.599999999999</v>
      </c>
      <c r="E39" s="45">
        <v>19018.599999999999</v>
      </c>
    </row>
    <row r="40" spans="1:5" s="7" customFormat="1" x14ac:dyDescent="0.3">
      <c r="A40" s="23"/>
      <c r="B40" s="24" t="s">
        <v>47</v>
      </c>
      <c r="C40" s="36" t="s">
        <v>48</v>
      </c>
      <c r="D40" s="44">
        <v>1215230.8</v>
      </c>
      <c r="E40" s="45">
        <v>1215230.8</v>
      </c>
    </row>
    <row r="41" spans="1:5" s="7" customFormat="1" x14ac:dyDescent="0.3">
      <c r="A41" s="23"/>
      <c r="B41" s="24" t="s">
        <v>101</v>
      </c>
      <c r="C41" s="36" t="s">
        <v>102</v>
      </c>
      <c r="D41" s="44">
        <v>3287088.7</v>
      </c>
      <c r="E41" s="45">
        <v>3270828.7</v>
      </c>
    </row>
    <row r="42" spans="1:5" s="7" customFormat="1" x14ac:dyDescent="0.3">
      <c r="A42" s="23"/>
      <c r="B42" s="24" t="s">
        <v>77</v>
      </c>
      <c r="C42" s="36" t="s">
        <v>78</v>
      </c>
      <c r="D42" s="44">
        <v>171270.6</v>
      </c>
      <c r="E42" s="45">
        <v>171270.6</v>
      </c>
    </row>
    <row r="43" spans="1:5" s="7" customFormat="1" ht="18.75" customHeight="1" x14ac:dyDescent="0.3">
      <c r="A43" s="23"/>
      <c r="B43" s="24" t="s">
        <v>49</v>
      </c>
      <c r="C43" s="36" t="s">
        <v>50</v>
      </c>
      <c r="D43" s="44">
        <v>615671.69999999995</v>
      </c>
      <c r="E43" s="45">
        <v>615671.69999999995</v>
      </c>
    </row>
    <row r="44" spans="1:5" s="7" customFormat="1" ht="19.5" customHeight="1" x14ac:dyDescent="0.3">
      <c r="A44" s="25" t="s">
        <v>112</v>
      </c>
      <c r="B44" s="26" t="s">
        <v>8</v>
      </c>
      <c r="C44" s="37" t="s">
        <v>3</v>
      </c>
      <c r="D44" s="46">
        <f t="shared" ref="D44:E44" si="4">D45+D46+D47+D48</f>
        <v>4786365.4999999991</v>
      </c>
      <c r="E44" s="47">
        <f t="shared" si="4"/>
        <v>4638005.3999999994</v>
      </c>
    </row>
    <row r="45" spans="1:5" s="7" customFormat="1" x14ac:dyDescent="0.3">
      <c r="A45" s="23"/>
      <c r="B45" s="24" t="s">
        <v>16</v>
      </c>
      <c r="C45" s="36" t="s">
        <v>17</v>
      </c>
      <c r="D45" s="44">
        <v>199147.3</v>
      </c>
      <c r="E45" s="45">
        <v>199147.3</v>
      </c>
    </row>
    <row r="46" spans="1:5" s="7" customFormat="1" x14ac:dyDescent="0.3">
      <c r="A46" s="23"/>
      <c r="B46" s="24" t="s">
        <v>13</v>
      </c>
      <c r="C46" s="36" t="s">
        <v>14</v>
      </c>
      <c r="D46" s="44">
        <v>404947.3</v>
      </c>
      <c r="E46" s="45">
        <v>404947.3</v>
      </c>
    </row>
    <row r="47" spans="1:5" s="7" customFormat="1" x14ac:dyDescent="0.3">
      <c r="A47" s="23"/>
      <c r="B47" s="24" t="s">
        <v>51</v>
      </c>
      <c r="C47" s="36" t="s">
        <v>52</v>
      </c>
      <c r="D47" s="44">
        <v>3930846.8</v>
      </c>
      <c r="E47" s="45">
        <v>3782486.7</v>
      </c>
    </row>
    <row r="48" spans="1:5" s="7" customFormat="1" ht="32.25" x14ac:dyDescent="0.3">
      <c r="A48" s="23"/>
      <c r="B48" s="24" t="s">
        <v>53</v>
      </c>
      <c r="C48" s="36" t="s">
        <v>15</v>
      </c>
      <c r="D48" s="44">
        <v>251424.1</v>
      </c>
      <c r="E48" s="45">
        <v>251424.1</v>
      </c>
    </row>
    <row r="49" spans="1:5" s="7" customFormat="1" x14ac:dyDescent="0.3">
      <c r="A49" s="25" t="s">
        <v>113</v>
      </c>
      <c r="B49" s="26" t="s">
        <v>54</v>
      </c>
      <c r="C49" s="39" t="s">
        <v>55</v>
      </c>
      <c r="D49" s="46">
        <f t="shared" ref="D49:E49" si="5">D50+D51</f>
        <v>10947.4</v>
      </c>
      <c r="E49" s="47">
        <f t="shared" si="5"/>
        <v>10947.4</v>
      </c>
    </row>
    <row r="50" spans="1:5" s="7" customFormat="1" ht="32.25" x14ac:dyDescent="0.3">
      <c r="A50" s="23"/>
      <c r="B50" s="24" t="s">
        <v>56</v>
      </c>
      <c r="C50" s="36" t="s">
        <v>57</v>
      </c>
      <c r="D50" s="44">
        <v>2000</v>
      </c>
      <c r="E50" s="45">
        <v>2000</v>
      </c>
    </row>
    <row r="51" spans="1:5" s="7" customFormat="1" ht="18.75" customHeight="1" x14ac:dyDescent="0.3">
      <c r="A51" s="23"/>
      <c r="B51" s="24" t="s">
        <v>58</v>
      </c>
      <c r="C51" s="36" t="s">
        <v>59</v>
      </c>
      <c r="D51" s="44">
        <v>8947.4</v>
      </c>
      <c r="E51" s="45">
        <v>8947.4</v>
      </c>
    </row>
    <row r="52" spans="1:5" s="7" customFormat="1" x14ac:dyDescent="0.3">
      <c r="A52" s="25" t="s">
        <v>114</v>
      </c>
      <c r="B52" s="26" t="s">
        <v>9</v>
      </c>
      <c r="C52" s="39" t="s">
        <v>4</v>
      </c>
      <c r="D52" s="46">
        <f t="shared" ref="D52:E52" si="6">D53+D54+D55+D57+D58+D56</f>
        <v>16722810.600000001</v>
      </c>
      <c r="E52" s="47">
        <f t="shared" si="6"/>
        <v>16720570.600000001</v>
      </c>
    </row>
    <row r="53" spans="1:5" s="7" customFormat="1" x14ac:dyDescent="0.3">
      <c r="A53" s="23"/>
      <c r="B53" s="24" t="s">
        <v>10</v>
      </c>
      <c r="C53" s="36" t="s">
        <v>0</v>
      </c>
      <c r="D53" s="44">
        <v>6449751</v>
      </c>
      <c r="E53" s="45">
        <v>6449751</v>
      </c>
    </row>
    <row r="54" spans="1:5" s="7" customFormat="1" x14ac:dyDescent="0.3">
      <c r="A54" s="23"/>
      <c r="B54" s="24" t="s">
        <v>11</v>
      </c>
      <c r="C54" s="36" t="s">
        <v>1</v>
      </c>
      <c r="D54" s="44">
        <v>7576945.2999999998</v>
      </c>
      <c r="E54" s="45">
        <v>7576945.2999999998</v>
      </c>
    </row>
    <row r="55" spans="1:5" s="7" customFormat="1" x14ac:dyDescent="0.3">
      <c r="A55" s="23"/>
      <c r="B55" s="24" t="s">
        <v>123</v>
      </c>
      <c r="C55" s="36" t="s">
        <v>124</v>
      </c>
      <c r="D55" s="44">
        <v>1892500.2</v>
      </c>
      <c r="E55" s="45">
        <v>1892500.2</v>
      </c>
    </row>
    <row r="56" spans="1:5" s="7" customFormat="1" ht="32.25" x14ac:dyDescent="0.3">
      <c r="A56" s="23"/>
      <c r="B56" s="24" t="s">
        <v>127</v>
      </c>
      <c r="C56" s="36" t="s">
        <v>128</v>
      </c>
      <c r="D56" s="44">
        <v>4722.5</v>
      </c>
      <c r="E56" s="45">
        <v>4722.5</v>
      </c>
    </row>
    <row r="57" spans="1:5" s="7" customFormat="1" x14ac:dyDescent="0.3">
      <c r="A57" s="23"/>
      <c r="B57" s="24" t="s">
        <v>26</v>
      </c>
      <c r="C57" s="36" t="s">
        <v>122</v>
      </c>
      <c r="D57" s="44">
        <v>195813.3</v>
      </c>
      <c r="E57" s="45">
        <v>193573.3</v>
      </c>
    </row>
    <row r="58" spans="1:5" s="7" customFormat="1" x14ac:dyDescent="0.3">
      <c r="A58" s="23"/>
      <c r="B58" s="24" t="s">
        <v>12</v>
      </c>
      <c r="C58" s="36" t="s">
        <v>60</v>
      </c>
      <c r="D58" s="44">
        <v>603078.30000000005</v>
      </c>
      <c r="E58" s="45">
        <v>603078.30000000005</v>
      </c>
    </row>
    <row r="59" spans="1:5" s="7" customFormat="1" x14ac:dyDescent="0.3">
      <c r="A59" s="25" t="s">
        <v>115</v>
      </c>
      <c r="B59" s="26" t="s">
        <v>20</v>
      </c>
      <c r="C59" s="40" t="s">
        <v>100</v>
      </c>
      <c r="D59" s="46">
        <f t="shared" ref="D59:E59" si="7">D60+D61</f>
        <v>1066846.3</v>
      </c>
      <c r="E59" s="47">
        <f t="shared" si="7"/>
        <v>1066846.3</v>
      </c>
    </row>
    <row r="60" spans="1:5" s="7" customFormat="1" x14ac:dyDescent="0.3">
      <c r="A60" s="23"/>
      <c r="B60" s="24" t="s">
        <v>21</v>
      </c>
      <c r="C60" s="41" t="s">
        <v>22</v>
      </c>
      <c r="D60" s="44">
        <v>997425.3</v>
      </c>
      <c r="E60" s="45">
        <v>997425.3</v>
      </c>
    </row>
    <row r="61" spans="1:5" s="7" customFormat="1" ht="16.350000000000001" customHeight="1" x14ac:dyDescent="0.3">
      <c r="A61" s="23"/>
      <c r="B61" s="24" t="s">
        <v>61</v>
      </c>
      <c r="C61" s="41" t="s">
        <v>97</v>
      </c>
      <c r="D61" s="44">
        <v>69421</v>
      </c>
      <c r="E61" s="45">
        <v>69421</v>
      </c>
    </row>
    <row r="62" spans="1:5" s="7" customFormat="1" ht="16.350000000000001" customHeight="1" x14ac:dyDescent="0.3">
      <c r="A62" s="28" t="s">
        <v>133</v>
      </c>
      <c r="B62" s="26" t="s">
        <v>129</v>
      </c>
      <c r="C62" s="40" t="s">
        <v>130</v>
      </c>
      <c r="D62" s="52">
        <f t="shared" ref="D62:E62" si="8">D63</f>
        <v>56044</v>
      </c>
      <c r="E62" s="53">
        <f t="shared" si="8"/>
        <v>56044</v>
      </c>
    </row>
    <row r="63" spans="1:5" s="7" customFormat="1" ht="16.350000000000001" customHeight="1" x14ac:dyDescent="0.3">
      <c r="A63" s="23"/>
      <c r="B63" s="51" t="s">
        <v>131</v>
      </c>
      <c r="C63" s="41" t="s">
        <v>132</v>
      </c>
      <c r="D63" s="44">
        <v>56044</v>
      </c>
      <c r="E63" s="45">
        <v>56044</v>
      </c>
    </row>
    <row r="64" spans="1:5" x14ac:dyDescent="0.3">
      <c r="A64" s="25" t="s">
        <v>116</v>
      </c>
      <c r="B64" s="26">
        <v>1000</v>
      </c>
      <c r="C64" s="39" t="s">
        <v>25</v>
      </c>
      <c r="D64" s="46">
        <f t="shared" ref="D64:E64" si="9">D65+D66+D67+D68</f>
        <v>1357595.5</v>
      </c>
      <c r="E64" s="47">
        <f t="shared" si="9"/>
        <v>1357595.5</v>
      </c>
    </row>
    <row r="65" spans="1:6" x14ac:dyDescent="0.3">
      <c r="A65" s="23"/>
      <c r="B65" s="24">
        <v>1001</v>
      </c>
      <c r="C65" s="36" t="s">
        <v>62</v>
      </c>
      <c r="D65" s="44">
        <v>75028.800000000003</v>
      </c>
      <c r="E65" s="45">
        <v>75028.800000000003</v>
      </c>
    </row>
    <row r="66" spans="1:6" x14ac:dyDescent="0.3">
      <c r="A66" s="23"/>
      <c r="B66" s="24">
        <v>1003</v>
      </c>
      <c r="C66" s="36" t="s">
        <v>23</v>
      </c>
      <c r="D66" s="44">
        <v>514636.5</v>
      </c>
      <c r="E66" s="45">
        <v>514636.5</v>
      </c>
    </row>
    <row r="67" spans="1:6" x14ac:dyDescent="0.3">
      <c r="A67" s="23"/>
      <c r="B67" s="24">
        <v>1004</v>
      </c>
      <c r="C67" s="36" t="s">
        <v>69</v>
      </c>
      <c r="D67" s="44">
        <v>607938.5</v>
      </c>
      <c r="E67" s="45">
        <v>607938.5</v>
      </c>
    </row>
    <row r="68" spans="1:6" x14ac:dyDescent="0.3">
      <c r="A68" s="23"/>
      <c r="B68" s="24" t="s">
        <v>98</v>
      </c>
      <c r="C68" s="36" t="s">
        <v>99</v>
      </c>
      <c r="D68" s="44">
        <v>159991.70000000001</v>
      </c>
      <c r="E68" s="45">
        <v>159991.70000000001</v>
      </c>
    </row>
    <row r="69" spans="1:6" x14ac:dyDescent="0.3">
      <c r="A69" s="25" t="s">
        <v>117</v>
      </c>
      <c r="B69" s="26" t="s">
        <v>71</v>
      </c>
      <c r="C69" s="39" t="s">
        <v>80</v>
      </c>
      <c r="D69" s="46">
        <f t="shared" ref="D69:E69" si="10">D70+D71+D72</f>
        <v>602258.69999999995</v>
      </c>
      <c r="E69" s="47">
        <f t="shared" si="10"/>
        <v>602258.69999999995</v>
      </c>
    </row>
    <row r="70" spans="1:6" x14ac:dyDescent="0.3">
      <c r="A70" s="23"/>
      <c r="B70" s="24" t="s">
        <v>81</v>
      </c>
      <c r="C70" s="41" t="s">
        <v>82</v>
      </c>
      <c r="D70" s="44">
        <v>546647.30000000005</v>
      </c>
      <c r="E70" s="45">
        <v>546647.30000000005</v>
      </c>
    </row>
    <row r="71" spans="1:6" x14ac:dyDescent="0.3">
      <c r="A71" s="23"/>
      <c r="B71" s="24" t="s">
        <v>72</v>
      </c>
      <c r="C71" s="41" t="s">
        <v>83</v>
      </c>
      <c r="D71" s="44">
        <v>30403.7</v>
      </c>
      <c r="E71" s="45">
        <v>30403.7</v>
      </c>
    </row>
    <row r="72" spans="1:6" ht="32.25" x14ac:dyDescent="0.3">
      <c r="A72" s="23"/>
      <c r="B72" s="24" t="s">
        <v>84</v>
      </c>
      <c r="C72" s="41" t="s">
        <v>85</v>
      </c>
      <c r="D72" s="44">
        <v>25207.7</v>
      </c>
      <c r="E72" s="45">
        <v>25207.7</v>
      </c>
    </row>
    <row r="73" spans="1:6" x14ac:dyDescent="0.3">
      <c r="A73" s="28" t="s">
        <v>118</v>
      </c>
      <c r="B73" s="26" t="s">
        <v>86</v>
      </c>
      <c r="C73" s="40" t="s">
        <v>87</v>
      </c>
      <c r="D73" s="46">
        <f t="shared" ref="D73:E73" si="11">D74+D75</f>
        <v>112291</v>
      </c>
      <c r="E73" s="47">
        <f t="shared" si="11"/>
        <v>112291</v>
      </c>
    </row>
    <row r="74" spans="1:6" x14ac:dyDescent="0.3">
      <c r="A74" s="28"/>
      <c r="B74" s="24" t="s">
        <v>91</v>
      </c>
      <c r="C74" s="36" t="s">
        <v>92</v>
      </c>
      <c r="D74" s="44">
        <v>71988</v>
      </c>
      <c r="E74" s="45">
        <v>71988</v>
      </c>
    </row>
    <row r="75" spans="1:6" x14ac:dyDescent="0.3">
      <c r="A75" s="23"/>
      <c r="B75" s="24" t="s">
        <v>93</v>
      </c>
      <c r="C75" s="36" t="s">
        <v>94</v>
      </c>
      <c r="D75" s="44">
        <v>40303</v>
      </c>
      <c r="E75" s="45">
        <v>40303</v>
      </c>
    </row>
    <row r="76" spans="1:6" ht="34.5" customHeight="1" x14ac:dyDescent="0.3">
      <c r="A76" s="28" t="s">
        <v>119</v>
      </c>
      <c r="B76" s="26" t="s">
        <v>88</v>
      </c>
      <c r="C76" s="39" t="s">
        <v>89</v>
      </c>
      <c r="D76" s="46">
        <f t="shared" ref="D76:E76" si="12">D77</f>
        <v>514050</v>
      </c>
      <c r="E76" s="47">
        <f t="shared" si="12"/>
        <v>514050</v>
      </c>
    </row>
    <row r="77" spans="1:6" ht="34.5" customHeight="1" x14ac:dyDescent="0.3">
      <c r="A77" s="23"/>
      <c r="B77" s="24" t="s">
        <v>90</v>
      </c>
      <c r="C77" s="36" t="s">
        <v>95</v>
      </c>
      <c r="D77" s="44">
        <v>514050</v>
      </c>
      <c r="E77" s="45">
        <v>514050</v>
      </c>
    </row>
    <row r="78" spans="1:6" x14ac:dyDescent="0.3">
      <c r="A78" s="34"/>
      <c r="B78" s="29"/>
      <c r="C78" s="42" t="s">
        <v>65</v>
      </c>
      <c r="D78" s="48">
        <f t="shared" ref="D78:E78" si="13">D22+D31+D33+D37+D44+D49+D52+D59+D64+D69+D73+D76+D62</f>
        <v>34012583.899999999</v>
      </c>
      <c r="E78" s="50">
        <f t="shared" si="13"/>
        <v>33417742</v>
      </c>
      <c r="F78" s="56" t="s">
        <v>137</v>
      </c>
    </row>
    <row r="79" spans="1:6" x14ac:dyDescent="0.3">
      <c r="A79" s="9"/>
      <c r="B79" s="9"/>
      <c r="D79" s="49"/>
      <c r="E79" s="49"/>
    </row>
    <row r="80" spans="1:6" ht="26.25" x14ac:dyDescent="0.4">
      <c r="A80" s="9"/>
      <c r="B80" s="9"/>
      <c r="D80" s="16"/>
      <c r="E80" s="16"/>
    </row>
    <row r="81" spans="1:5" x14ac:dyDescent="0.3">
      <c r="A81" s="9"/>
      <c r="B81" s="9"/>
      <c r="D81" s="18"/>
      <c r="E81" s="18"/>
    </row>
    <row r="82" spans="1:5" ht="20.25" x14ac:dyDescent="0.3">
      <c r="A82" s="9"/>
      <c r="B82" s="9"/>
      <c r="D82" s="19"/>
      <c r="E82" s="19"/>
    </row>
    <row r="83" spans="1:5" x14ac:dyDescent="0.3">
      <c r="A83" s="9"/>
      <c r="B83" s="9"/>
      <c r="D83" s="18"/>
      <c r="E83" s="18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9"/>
      <c r="B100" s="9"/>
      <c r="D100" s="18"/>
      <c r="E100" s="18"/>
    </row>
    <row r="101" spans="1:5" x14ac:dyDescent="0.3">
      <c r="A101" s="9"/>
      <c r="B101" s="9"/>
      <c r="D101" s="18"/>
      <c r="E101" s="18"/>
    </row>
    <row r="102" spans="1:5" x14ac:dyDescent="0.3">
      <c r="A102" s="9"/>
      <c r="B102" s="9"/>
      <c r="D102" s="18"/>
      <c r="E102" s="18"/>
    </row>
    <row r="103" spans="1:5" x14ac:dyDescent="0.3">
      <c r="A103" s="9"/>
      <c r="B103" s="9"/>
      <c r="D103" s="18"/>
      <c r="E103" s="18"/>
    </row>
    <row r="104" spans="1:5" x14ac:dyDescent="0.3">
      <c r="A104" s="10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A132" s="10"/>
      <c r="B132" s="9"/>
      <c r="D132" s="18"/>
      <c r="E132" s="18"/>
    </row>
    <row r="133" spans="1:5" x14ac:dyDescent="0.3">
      <c r="A133" s="10"/>
      <c r="B133" s="9"/>
      <c r="D133" s="18"/>
      <c r="E133" s="18"/>
    </row>
    <row r="134" spans="1:5" x14ac:dyDescent="0.3">
      <c r="A134" s="10"/>
      <c r="B134" s="9"/>
      <c r="D134" s="18"/>
      <c r="E134" s="18"/>
    </row>
    <row r="135" spans="1:5" x14ac:dyDescent="0.3">
      <c r="A135" s="10"/>
      <c r="B135" s="9"/>
      <c r="D135" s="18"/>
      <c r="E135" s="18"/>
    </row>
    <row r="136" spans="1:5" x14ac:dyDescent="0.3"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  <row r="206" spans="4:5" x14ac:dyDescent="0.3">
      <c r="D206" s="18"/>
      <c r="E206" s="18"/>
    </row>
    <row r="207" spans="4:5" x14ac:dyDescent="0.3">
      <c r="D207" s="18"/>
      <c r="E207" s="18"/>
    </row>
    <row r="208" spans="4:5" x14ac:dyDescent="0.3">
      <c r="D208" s="18"/>
      <c r="E208" s="18"/>
    </row>
    <row r="209" spans="4:5" x14ac:dyDescent="0.3">
      <c r="D209" s="18"/>
      <c r="E209" s="18"/>
    </row>
  </sheetData>
  <mergeCells count="14">
    <mergeCell ref="A19:A20"/>
    <mergeCell ref="B19:B20"/>
    <mergeCell ref="C19:C20"/>
    <mergeCell ref="D19:E19"/>
    <mergeCell ref="B14:E14"/>
    <mergeCell ref="A15:E15"/>
    <mergeCell ref="C8:E8"/>
    <mergeCell ref="C9:E9"/>
    <mergeCell ref="C10:E10"/>
    <mergeCell ref="C1:E1"/>
    <mergeCell ref="C2:E2"/>
    <mergeCell ref="C3:E3"/>
    <mergeCell ref="C4:E4"/>
    <mergeCell ref="C7:E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horizontalDpi="300" verticalDpi="300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2019-09-17T12:33:37Z</cp:lastPrinted>
  <dcterms:created xsi:type="dcterms:W3CDTF">2004-10-20T05:45:23Z</dcterms:created>
  <dcterms:modified xsi:type="dcterms:W3CDTF">2019-09-18T10:59:29Z</dcterms:modified>
</cp:coreProperties>
</file>