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САЙТ\Отчет за 2019 год\"/>
    </mc:Choice>
  </mc:AlternateContent>
  <bookViews>
    <workbookView xWindow="0" yWindow="0" windowWidth="14370" windowHeight="7515"/>
  </bookViews>
  <sheets>
    <sheet name="отчет за 2019 год" sheetId="4" r:id="rId1"/>
  </sheets>
  <definedNames>
    <definedName name="_xlnm._FilterDatabase" localSheetId="0" hidden="1">'отчет за 2019 год'!$A$12:$I$179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8" i="4" l="1"/>
  <c r="G177" i="4"/>
  <c r="F175" i="4"/>
  <c r="E175" i="4"/>
  <c r="D175" i="4"/>
  <c r="G174" i="4"/>
  <c r="G173" i="4"/>
  <c r="F171" i="4"/>
  <c r="F169" i="4" s="1"/>
  <c r="E171" i="4"/>
  <c r="D171" i="4"/>
  <c r="G168" i="4"/>
  <c r="G167" i="4"/>
  <c r="F165" i="4"/>
  <c r="E165" i="4"/>
  <c r="D165" i="4"/>
  <c r="G164" i="4"/>
  <c r="G163" i="4"/>
  <c r="G162" i="4"/>
  <c r="G161" i="4"/>
  <c r="G160" i="4"/>
  <c r="G159" i="4"/>
  <c r="G158" i="4"/>
  <c r="G157" i="4"/>
  <c r="G156" i="4"/>
  <c r="F154" i="4"/>
  <c r="E154" i="4"/>
  <c r="D154" i="4"/>
  <c r="G153" i="4"/>
  <c r="G152" i="4"/>
  <c r="F150" i="4"/>
  <c r="E150" i="4"/>
  <c r="D150" i="4"/>
  <c r="G149" i="4"/>
  <c r="G148" i="4"/>
  <c r="F146" i="4"/>
  <c r="E146" i="4"/>
  <c r="D146" i="4"/>
  <c r="G143" i="4"/>
  <c r="G142" i="4"/>
  <c r="F140" i="4"/>
  <c r="E140" i="4"/>
  <c r="D140" i="4"/>
  <c r="G139" i="4"/>
  <c r="G138" i="4"/>
  <c r="G137" i="4"/>
  <c r="G136" i="4"/>
  <c r="F134" i="4"/>
  <c r="E134" i="4"/>
  <c r="D134" i="4"/>
  <c r="G133" i="4"/>
  <c r="G132" i="4"/>
  <c r="G131" i="4"/>
  <c r="G130" i="4"/>
  <c r="F128" i="4"/>
  <c r="E128" i="4"/>
  <c r="D128" i="4"/>
  <c r="G127" i="4"/>
  <c r="G126" i="4"/>
  <c r="F124" i="4"/>
  <c r="E124" i="4"/>
  <c r="D124" i="4"/>
  <c r="G123" i="4"/>
  <c r="G122" i="4"/>
  <c r="G121" i="4"/>
  <c r="G120" i="4"/>
  <c r="G119" i="4"/>
  <c r="G118" i="4"/>
  <c r="G117" i="4"/>
  <c r="G116" i="4"/>
  <c r="G115" i="4"/>
  <c r="G114" i="4"/>
  <c r="F112" i="4"/>
  <c r="E112" i="4"/>
  <c r="D112" i="4"/>
  <c r="G111" i="4"/>
  <c r="G110" i="4"/>
  <c r="G109" i="4"/>
  <c r="F107" i="4"/>
  <c r="E107" i="4"/>
  <c r="D107" i="4"/>
  <c r="G106" i="4"/>
  <c r="G105" i="4"/>
  <c r="G104" i="4"/>
  <c r="G103" i="4"/>
  <c r="G102" i="4"/>
  <c r="G101" i="4"/>
  <c r="G100" i="4"/>
  <c r="F98" i="4"/>
  <c r="E98" i="4"/>
  <c r="D98" i="4"/>
  <c r="G97" i="4"/>
  <c r="G96" i="4"/>
  <c r="G95" i="4"/>
  <c r="F93" i="4"/>
  <c r="E93" i="4"/>
  <c r="D93" i="4"/>
  <c r="G92" i="4"/>
  <c r="G91" i="4"/>
  <c r="F89" i="4"/>
  <c r="E89" i="4"/>
  <c r="D89" i="4"/>
  <c r="G88" i="4"/>
  <c r="G87" i="4"/>
  <c r="G86" i="4"/>
  <c r="G85" i="4"/>
  <c r="F83" i="4"/>
  <c r="E83" i="4"/>
  <c r="D83" i="4"/>
  <c r="G82" i="4"/>
  <c r="G81" i="4"/>
  <c r="G80" i="4"/>
  <c r="G77" i="4"/>
  <c r="G76" i="4"/>
  <c r="G75" i="4"/>
  <c r="G74" i="4"/>
  <c r="G73" i="4"/>
  <c r="F71" i="4"/>
  <c r="E71" i="4"/>
  <c r="D71" i="4"/>
  <c r="G70" i="4"/>
  <c r="G69" i="4"/>
  <c r="F67" i="4"/>
  <c r="E67" i="4"/>
  <c r="D67" i="4"/>
  <c r="G66" i="4"/>
  <c r="G65" i="4"/>
  <c r="G64" i="4"/>
  <c r="G63" i="4"/>
  <c r="F61" i="4"/>
  <c r="E61" i="4"/>
  <c r="D61" i="4"/>
  <c r="G60" i="4"/>
  <c r="G59" i="4"/>
  <c r="G58" i="4"/>
  <c r="G57" i="4"/>
  <c r="F55" i="4"/>
  <c r="E55" i="4"/>
  <c r="D55" i="4"/>
  <c r="G54" i="4"/>
  <c r="G53" i="4"/>
  <c r="G52" i="4"/>
  <c r="G51" i="4"/>
  <c r="G50" i="4"/>
  <c r="G49" i="4"/>
  <c r="F47" i="4"/>
  <c r="E47" i="4"/>
  <c r="D47" i="4"/>
  <c r="G46" i="4"/>
  <c r="G45" i="4"/>
  <c r="G44" i="4"/>
  <c r="G43" i="4"/>
  <c r="G42" i="4"/>
  <c r="G41" i="4"/>
  <c r="G40" i="4"/>
  <c r="G39" i="4"/>
  <c r="G38" i="4"/>
  <c r="G37" i="4"/>
  <c r="F35" i="4"/>
  <c r="E35" i="4"/>
  <c r="D35" i="4"/>
  <c r="G34" i="4"/>
  <c r="G33" i="4"/>
  <c r="G32" i="4"/>
  <c r="G31" i="4"/>
  <c r="F29" i="4"/>
  <c r="E29" i="4"/>
  <c r="D29" i="4"/>
  <c r="G28" i="4"/>
  <c r="G27" i="4"/>
  <c r="G26" i="4"/>
  <c r="G25" i="4"/>
  <c r="G24" i="4"/>
  <c r="G23" i="4"/>
  <c r="F21" i="4"/>
  <c r="E21" i="4"/>
  <c r="D21" i="4"/>
  <c r="G18" i="4"/>
  <c r="G17" i="4"/>
  <c r="F15" i="4"/>
  <c r="F13" i="4" s="1"/>
  <c r="E15" i="4"/>
  <c r="E13" i="4" s="1"/>
  <c r="D15" i="4"/>
  <c r="D13" i="4" s="1"/>
  <c r="G175" i="4" l="1"/>
  <c r="G35" i="4"/>
  <c r="G93" i="4"/>
  <c r="G29" i="4"/>
  <c r="G61" i="4"/>
  <c r="G165" i="4"/>
  <c r="G13" i="4"/>
  <c r="D144" i="4"/>
  <c r="G15" i="4"/>
  <c r="E19" i="4"/>
  <c r="D78" i="4"/>
  <c r="G128" i="4"/>
  <c r="E169" i="4"/>
  <c r="G169" i="4" s="1"/>
  <c r="G67" i="4"/>
  <c r="G124" i="4"/>
  <c r="G134" i="4"/>
  <c r="D19" i="4"/>
  <c r="G47" i="4"/>
  <c r="G21" i="4"/>
  <c r="G98" i="4"/>
  <c r="G112" i="4"/>
  <c r="G140" i="4"/>
  <c r="E144" i="4"/>
  <c r="E78" i="4" s="1"/>
  <c r="F144" i="4"/>
  <c r="G144" i="4" s="1"/>
  <c r="D169" i="4"/>
  <c r="G71" i="4"/>
  <c r="G83" i="4"/>
  <c r="F19" i="4"/>
  <c r="G55" i="4"/>
  <c r="G150" i="4"/>
  <c r="G89" i="4"/>
  <c r="G107" i="4"/>
  <c r="G171" i="4"/>
  <c r="G146" i="4"/>
  <c r="G154" i="4"/>
  <c r="G19" i="4" l="1"/>
  <c r="E179" i="4"/>
  <c r="D179" i="4"/>
  <c r="F78" i="4"/>
  <c r="G78" i="4" l="1"/>
  <c r="F179" i="4"/>
  <c r="G179" i="4" l="1"/>
</calcChain>
</file>

<file path=xl/sharedStrings.xml><?xml version="1.0" encoding="utf-8"?>
<sst xmlns="http://schemas.openxmlformats.org/spreadsheetml/2006/main" count="269" uniqueCount="167">
  <si>
    <t>Код</t>
  </si>
  <si>
    <t>Наименование</t>
  </si>
  <si>
    <t>1.</t>
  </si>
  <si>
    <t/>
  </si>
  <si>
    <t>в том числе:</t>
  </si>
  <si>
    <t>1.1.</t>
  </si>
  <si>
    <t>Субвенции на осуществление отдельных государственных полномочий по образованию и организации деятельности административных комиссий</t>
  </si>
  <si>
    <t>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</si>
  <si>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Субвенции на осуществление отдельных государственных полномочий по регулированию тарифов организаций коммунального комплекса</t>
  </si>
  <si>
    <t>Общее образование</t>
  </si>
  <si>
    <t>Физическая культура</t>
  </si>
  <si>
    <t>Субвенции на 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</si>
  <si>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Дополнительное образование детей</t>
  </si>
  <si>
    <t>Субвенции на 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</si>
  <si>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2.</t>
  </si>
  <si>
    <t>2.1.</t>
  </si>
  <si>
    <t>РАСХОДЫ</t>
  </si>
  <si>
    <t>Субвенции на 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</si>
  <si>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Дошкольное образование</t>
  </si>
  <si>
    <t>Другие вопросы в области образования</t>
  </si>
  <si>
    <t>Субвенции на 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гражданам, ведущим личное подсобное хозяйство, крестьянским (фермерским) хозяйствам, индивидуальным предпринимателям, осуществляющим деятельность в области сельскохозяйственного производства</t>
  </si>
  <si>
    <t>Субвенции на 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</si>
  <si>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</si>
  <si>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Субвенции  на осуществление государственных полномочий Краснодарского края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</si>
  <si>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Субвенции на осуществление отдельных государственных полномочий по предоставлению социальной поддержки отдельным  категориям работников муниципальных физкультурно-спортивных организаций, осуществляющих подготовку спортивного резерва, и муниципальных образовательных организаций дополнительного образования детей Краснодарского края отраслей «Образование» и «Физическая культура и спорт» – всего,</t>
  </si>
  <si>
    <t>Субвенции на осуществление государственных полномочий 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– всего,</t>
  </si>
  <si>
    <t>Субвенции на 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 или на патронатное воспитание, к месту лечения и обратно</t>
  </si>
  <si>
    <t>Субвенции на 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</t>
  </si>
  <si>
    <t>Субвенции на осуществление отдельных государственных полномочий по выплате ежемесячного вознаграждения, причитающегося приёмным родителям за оказание услуг по воспитанию приёмных детей</t>
  </si>
  <si>
    <t>2.2.</t>
  </si>
  <si>
    <t>Субсидии на строительство (реконструкцию) автомобильных дорог общего пользования местного значения</t>
  </si>
  <si>
    <t>Субвенции на осуществление отдельных государственных полномочий Краснодарского края по организации оздоровления и отдыха детей</t>
  </si>
  <si>
    <t>2.3.</t>
  </si>
  <si>
    <t>2.4.</t>
  </si>
  <si>
    <t xml:space="preserve">Расходы за счёт субвенций местным бюджетам – всего, </t>
  </si>
  <si>
    <t>Субвенции по финансовому обеспечению получения образования  в частных дошкольных и общеобразовательных организациях – всего,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</si>
  <si>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</si>
  <si>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на 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</t>
  </si>
  <si>
    <t xml:space="preserve">Расходы за счёт субсидий местным бюджетам – всего, </t>
  </si>
  <si>
    <t>Субсидии на реализацию мероприятий по организации отдыха детей в каникулярное время на базе муниципальных учреждений, осуществляющих организацию отдыха детей в Краснодарском крае</t>
  </si>
  <si>
    <t>Субсидии на обеспечение инженерной инфраструктурой земельных участков, находящихся в федеральной собственности, полномочия Российской Федерации по управлению и распоряжению которыми переданы Краснодарскому краю, в целях бесплатного предоставления для строительства стандартного жилья гражданам, имеющим трёх и более детей</t>
  </si>
  <si>
    <t>2.5.</t>
  </si>
  <si>
    <t>2.6.</t>
  </si>
  <si>
    <t>Субсидии на подготовку изменений в генеральные планы городских округов Краснодарского края</t>
  </si>
  <si>
    <t>2.7.</t>
  </si>
  <si>
    <t>2.8.</t>
  </si>
  <si>
    <t>2.9.</t>
  </si>
  <si>
    <t>Всего расходов за счёт средств, передаваемых из краевого бюджета в 2019 году</t>
  </si>
  <si>
    <t>в том числе за счёт:</t>
  </si>
  <si>
    <t xml:space="preserve">средств федерального бюджета </t>
  </si>
  <si>
    <t>средств краевого бюджета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</si>
  <si>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 – всего,</t>
  </si>
  <si>
    <t>Охрана семьи и детства</t>
  </si>
  <si>
    <t>Культура</t>
  </si>
  <si>
    <t>Дорожное хозяйство (дорожные фонды)</t>
  </si>
  <si>
    <t>Транспорт</t>
  </si>
  <si>
    <t>Субсидии на поддержку творческой деятельности и техническое оснащение детских и кукольных театров – всего,</t>
  </si>
  <si>
    <t>Субвенции на 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 – всего,</t>
  </si>
  <si>
    <t>Субвенции на осуществление отдельных государственных полномочий Краснодарского края по ведению учёта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</t>
  </si>
  <si>
    <t>Субвенции на 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образования, – всего,</t>
  </si>
  <si>
    <t>Субвенции на 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населённых пунктах, рабочих посёлках (посёлках городского типа) на территории Краснодарского края, – всего,</t>
  </si>
  <si>
    <t>Субвенции на осуществление управленческих функций органами местного самоуправления по реализации отдельных государственных полномочий по поддержке сельскохозяйственного производства в Краснодарском крае</t>
  </si>
  <si>
    <t>Субвенции на 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приёмных семьях, семьях опекунов (попечителей), а также по окончании службы в Вооружённых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</si>
  <si>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2.10.</t>
  </si>
  <si>
    <t>Субсидии на реализацию мероприятий по организации отдыха детей в профильных лагерях, организованных муниципальными образовательными организациями, осуществляющими организацию отдыха и оздоровления обучающихся в каникулярное время с дневным пребыванием с обязательной организацией их питания</t>
  </si>
  <si>
    <t>Профессиональная подготовка, переподготовка и повышение квалификации</t>
  </si>
  <si>
    <t>2.11.</t>
  </si>
  <si>
    <t>Субсидии на капитальный ремонт и ремонт автомобильных дорог общего пользования местного значения</t>
  </si>
  <si>
    <t>2.12.</t>
  </si>
  <si>
    <t>Субсидии на содержание автомобильных дорог общего пользования местного значения городских округов</t>
  </si>
  <si>
    <t>2.13.</t>
  </si>
  <si>
    <t>2.14.</t>
  </si>
  <si>
    <t>Субсидии на 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стандартное жильё и жильё из быстровозводимых конструкций (по земельным участкам, находящимся в муниципальной собственности)</t>
  </si>
  <si>
    <t>2.15.</t>
  </si>
  <si>
    <t>Субвенции на осуществление отдельных государственных полно-мочий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хара-ктера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</si>
  <si>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Субсидии на водоотведение населённых пунктов</t>
  </si>
  <si>
    <t>Субсидии на государственную поддержку отрасли культуры – всего,</t>
  </si>
  <si>
    <t>2.16.</t>
  </si>
  <si>
    <t>Субсидии на создание условий для предоставления транспортных услуг населению и организацию транспортного обслуживания населения в границах муниципального образования</t>
  </si>
  <si>
    <t>2.17.</t>
  </si>
  <si>
    <t xml:space="preserve">Субсидии на дополнительную помощь местным бюджетам для решения социально значимых вопросов местного значения – всего, </t>
  </si>
  <si>
    <t>Защита населения и территории от чрезвычайных ситуаций природного и техногенного характера, гражданская оборона</t>
  </si>
  <si>
    <t>Связь и информатика</t>
  </si>
  <si>
    <t>Жилищное хозяйство</t>
  </si>
  <si>
    <t>Благоустройство</t>
  </si>
  <si>
    <t>3.</t>
  </si>
  <si>
    <t xml:space="preserve">Расходы за счёт иных межбюджетных трансфертов – всего, </t>
  </si>
  <si>
    <t>3.1.</t>
  </si>
  <si>
    <t>Субвенции на осуществление отдельных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родителей, в соответствии с Законом Краснодарского края «Об обеспечении дополнительных гарантий прав на имущество и жилое помещение детей-сирот и детей, оставшихся без попечения родителей, в Краснодарском крае» – всего,</t>
  </si>
  <si>
    <t>Субсидии на реализацию мероприятий по обеспечению жильём молодых семей – всего,</t>
  </si>
  <si>
    <t>2.18.</t>
  </si>
  <si>
    <t xml:space="preserve">Субсидии на обновление материально-технической базы для формирования у обучающихся современных технологических и гуманитарных навыков – всего, </t>
  </si>
  <si>
    <t>2.19.</t>
  </si>
  <si>
    <t>2.20.</t>
  </si>
  <si>
    <t xml:space="preserve">Субсидии на развитие общественной инфраструктуры муниципального значения – всего, </t>
  </si>
  <si>
    <t>2.21.</t>
  </si>
  <si>
    <t xml:space="preserve">Субсидии на создание в общеобразовательных организациях, расположенных в сельской местности, условий для занятий физической культурой и спортом – всего, </t>
  </si>
  <si>
    <t>3.2.</t>
  </si>
  <si>
    <t>Иные межбюджетные трансферты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 – всего,</t>
  </si>
  <si>
    <t>2.22.</t>
  </si>
  <si>
    <t xml:space="preserve">Субсидии на реализацию мероприятий по стимулированию программ развития жилищного строительства субъектов Российской Федера-ции – всего, </t>
  </si>
  <si>
    <t>2.23.</t>
  </si>
  <si>
    <t>2.24.</t>
  </si>
  <si>
    <t>2.25.</t>
  </si>
  <si>
    <t>2.26.</t>
  </si>
  <si>
    <t>2.27.</t>
  </si>
  <si>
    <t>2.28.</t>
  </si>
  <si>
    <t>3.3.</t>
  </si>
  <si>
    <t>3.4.</t>
  </si>
  <si>
    <t>3.5.</t>
  </si>
  <si>
    <t>3.9.</t>
  </si>
  <si>
    <t>3.6.</t>
  </si>
  <si>
    <t>3.7.</t>
  </si>
  <si>
    <t>3.8.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</si>
  <si>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</si>
  <si>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</si>
  <si>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</si>
  <si>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</si>
  <si>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</si>
  <si>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</si>
  <si>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</si>
  <si>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</si>
  <si>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</si>
  <si>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</si>
  <si>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</si>
  <si>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</si>
  <si>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3.22.</t>
  </si>
  <si>
    <t>4.</t>
  </si>
  <si>
    <t>4.1.</t>
  </si>
  <si>
    <t>4.2.</t>
  </si>
  <si>
    <t>Дотации на поощрение победителей краевого конкурса на звание «Лучший орган территориального общественного самоуправления» – всего,</t>
  </si>
  <si>
    <t>Субсидии на обеспечение мероприятий по переселению граждан из аварийного жилищного фонда, в том числе переселению граждан из аварийного жилищного фонда с учётом необходимости развития малоэтажного жилищного строительства – всего,</t>
  </si>
  <si>
    <t>3.23.</t>
  </si>
  <si>
    <t>средств государственной корпорации – Фонда содействия реформи-рованию жилищно-коммунального хозяйства</t>
  </si>
  <si>
    <t>Расходы за счёт дотаций местным бюджетам – всего,</t>
  </si>
  <si>
    <t>3.24.</t>
  </si>
  <si>
    <t>Субсидии на осуществление мероприятий по предупреждению детского дорожно-транспортного травматизма</t>
  </si>
  <si>
    <t>3.25.</t>
  </si>
  <si>
    <t>3.26.</t>
  </si>
  <si>
    <t>2.29.</t>
  </si>
  <si>
    <t>Субвенции на 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по муниципальным маршрутам регулярных перевозок в границах муниципального образования</t>
  </si>
  <si>
    <t>Молодёжная политика</t>
  </si>
  <si>
    <t>3.27.</t>
  </si>
  <si>
    <t>Субсидии на развитие системы дошкольного образования</t>
  </si>
  <si>
    <r>
      <t>Субсидии на мероприятия государственной программы Красно-дарского края «Доступная среда»</t>
    </r>
    <r>
      <rPr>
        <sz val="12"/>
        <rFont val="Calibri"/>
        <family val="2"/>
        <charset val="204"/>
      </rPr>
      <t xml:space="preserve"> – </t>
    </r>
    <r>
      <rPr>
        <sz val="12"/>
        <rFont val="Times New Roman"/>
        <family val="1"/>
        <charset val="204"/>
      </rPr>
      <t>всего,</t>
    </r>
  </si>
  <si>
    <t>Субсидии на реализацию мероприятий, направленных на финансирование муниципальных организаций отрасли «Физическая культура и спорт», осуществляющих спортивную подготовку и реализующих программы спортивной подготовки в соответствии с требованиями федеральных стандартов спортивной подготовки</t>
  </si>
  <si>
    <t>Субсидии на приобретение спортивно-технологического оборудования, инвентаря и экипировки для физкультурно-спортивных организаций отрасли «Физическая культура и спорт», осуществляющих спортивную подготовку по базовым видам спорта</t>
  </si>
  <si>
    <t xml:space="preserve">Иные межбюджетные трансферты на финансовое обеспечение дорожной деятельности в рамках реализации национального проекта «Безопасные и качественные автомобильные дороги» – всего, </t>
  </si>
  <si>
    <t xml:space="preserve">Субсидии на реализацию мероприятий государственной программы Краснодарского края «Развитие образования» – всего, </t>
  </si>
  <si>
    <t>3.28.</t>
  </si>
  <si>
    <t>Субсидии на оплату труда инструкторов по спорту в муниципальных образованиях Краснодарского края</t>
  </si>
  <si>
    <t>3.29.</t>
  </si>
  <si>
    <t>Субсидии на организацию газоснабжения населения (поселений)</t>
  </si>
  <si>
    <t>Субсидии на создание условий для жилищного строительства в целях финансового обеспечения (возмещения) затрат (части затрат) юридических лиц в связи с выполнением работ, оказанием услуг по завершению строительства проблемных объектов высокой степени готовности</t>
  </si>
  <si>
    <t>3.30.</t>
  </si>
  <si>
    <t>Субсидии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– всего,</t>
  </si>
  <si>
    <t>Субвенции на 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государственной итоговой аттестации по образовательным программам основного общего и среднего общего образования, компенсации за работу по подготовке и проведению указанной государственной итоговой аттестации – всего,</t>
  </si>
  <si>
    <t>Процент исполне-ния к уточнён-ной сводной бюджет-ной росписи на 2019 год, %</t>
  </si>
  <si>
    <t xml:space="preserve">к решению городской Думы </t>
  </si>
  <si>
    <t>Краснодара</t>
  </si>
  <si>
    <t>за счёт средств, переданных из краевого бюджета в 2019 году 
в соответствии с Законом Краснодарского края «О краевом бюджете                                                                                                                                                                                                                                                             на 2019 год и на плановый период 2020 и 2021 годов»</t>
  </si>
  <si>
    <t>ПРИЛОЖЕНИЕ № 10</t>
  </si>
  <si>
    <t>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п/п</t>
  </si>
  <si>
    <t>Утверждено на 2019 год 
по решению городской Думы Краснодара 
от 13.12.2018 
№ 65 п.17,                                                                                                                                                                                                                                                                                                                                                                                                                                                                                                                                              тыс. рублей</t>
  </si>
  <si>
    <t>Уточнённая сводная бюджетная роспись на 2019 год,                                                                                                                                                                                                                                                                                                                                                                                                                                                    тыс. рублей</t>
  </si>
  <si>
    <t>Исполнено за 2019 год,                                                                                                                                                                                                                                                                                                                                                                                                                                                                                                                      тыс. рублей</t>
  </si>
  <si>
    <t>от 21.05.2020 № 96 п.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</si>
</sst>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"/>
    <numFmt numFmtId="165" formatCode="#,##0.0"/>
    <numFmt numFmtId="166" formatCode="#,##0.0;\-#,##0.0;\-"/>
  </numFmts>
  <fonts count="16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right"/>
      <protection hidden="1"/>
    </xf>
    <xf numFmtId="0" fontId="2" fillId="0" borderId="6" xfId="1" applyNumberFormat="1" applyFont="1" applyFill="1" applyBorder="1" applyAlignment="1" applyProtection="1">
      <alignment horizontal="center" vertical="top"/>
      <protection hidden="1"/>
    </xf>
    <xf numFmtId="164" fontId="2" fillId="0" borderId="7" xfId="1" applyNumberFormat="1" applyFont="1" applyFill="1" applyBorder="1" applyAlignment="1" applyProtection="1">
      <alignment horizontal="center" vertical="justify"/>
      <protection hidden="1"/>
    </xf>
    <xf numFmtId="0" fontId="2" fillId="0" borderId="6" xfId="1" applyNumberFormat="1" applyFont="1" applyFill="1" applyBorder="1" applyAlignment="1" applyProtection="1">
      <alignment horizontal="center" vertical="justify"/>
      <protection hidden="1"/>
    </xf>
    <xf numFmtId="0" fontId="2" fillId="0" borderId="8" xfId="1" applyNumberFormat="1" applyFont="1" applyFill="1" applyBorder="1" applyAlignment="1" applyProtection="1">
      <alignment horizontal="center" vertical="justify"/>
      <protection hidden="1"/>
    </xf>
    <xf numFmtId="0" fontId="2" fillId="0" borderId="9" xfId="1" applyNumberFormat="1" applyFont="1" applyFill="1" applyBorder="1" applyAlignment="1" applyProtection="1">
      <alignment horizontal="center" vertical="justify"/>
      <protection hidden="1"/>
    </xf>
    <xf numFmtId="0" fontId="2" fillId="0" borderId="7" xfId="1" applyNumberFormat="1" applyFont="1" applyFill="1" applyBorder="1" applyAlignment="1" applyProtection="1">
      <alignment horizontal="justify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5" fillId="0" borderId="0" xfId="0" applyFont="1" applyFill="1"/>
    <xf numFmtId="0" fontId="2" fillId="0" borderId="3" xfId="1" applyFont="1" applyFill="1" applyBorder="1" applyAlignment="1" applyProtection="1">
      <alignment horizontal="center" vertical="center" wrapText="1"/>
      <protection hidden="1"/>
    </xf>
    <xf numFmtId="49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Font="1" applyFill="1" applyBorder="1" applyAlignment="1" applyProtection="1">
      <alignment horizontal="center" vertical="center" wrapText="1"/>
      <protection hidden="1"/>
    </xf>
    <xf numFmtId="49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>
      <alignment horizontal="justify" wrapText="1"/>
    </xf>
    <xf numFmtId="0" fontId="4" fillId="0" borderId="6" xfId="1" applyNumberFormat="1" applyFont="1" applyFill="1" applyBorder="1" applyAlignment="1" applyProtection="1">
      <alignment horizontal="center" vertical="justify"/>
      <protection hidden="1"/>
    </xf>
    <xf numFmtId="164" fontId="4" fillId="0" borderId="7" xfId="1" applyNumberFormat="1" applyFont="1" applyFill="1" applyBorder="1" applyAlignment="1" applyProtection="1">
      <alignment horizontal="center" vertical="justify"/>
      <protection hidden="1"/>
    </xf>
    <xf numFmtId="0" fontId="4" fillId="0" borderId="7" xfId="1" applyNumberFormat="1" applyFont="1" applyFill="1" applyBorder="1" applyAlignment="1" applyProtection="1">
      <alignment horizontal="justify" wrapText="1"/>
      <protection hidden="1"/>
    </xf>
    <xf numFmtId="0" fontId="2" fillId="0" borderId="6" xfId="0" applyFont="1" applyFill="1" applyBorder="1" applyAlignment="1">
      <alignment horizontal="center" vertical="justify"/>
    </xf>
    <xf numFmtId="164" fontId="2" fillId="0" borderId="7" xfId="0" applyNumberFormat="1" applyFont="1" applyFill="1" applyBorder="1" applyAlignment="1">
      <alignment horizontal="center" vertical="justify"/>
    </xf>
    <xf numFmtId="0" fontId="2" fillId="0" borderId="0" xfId="0" applyFont="1" applyFill="1"/>
    <xf numFmtId="0" fontId="2" fillId="0" borderId="7" xfId="0" applyFont="1" applyFill="1" applyBorder="1" applyAlignment="1">
      <alignment horizontal="left" wrapText="1"/>
    </xf>
    <xf numFmtId="0" fontId="4" fillId="0" borderId="9" xfId="1" applyNumberFormat="1" applyFont="1" applyFill="1" applyBorder="1" applyAlignment="1" applyProtection="1">
      <alignment horizontal="justify" wrapText="1"/>
      <protection hidden="1"/>
    </xf>
    <xf numFmtId="0" fontId="2" fillId="0" borderId="7" xfId="1" applyNumberFormat="1" applyFont="1" applyFill="1" applyBorder="1" applyAlignment="1" applyProtection="1">
      <alignment horizontal="justify" vertical="top" wrapText="1"/>
      <protection hidden="1"/>
    </xf>
    <xf numFmtId="0" fontId="4" fillId="0" borderId="6" xfId="0" applyFont="1" applyBorder="1" applyAlignment="1">
      <alignment horizontal="center" vertical="justify"/>
    </xf>
    <xf numFmtId="0" fontId="8" fillId="0" borderId="7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justify" wrapText="1"/>
    </xf>
    <xf numFmtId="0" fontId="9" fillId="0" borderId="7" xfId="0" applyFont="1" applyFill="1" applyBorder="1" applyAlignment="1">
      <alignment horizontal="justify" wrapText="1"/>
    </xf>
    <xf numFmtId="0" fontId="2" fillId="0" borderId="6" xfId="0" applyFont="1" applyBorder="1" applyAlignment="1">
      <alignment horizontal="center" vertical="justify"/>
    </xf>
    <xf numFmtId="164" fontId="2" fillId="0" borderId="7" xfId="0" applyNumberFormat="1" applyFont="1" applyBorder="1" applyAlignment="1">
      <alignment horizontal="center" vertical="justify"/>
    </xf>
    <xf numFmtId="0" fontId="2" fillId="0" borderId="7" xfId="0" applyFont="1" applyFill="1" applyBorder="1" applyAlignment="1">
      <alignment vertical="top" wrapText="1"/>
    </xf>
    <xf numFmtId="0" fontId="2" fillId="0" borderId="7" xfId="0" applyFont="1" applyBorder="1" applyAlignment="1">
      <alignment horizontal="justify" wrapText="1"/>
    </xf>
    <xf numFmtId="0" fontId="2" fillId="0" borderId="6" xfId="1" applyFont="1" applyFill="1" applyBorder="1" applyAlignment="1" applyProtection="1">
      <alignment horizontal="center" vertical="center" wrapText="1"/>
      <protection hidden="1"/>
    </xf>
    <xf numFmtId="49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Font="1" applyFill="1" applyBorder="1" applyAlignment="1" applyProtection="1">
      <alignment horizontal="center" vertical="center" wrapText="1"/>
      <protection hidden="1"/>
    </xf>
    <xf numFmtId="49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Font="1" applyFill="1" applyBorder="1" applyAlignment="1" applyProtection="1">
      <alignment horizontal="left" vertical="center" wrapText="1"/>
      <protection hidden="1"/>
    </xf>
    <xf numFmtId="0" fontId="2" fillId="0" borderId="7" xfId="1" applyFont="1" applyFill="1" applyBorder="1" applyAlignment="1" applyProtection="1">
      <alignment horizontal="justify" wrapText="1"/>
      <protection hidden="1"/>
    </xf>
    <xf numFmtId="165" fontId="2" fillId="0" borderId="10" xfId="1" applyNumberFormat="1" applyFont="1" applyFill="1" applyBorder="1" applyAlignment="1" applyProtection="1">
      <alignment horizontal="right" wrapText="1"/>
      <protection hidden="1"/>
    </xf>
    <xf numFmtId="165" fontId="4" fillId="0" borderId="11" xfId="1" applyNumberFormat="1" applyFont="1" applyFill="1" applyBorder="1" applyAlignment="1" applyProtection="1">
      <alignment horizontal="right" wrapText="1"/>
      <protection hidden="1"/>
    </xf>
    <xf numFmtId="17" fontId="2" fillId="0" borderId="6" xfId="0" applyNumberFormat="1" applyFont="1" applyFill="1" applyBorder="1" applyAlignment="1">
      <alignment horizontal="center" vertical="justify"/>
    </xf>
    <xf numFmtId="0" fontId="2" fillId="0" borderId="6" xfId="1" applyFont="1" applyFill="1" applyBorder="1" applyAlignment="1" applyProtection="1">
      <alignment horizontal="center" vertical="top" wrapText="1"/>
      <protection hidden="1"/>
    </xf>
    <xf numFmtId="0" fontId="10" fillId="0" borderId="0" xfId="0" applyFont="1" applyFill="1"/>
    <xf numFmtId="0" fontId="7" fillId="0" borderId="0" xfId="0" applyFont="1" applyFill="1"/>
    <xf numFmtId="0" fontId="0" fillId="0" borderId="0" xfId="0" applyFill="1"/>
    <xf numFmtId="0" fontId="11" fillId="0" borderId="0" xfId="0" applyFont="1" applyFill="1"/>
    <xf numFmtId="0" fontId="12" fillId="0" borderId="0" xfId="1" applyNumberFormat="1" applyFont="1" applyFill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165" fontId="4" fillId="0" borderId="5" xfId="1" applyNumberFormat="1" applyFont="1" applyFill="1" applyBorder="1" applyAlignment="1" applyProtection="1">
      <alignment horizontal="right" wrapText="1"/>
      <protection hidden="1"/>
    </xf>
    <xf numFmtId="165" fontId="2" fillId="0" borderId="7" xfId="1" applyNumberFormat="1" applyFont="1" applyFill="1" applyBorder="1" applyAlignment="1" applyProtection="1">
      <alignment horizontal="right" wrapText="1"/>
      <protection hidden="1"/>
    </xf>
    <xf numFmtId="0" fontId="4" fillId="0" borderId="6" xfId="1" applyNumberFormat="1" applyFont="1" applyFill="1" applyBorder="1" applyAlignment="1" applyProtection="1">
      <alignment horizontal="center" vertical="top"/>
      <protection hidden="1"/>
    </xf>
    <xf numFmtId="165" fontId="4" fillId="0" borderId="7" xfId="1" applyNumberFormat="1" applyFont="1" applyFill="1" applyBorder="1" applyAlignment="1" applyProtection="1">
      <protection hidden="1"/>
    </xf>
    <xf numFmtId="165" fontId="2" fillId="0" borderId="7" xfId="1" applyNumberFormat="1" applyFont="1" applyFill="1" applyBorder="1" applyAlignment="1" applyProtection="1">
      <protection hidden="1"/>
    </xf>
    <xf numFmtId="165" fontId="2" fillId="0" borderId="7" xfId="0" applyNumberFormat="1" applyFont="1" applyFill="1" applyBorder="1" applyAlignment="1">
      <alignment horizontal="right" wrapText="1"/>
    </xf>
    <xf numFmtId="165" fontId="4" fillId="0" borderId="7" xfId="0" applyNumberFormat="1" applyFont="1" applyFill="1" applyBorder="1" applyAlignment="1">
      <alignment horizontal="right" wrapText="1"/>
    </xf>
    <xf numFmtId="165" fontId="4" fillId="0" borderId="9" xfId="1" applyNumberFormat="1" applyFont="1" applyFill="1" applyBorder="1" applyAlignment="1" applyProtection="1">
      <protection hidden="1"/>
    </xf>
    <xf numFmtId="165" fontId="4" fillId="0" borderId="10" xfId="1" applyNumberFormat="1" applyFont="1" applyFill="1" applyBorder="1" applyAlignment="1" applyProtection="1">
      <alignment horizontal="right" wrapText="1"/>
      <protection hidden="1"/>
    </xf>
    <xf numFmtId="165" fontId="4" fillId="0" borderId="12" xfId="1" applyNumberFormat="1" applyFont="1" applyFill="1" applyBorder="1" applyAlignment="1" applyProtection="1">
      <alignment horizontal="right" wrapText="1"/>
      <protection hidden="1"/>
    </xf>
    <xf numFmtId="166" fontId="2" fillId="0" borderId="7" xfId="0" applyNumberFormat="1" applyFont="1" applyFill="1" applyBorder="1" applyAlignment="1">
      <alignment horizontal="right" wrapText="1"/>
    </xf>
    <xf numFmtId="166" fontId="2" fillId="0" borderId="10" xfId="1" applyNumberFormat="1" applyFont="1" applyFill="1" applyBorder="1" applyAlignment="1" applyProtection="1">
      <alignment horizontal="right" wrapText="1"/>
      <protection hidden="1"/>
    </xf>
    <xf numFmtId="0" fontId="13" fillId="0" borderId="0" xfId="0" applyFont="1" applyFill="1"/>
    <xf numFmtId="0" fontId="14" fillId="0" borderId="0" xfId="1" applyNumberFormat="1" applyFont="1" applyFill="1" applyAlignment="1" applyProtection="1">
      <alignment horizontal="left"/>
      <protection hidden="1"/>
    </xf>
    <xf numFmtId="0" fontId="14" fillId="0" borderId="0" xfId="1" applyNumberFormat="1" applyFont="1" applyFill="1" applyAlignment="1" applyProtection="1">
      <protection hidden="1"/>
    </xf>
    <xf numFmtId="0" fontId="14" fillId="0" borderId="0" xfId="1" applyNumberFormat="1" applyFont="1" applyFill="1" applyAlignment="1" applyProtection="1">
      <alignment horizontal="center"/>
      <protection hidden="1"/>
    </xf>
    <xf numFmtId="0" fontId="15" fillId="0" borderId="0" xfId="1" applyNumberFormat="1" applyFont="1" applyFill="1" applyAlignment="1" applyProtection="1">
      <alignment horizontal="center" vertical="center" wrapText="1"/>
      <protection hidden="1"/>
    </xf>
    <xf numFmtId="0" fontId="14" fillId="0" borderId="0" xfId="1" applyNumberFormat="1" applyFont="1" applyFill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9"/>
  <sheetViews>
    <sheetView tabSelected="1" topLeftCell="A169" zoomScaleNormal="100" workbookViewId="0">
      <selection activeCell="G189" sqref="G189"/>
    </sheetView>
  </sheetViews>
  <sheetFormatPr defaultRowHeight="15" x14ac:dyDescent="0.25"/>
  <cols>
    <col min="1" max="1" width="6.5703125" style="10" customWidth="1"/>
    <col min="2" max="2" width="6.28515625" style="10" customWidth="1"/>
    <col min="3" max="3" width="65" style="10" customWidth="1"/>
    <col min="4" max="6" width="14.7109375" style="10" customWidth="1"/>
    <col min="7" max="7" width="10.5703125" style="10" customWidth="1"/>
    <col min="8" max="16384" width="9.140625" style="10"/>
  </cols>
  <sheetData>
    <row r="1" spans="1:7" s="43" customFormat="1" ht="27.75" x14ac:dyDescent="0.4">
      <c r="A1" s="61"/>
      <c r="B1" s="61"/>
      <c r="C1" s="62"/>
      <c r="D1" s="66" t="s">
        <v>161</v>
      </c>
      <c r="E1" s="66"/>
      <c r="F1" s="66"/>
      <c r="G1" s="66"/>
    </row>
    <row r="2" spans="1:7" s="43" customFormat="1" ht="27.75" x14ac:dyDescent="0.4">
      <c r="A2" s="61"/>
      <c r="B2" s="61"/>
      <c r="C2" s="62"/>
      <c r="D2" s="66" t="s">
        <v>158</v>
      </c>
      <c r="E2" s="66"/>
      <c r="F2" s="66"/>
      <c r="G2" s="66"/>
    </row>
    <row r="3" spans="1:7" s="43" customFormat="1" ht="27.75" x14ac:dyDescent="0.4">
      <c r="A3" s="61"/>
      <c r="B3" s="61"/>
      <c r="C3" s="62"/>
      <c r="D3" s="66" t="s">
        <v>159</v>
      </c>
      <c r="E3" s="66"/>
      <c r="F3" s="66"/>
      <c r="G3" s="66"/>
    </row>
    <row r="4" spans="1:7" s="43" customFormat="1" ht="27.75" x14ac:dyDescent="0.4">
      <c r="A4" s="61"/>
      <c r="B4" s="61"/>
      <c r="C4" s="62"/>
      <c r="D4" s="66" t="s">
        <v>166</v>
      </c>
      <c r="E4" s="66"/>
      <c r="F4" s="66"/>
      <c r="G4" s="66"/>
    </row>
    <row r="5" spans="1:7" s="44" customFormat="1" ht="27.75" x14ac:dyDescent="0.4">
      <c r="A5" s="63"/>
      <c r="B5" s="63"/>
      <c r="C5" s="64"/>
      <c r="D5" s="64"/>
      <c r="E5" s="64"/>
      <c r="F5" s="64"/>
      <c r="G5" s="64"/>
    </row>
    <row r="6" spans="1:7" s="44" customFormat="1" ht="27.75" x14ac:dyDescent="0.4">
      <c r="A6" s="63"/>
      <c r="B6" s="63"/>
      <c r="C6" s="63"/>
      <c r="D6" s="63"/>
      <c r="E6" s="63"/>
      <c r="F6" s="63"/>
      <c r="G6" s="63"/>
    </row>
    <row r="7" spans="1:7" s="45" customFormat="1" ht="22.5" customHeight="1" x14ac:dyDescent="0.25">
      <c r="A7" s="65" t="s">
        <v>16</v>
      </c>
      <c r="B7" s="65"/>
      <c r="C7" s="65"/>
      <c r="D7" s="65"/>
      <c r="E7" s="65"/>
      <c r="F7" s="65"/>
      <c r="G7" s="65"/>
    </row>
    <row r="8" spans="1:7" s="45" customFormat="1" ht="76.5" customHeight="1" x14ac:dyDescent="0.25">
      <c r="A8" s="65" t="s">
        <v>160</v>
      </c>
      <c r="B8" s="65"/>
      <c r="C8" s="65"/>
      <c r="D8" s="65"/>
      <c r="E8" s="65"/>
      <c r="F8" s="65"/>
      <c r="G8" s="65"/>
    </row>
    <row r="9" spans="1:7" s="46" customFormat="1" ht="18" customHeight="1" x14ac:dyDescent="0.3">
      <c r="A9" s="9"/>
      <c r="B9" s="9"/>
      <c r="C9" s="9"/>
      <c r="D9" s="9"/>
      <c r="E9" s="9"/>
      <c r="F9" s="9"/>
      <c r="G9" s="9"/>
    </row>
    <row r="10" spans="1:7" s="45" customFormat="1" ht="18.75" customHeight="1" x14ac:dyDescent="0.25">
      <c r="A10" s="1"/>
      <c r="B10" s="1"/>
      <c r="C10" s="2"/>
      <c r="D10" s="47"/>
      <c r="E10" s="48"/>
      <c r="F10" s="48"/>
      <c r="G10" s="48"/>
    </row>
    <row r="11" spans="1:7" ht="175.5" customHeight="1" x14ac:dyDescent="0.25">
      <c r="A11" s="11" t="s">
        <v>162</v>
      </c>
      <c r="B11" s="12" t="s">
        <v>0</v>
      </c>
      <c r="C11" s="11" t="s">
        <v>1</v>
      </c>
      <c r="D11" s="13" t="s">
        <v>163</v>
      </c>
      <c r="E11" s="13" t="s">
        <v>164</v>
      </c>
      <c r="F11" s="13" t="s">
        <v>165</v>
      </c>
      <c r="G11" s="13" t="s">
        <v>157</v>
      </c>
    </row>
    <row r="12" spans="1:7" ht="15.75" x14ac:dyDescent="0.25">
      <c r="A12" s="13">
        <v>1</v>
      </c>
      <c r="B12" s="14">
        <v>2</v>
      </c>
      <c r="C12" s="13">
        <v>3</v>
      </c>
      <c r="D12" s="13">
        <v>4</v>
      </c>
      <c r="E12" s="13">
        <v>5</v>
      </c>
      <c r="F12" s="13">
        <v>6</v>
      </c>
      <c r="G12" s="13">
        <v>7</v>
      </c>
    </row>
    <row r="13" spans="1:7" ht="15.75" x14ac:dyDescent="0.25">
      <c r="A13" s="35" t="s">
        <v>2</v>
      </c>
      <c r="B13" s="36"/>
      <c r="C13" s="37" t="s">
        <v>134</v>
      </c>
      <c r="D13" s="49">
        <f>D15</f>
        <v>1062.3</v>
      </c>
      <c r="E13" s="49">
        <f>E15</f>
        <v>1062.3</v>
      </c>
      <c r="F13" s="49">
        <f>F15</f>
        <v>1062.3</v>
      </c>
      <c r="G13" s="40">
        <f>F13/E13*100</f>
        <v>100</v>
      </c>
    </row>
    <row r="14" spans="1:7" ht="15.75" x14ac:dyDescent="0.25">
      <c r="A14" s="33"/>
      <c r="B14" s="34"/>
      <c r="C14" s="8" t="s">
        <v>4</v>
      </c>
      <c r="D14" s="50"/>
      <c r="E14" s="50"/>
      <c r="F14" s="50"/>
      <c r="G14" s="39"/>
    </row>
    <row r="15" spans="1:7" ht="47.25" x14ac:dyDescent="0.25">
      <c r="A15" s="42" t="s">
        <v>5</v>
      </c>
      <c r="B15" s="34"/>
      <c r="C15" s="38" t="s">
        <v>130</v>
      </c>
      <c r="D15" s="50">
        <f>D17+D18</f>
        <v>1062.3</v>
      </c>
      <c r="E15" s="50">
        <f>E17+E18</f>
        <v>1062.3</v>
      </c>
      <c r="F15" s="50">
        <f>F17+F18</f>
        <v>1062.3</v>
      </c>
      <c r="G15" s="39">
        <f>F15/E15*100</f>
        <v>100</v>
      </c>
    </row>
    <row r="16" spans="1:7" ht="15.75" x14ac:dyDescent="0.25">
      <c r="A16" s="33"/>
      <c r="B16" s="34"/>
      <c r="C16" s="8" t="s">
        <v>4</v>
      </c>
      <c r="D16" s="50"/>
      <c r="E16" s="50"/>
      <c r="F16" s="50"/>
      <c r="G16" s="39"/>
    </row>
    <row r="17" spans="1:7" ht="15.75" x14ac:dyDescent="0.25">
      <c r="A17" s="33"/>
      <c r="B17" s="20">
        <v>409</v>
      </c>
      <c r="C17" s="15" t="s">
        <v>54</v>
      </c>
      <c r="D17" s="50">
        <v>849.8</v>
      </c>
      <c r="E17" s="50">
        <v>849.8</v>
      </c>
      <c r="F17" s="50">
        <v>849.8</v>
      </c>
      <c r="G17" s="39">
        <f t="shared" ref="G17:G78" si="0">F17/E17*100</f>
        <v>100</v>
      </c>
    </row>
    <row r="18" spans="1:7" ht="15.75" x14ac:dyDescent="0.25">
      <c r="A18" s="33"/>
      <c r="B18" s="20">
        <v>503</v>
      </c>
      <c r="C18" s="8" t="s">
        <v>84</v>
      </c>
      <c r="D18" s="50">
        <v>212.5</v>
      </c>
      <c r="E18" s="50">
        <v>212.5</v>
      </c>
      <c r="F18" s="50">
        <v>212.5</v>
      </c>
      <c r="G18" s="39">
        <f t="shared" si="0"/>
        <v>100</v>
      </c>
    </row>
    <row r="19" spans="1:7" ht="18.75" customHeight="1" x14ac:dyDescent="0.25">
      <c r="A19" s="51" t="s">
        <v>14</v>
      </c>
      <c r="B19" s="17" t="s">
        <v>3</v>
      </c>
      <c r="C19" s="18" t="s">
        <v>34</v>
      </c>
      <c r="D19" s="52">
        <f>D21+D25+D26+D27+D28+D29+D33+D34+D35+D39+D40+D41+D42+D43+D44+D45+D46+D47+D53+D54+D55+D59+D60+D61+D67+D71+D75+D76+D77</f>
        <v>8580896.0000000019</v>
      </c>
      <c r="E19" s="52">
        <f>E21+E25+E26+E27+E28+E29+E33+E34+E35+E39+E40+E41+E42+E43+E44+E45+E46+E47+E53+E54+E55+E59+E60+E61+E67+E71+E75+E76+E77</f>
        <v>8580896.0000000019</v>
      </c>
      <c r="F19" s="52">
        <f>F21+F25+F26+F27+F28+F29+F33+F34+F35+F39+F40+F41+F42+F43+F44+F45+F46+F47+F53+F54+F55+F59+F60+F61+F67+F71+F75+F76+F77</f>
        <v>8564137.1999999993</v>
      </c>
      <c r="G19" s="57">
        <f t="shared" si="0"/>
        <v>99.804696386018392</v>
      </c>
    </row>
    <row r="20" spans="1:7" ht="15.75" x14ac:dyDescent="0.25">
      <c r="A20" s="3" t="s">
        <v>3</v>
      </c>
      <c r="B20" s="4" t="s">
        <v>3</v>
      </c>
      <c r="C20" s="8" t="s">
        <v>4</v>
      </c>
      <c r="D20" s="53" t="s">
        <v>3</v>
      </c>
      <c r="E20" s="53" t="s">
        <v>3</v>
      </c>
      <c r="F20" s="53" t="s">
        <v>3</v>
      </c>
      <c r="G20" s="39"/>
    </row>
    <row r="21" spans="1:7" ht="111" customHeight="1" x14ac:dyDescent="0.25">
      <c r="A21" s="5" t="s">
        <v>15</v>
      </c>
      <c r="B21" s="4" t="s">
        <v>3</v>
      </c>
      <c r="C21" s="15" t="s">
        <v>24</v>
      </c>
      <c r="D21" s="54">
        <f>D23+D24</f>
        <v>3911.3</v>
      </c>
      <c r="E21" s="54">
        <f>E23+E24</f>
        <v>3911.3</v>
      </c>
      <c r="F21" s="54">
        <f>F23+F24</f>
        <v>3290.3</v>
      </c>
      <c r="G21" s="39">
        <f t="shared" si="0"/>
        <v>84.1229258814205</v>
      </c>
    </row>
    <row r="22" spans="1:7" ht="15.75" x14ac:dyDescent="0.25">
      <c r="A22" s="5" t="s">
        <v>3</v>
      </c>
      <c r="B22" s="4" t="s">
        <v>3</v>
      </c>
      <c r="C22" s="8" t="s">
        <v>4</v>
      </c>
      <c r="D22" s="53" t="s">
        <v>3</v>
      </c>
      <c r="E22" s="53" t="s">
        <v>3</v>
      </c>
      <c r="F22" s="53" t="s">
        <v>3</v>
      </c>
      <c r="G22" s="39"/>
    </row>
    <row r="23" spans="1:7" ht="18" customHeight="1" x14ac:dyDescent="0.25">
      <c r="A23" s="5"/>
      <c r="B23" s="4">
        <v>703</v>
      </c>
      <c r="C23" s="8" t="s">
        <v>12</v>
      </c>
      <c r="D23" s="53">
        <v>1682.2</v>
      </c>
      <c r="E23" s="53">
        <v>1682.2</v>
      </c>
      <c r="F23" s="53">
        <v>1278.5999999999999</v>
      </c>
      <c r="G23" s="39">
        <f t="shared" si="0"/>
        <v>76.007609083343226</v>
      </c>
    </row>
    <row r="24" spans="1:7" ht="18" customHeight="1" x14ac:dyDescent="0.25">
      <c r="A24" s="5"/>
      <c r="B24" s="4">
        <v>1101</v>
      </c>
      <c r="C24" s="8" t="s">
        <v>10</v>
      </c>
      <c r="D24" s="53">
        <v>2229.1</v>
      </c>
      <c r="E24" s="53">
        <v>2229.1</v>
      </c>
      <c r="F24" s="53">
        <v>2011.7</v>
      </c>
      <c r="G24" s="39">
        <f t="shared" si="0"/>
        <v>90.247184962540942</v>
      </c>
    </row>
    <row r="25" spans="1:7" ht="47.25" x14ac:dyDescent="0.25">
      <c r="A25" s="5" t="s">
        <v>29</v>
      </c>
      <c r="B25" s="4">
        <v>104</v>
      </c>
      <c r="C25" s="15" t="s">
        <v>7</v>
      </c>
      <c r="D25" s="54">
        <v>16658</v>
      </c>
      <c r="E25" s="54">
        <v>16658</v>
      </c>
      <c r="F25" s="54">
        <v>16300.1</v>
      </c>
      <c r="G25" s="39">
        <f t="shared" si="0"/>
        <v>97.851482771040949</v>
      </c>
    </row>
    <row r="26" spans="1:7" ht="47.25" x14ac:dyDescent="0.25">
      <c r="A26" s="5" t="s">
        <v>32</v>
      </c>
      <c r="B26" s="4">
        <v>104</v>
      </c>
      <c r="C26" s="15" t="s">
        <v>6</v>
      </c>
      <c r="D26" s="54">
        <v>1000</v>
      </c>
      <c r="E26" s="54">
        <v>1000</v>
      </c>
      <c r="F26" s="54">
        <v>887.6</v>
      </c>
      <c r="G26" s="39">
        <f t="shared" si="0"/>
        <v>88.76</v>
      </c>
    </row>
    <row r="27" spans="1:7" ht="96.75" customHeight="1" x14ac:dyDescent="0.25">
      <c r="A27" s="5" t="s">
        <v>33</v>
      </c>
      <c r="B27" s="4">
        <v>405</v>
      </c>
      <c r="C27" s="15" t="s">
        <v>20</v>
      </c>
      <c r="D27" s="54">
        <v>1390.3</v>
      </c>
      <c r="E27" s="54">
        <v>1390.3</v>
      </c>
      <c r="F27" s="54">
        <v>1390.3</v>
      </c>
      <c r="G27" s="39">
        <f t="shared" si="0"/>
        <v>100</v>
      </c>
    </row>
    <row r="28" spans="1:7" ht="64.5" customHeight="1" x14ac:dyDescent="0.25">
      <c r="A28" s="5" t="s">
        <v>41</v>
      </c>
      <c r="B28" s="4">
        <v>104</v>
      </c>
      <c r="C28" s="15" t="s">
        <v>61</v>
      </c>
      <c r="D28" s="54">
        <v>617.29999999999995</v>
      </c>
      <c r="E28" s="54">
        <v>617.29999999999995</v>
      </c>
      <c r="F28" s="54">
        <v>604</v>
      </c>
      <c r="G28" s="39">
        <f t="shared" si="0"/>
        <v>97.845456018143537</v>
      </c>
    </row>
    <row r="29" spans="1:7" ht="64.5" customHeight="1" x14ac:dyDescent="0.25">
      <c r="A29" s="5" t="s">
        <v>42</v>
      </c>
      <c r="B29" s="4"/>
      <c r="C29" s="15" t="s">
        <v>57</v>
      </c>
      <c r="D29" s="54">
        <f>D31+D32</f>
        <v>13503.4</v>
      </c>
      <c r="E29" s="54">
        <f>E31+E32</f>
        <v>13503.4</v>
      </c>
      <c r="F29" s="54">
        <f>F31+F32</f>
        <v>13503.4</v>
      </c>
      <c r="G29" s="39">
        <f t="shared" si="0"/>
        <v>100</v>
      </c>
    </row>
    <row r="30" spans="1:7" ht="15.75" x14ac:dyDescent="0.25">
      <c r="A30" s="5"/>
      <c r="B30" s="4"/>
      <c r="C30" s="8" t="s">
        <v>4</v>
      </c>
      <c r="D30" s="54"/>
      <c r="E30" s="54"/>
      <c r="F30" s="54"/>
      <c r="G30" s="39"/>
    </row>
    <row r="31" spans="1:7" ht="18" customHeight="1" x14ac:dyDescent="0.25">
      <c r="A31" s="5"/>
      <c r="B31" s="4">
        <v>702</v>
      </c>
      <c r="C31" s="8" t="s">
        <v>9</v>
      </c>
      <c r="D31" s="54">
        <v>13303.8</v>
      </c>
      <c r="E31" s="54">
        <v>13303.8</v>
      </c>
      <c r="F31" s="54">
        <v>13303.8</v>
      </c>
      <c r="G31" s="39">
        <f t="shared" si="0"/>
        <v>100</v>
      </c>
    </row>
    <row r="32" spans="1:7" ht="18" customHeight="1" x14ac:dyDescent="0.25">
      <c r="A32" s="5"/>
      <c r="B32" s="4">
        <v>709</v>
      </c>
      <c r="C32" s="8" t="s">
        <v>19</v>
      </c>
      <c r="D32" s="54">
        <v>199.6</v>
      </c>
      <c r="E32" s="54">
        <v>199.6</v>
      </c>
      <c r="F32" s="54">
        <v>199.6</v>
      </c>
      <c r="G32" s="39">
        <f t="shared" si="0"/>
        <v>100</v>
      </c>
    </row>
    <row r="33" spans="1:7" ht="129" customHeight="1" x14ac:dyDescent="0.25">
      <c r="A33" s="5" t="s">
        <v>44</v>
      </c>
      <c r="B33" s="4">
        <v>104</v>
      </c>
      <c r="C33" s="15" t="s">
        <v>58</v>
      </c>
      <c r="D33" s="54">
        <v>4936.8</v>
      </c>
      <c r="E33" s="54">
        <v>4936.8</v>
      </c>
      <c r="F33" s="54">
        <v>4885.3</v>
      </c>
      <c r="G33" s="39">
        <f t="shared" si="0"/>
        <v>98.956814130610923</v>
      </c>
    </row>
    <row r="34" spans="1:7" ht="65.25" customHeight="1" x14ac:dyDescent="0.25">
      <c r="A34" s="5" t="s">
        <v>45</v>
      </c>
      <c r="B34" s="4">
        <v>309</v>
      </c>
      <c r="C34" s="15" t="s">
        <v>13</v>
      </c>
      <c r="D34" s="54">
        <v>66</v>
      </c>
      <c r="E34" s="54">
        <v>66</v>
      </c>
      <c r="F34" s="59">
        <v>0</v>
      </c>
      <c r="G34" s="60">
        <f t="shared" si="0"/>
        <v>0</v>
      </c>
    </row>
    <row r="35" spans="1:7" ht="81" customHeight="1" x14ac:dyDescent="0.25">
      <c r="A35" s="5" t="s">
        <v>46</v>
      </c>
      <c r="B35" s="4"/>
      <c r="C35" s="15" t="s">
        <v>59</v>
      </c>
      <c r="D35" s="54">
        <f>D37+D38</f>
        <v>133669.69999999998</v>
      </c>
      <c r="E35" s="54">
        <f>E37+E38</f>
        <v>133669.69999999998</v>
      </c>
      <c r="F35" s="54">
        <f>F37+F38</f>
        <v>128324.09999999999</v>
      </c>
      <c r="G35" s="39">
        <f t="shared" si="0"/>
        <v>96.000888757886045</v>
      </c>
    </row>
    <row r="36" spans="1:7" ht="16.5" customHeight="1" x14ac:dyDescent="0.25">
      <c r="A36" s="5"/>
      <c r="B36" s="4"/>
      <c r="C36" s="8" t="s">
        <v>4</v>
      </c>
      <c r="D36" s="54"/>
      <c r="E36" s="54"/>
      <c r="F36" s="54"/>
      <c r="G36" s="39"/>
    </row>
    <row r="37" spans="1:7" ht="17.25" customHeight="1" x14ac:dyDescent="0.25">
      <c r="A37" s="5"/>
      <c r="B37" s="4">
        <v>709</v>
      </c>
      <c r="C37" s="8" t="s">
        <v>19</v>
      </c>
      <c r="D37" s="54">
        <v>1862.4</v>
      </c>
      <c r="E37" s="54">
        <v>1862.4</v>
      </c>
      <c r="F37" s="54">
        <v>1862.4</v>
      </c>
      <c r="G37" s="39">
        <f t="shared" si="0"/>
        <v>100</v>
      </c>
    </row>
    <row r="38" spans="1:7" ht="17.25" customHeight="1" x14ac:dyDescent="0.25">
      <c r="A38" s="5"/>
      <c r="B38" s="4">
        <v>1004</v>
      </c>
      <c r="C38" s="15" t="s">
        <v>52</v>
      </c>
      <c r="D38" s="54">
        <v>131807.29999999999</v>
      </c>
      <c r="E38" s="54">
        <v>131807.29999999999</v>
      </c>
      <c r="F38" s="54">
        <v>126461.7</v>
      </c>
      <c r="G38" s="39">
        <f t="shared" si="0"/>
        <v>95.944382443157551</v>
      </c>
    </row>
    <row r="39" spans="1:7" ht="48" customHeight="1" x14ac:dyDescent="0.25">
      <c r="A39" s="5" t="s">
        <v>63</v>
      </c>
      <c r="B39" s="4">
        <v>1006</v>
      </c>
      <c r="C39" s="15" t="s">
        <v>31</v>
      </c>
      <c r="D39" s="54">
        <v>617.29999999999995</v>
      </c>
      <c r="E39" s="54">
        <v>617.29999999999995</v>
      </c>
      <c r="F39" s="54">
        <v>600.1</v>
      </c>
      <c r="G39" s="39">
        <f t="shared" si="0"/>
        <v>97.213672444516448</v>
      </c>
    </row>
    <row r="40" spans="1:7" ht="48.75" customHeight="1" x14ac:dyDescent="0.25">
      <c r="A40" s="5" t="s">
        <v>66</v>
      </c>
      <c r="B40" s="4">
        <v>1006</v>
      </c>
      <c r="C40" s="15" t="s">
        <v>22</v>
      </c>
      <c r="D40" s="54">
        <v>68661.600000000006</v>
      </c>
      <c r="E40" s="54">
        <v>68661.600000000006</v>
      </c>
      <c r="F40" s="54">
        <v>68547.5</v>
      </c>
      <c r="G40" s="39">
        <f t="shared" si="0"/>
        <v>99.833822689829532</v>
      </c>
    </row>
    <row r="41" spans="1:7" ht="95.25" customHeight="1" x14ac:dyDescent="0.25">
      <c r="A41" s="5" t="s">
        <v>68</v>
      </c>
      <c r="B41" s="4">
        <v>707</v>
      </c>
      <c r="C41" s="15" t="s">
        <v>26</v>
      </c>
      <c r="D41" s="54">
        <v>7.2</v>
      </c>
      <c r="E41" s="54">
        <v>7.2</v>
      </c>
      <c r="F41" s="54">
        <v>7.2</v>
      </c>
      <c r="G41" s="39">
        <f t="shared" si="0"/>
        <v>100</v>
      </c>
    </row>
    <row r="42" spans="1:7" ht="108.75" customHeight="1" x14ac:dyDescent="0.25">
      <c r="A42" s="5" t="s">
        <v>70</v>
      </c>
      <c r="B42" s="4">
        <v>309</v>
      </c>
      <c r="C42" s="15" t="s">
        <v>74</v>
      </c>
      <c r="D42" s="54">
        <v>66</v>
      </c>
      <c r="E42" s="54">
        <v>66</v>
      </c>
      <c r="F42" s="59">
        <v>0</v>
      </c>
      <c r="G42" s="60">
        <f t="shared" si="0"/>
        <v>0</v>
      </c>
    </row>
    <row r="43" spans="1:7" ht="94.5" x14ac:dyDescent="0.25">
      <c r="A43" s="5" t="s">
        <v>71</v>
      </c>
      <c r="B43" s="4">
        <v>1004</v>
      </c>
      <c r="C43" s="15" t="s">
        <v>27</v>
      </c>
      <c r="D43" s="54">
        <v>174278.2</v>
      </c>
      <c r="E43" s="54">
        <v>174278.2</v>
      </c>
      <c r="F43" s="54">
        <v>174251.5</v>
      </c>
      <c r="G43" s="39">
        <f t="shared" si="0"/>
        <v>99.984679667336479</v>
      </c>
    </row>
    <row r="44" spans="1:7" ht="63" x14ac:dyDescent="0.25">
      <c r="A44" s="5" t="s">
        <v>73</v>
      </c>
      <c r="B44" s="4">
        <v>1004</v>
      </c>
      <c r="C44" s="15" t="s">
        <v>28</v>
      </c>
      <c r="D44" s="54">
        <v>109615.4</v>
      </c>
      <c r="E44" s="54">
        <v>109615.4</v>
      </c>
      <c r="F44" s="54">
        <v>109612.1</v>
      </c>
      <c r="G44" s="39">
        <f t="shared" si="0"/>
        <v>99.996989474106755</v>
      </c>
    </row>
    <row r="45" spans="1:7" ht="47.25" x14ac:dyDescent="0.25">
      <c r="A45" s="5" t="s">
        <v>77</v>
      </c>
      <c r="B45" s="4">
        <v>104</v>
      </c>
      <c r="C45" s="15" t="s">
        <v>8</v>
      </c>
      <c r="D45" s="54">
        <v>617.20000000000005</v>
      </c>
      <c r="E45" s="54">
        <v>617.20000000000005</v>
      </c>
      <c r="F45" s="54">
        <v>571.9</v>
      </c>
      <c r="G45" s="39">
        <f t="shared" si="0"/>
        <v>92.660401814646789</v>
      </c>
    </row>
    <row r="46" spans="1:7" ht="173.25" customHeight="1" x14ac:dyDescent="0.25">
      <c r="A46" s="5" t="s">
        <v>79</v>
      </c>
      <c r="B46" s="4">
        <v>1004</v>
      </c>
      <c r="C46" s="15" t="s">
        <v>62</v>
      </c>
      <c r="D46" s="54">
        <v>165</v>
      </c>
      <c r="E46" s="54">
        <v>165</v>
      </c>
      <c r="F46" s="54">
        <v>165</v>
      </c>
      <c r="G46" s="39">
        <f t="shared" si="0"/>
        <v>100</v>
      </c>
    </row>
    <row r="47" spans="1:7" ht="110.25" customHeight="1" x14ac:dyDescent="0.25">
      <c r="A47" s="5" t="s">
        <v>90</v>
      </c>
      <c r="B47" s="4"/>
      <c r="C47" s="15" t="s">
        <v>60</v>
      </c>
      <c r="D47" s="54">
        <f>D49+D50+D51+D52</f>
        <v>10045.699999999999</v>
      </c>
      <c r="E47" s="54">
        <f>E49+E50+E51+E52</f>
        <v>10045.699999999999</v>
      </c>
      <c r="F47" s="54">
        <f>F49+F50+F51+F52</f>
        <v>10045.699999999999</v>
      </c>
      <c r="G47" s="39">
        <f t="shared" si="0"/>
        <v>100</v>
      </c>
    </row>
    <row r="48" spans="1:7" ht="15.75" x14ac:dyDescent="0.25">
      <c r="A48" s="5" t="s">
        <v>3</v>
      </c>
      <c r="B48" s="4" t="s">
        <v>3</v>
      </c>
      <c r="C48" s="8" t="s">
        <v>4</v>
      </c>
      <c r="D48" s="53" t="s">
        <v>3</v>
      </c>
      <c r="E48" s="53" t="s">
        <v>3</v>
      </c>
      <c r="F48" s="53" t="s">
        <v>3</v>
      </c>
      <c r="G48" s="39"/>
    </row>
    <row r="49" spans="1:7" ht="18" customHeight="1" x14ac:dyDescent="0.25">
      <c r="A49" s="5"/>
      <c r="B49" s="4">
        <v>701</v>
      </c>
      <c r="C49" s="8" t="s">
        <v>18</v>
      </c>
      <c r="D49" s="53">
        <v>3953.4</v>
      </c>
      <c r="E49" s="53">
        <v>3953.4</v>
      </c>
      <c r="F49" s="53">
        <v>3953.4</v>
      </c>
      <c r="G49" s="39">
        <f t="shared" si="0"/>
        <v>100</v>
      </c>
    </row>
    <row r="50" spans="1:7" ht="18" customHeight="1" x14ac:dyDescent="0.25">
      <c r="A50" s="5"/>
      <c r="B50" s="4">
        <v>702</v>
      </c>
      <c r="C50" s="8" t="s">
        <v>9</v>
      </c>
      <c r="D50" s="53">
        <v>5571</v>
      </c>
      <c r="E50" s="53">
        <v>5571</v>
      </c>
      <c r="F50" s="53">
        <v>5571</v>
      </c>
      <c r="G50" s="39">
        <f t="shared" si="0"/>
        <v>100</v>
      </c>
    </row>
    <row r="51" spans="1:7" ht="18" customHeight="1" x14ac:dyDescent="0.25">
      <c r="A51" s="5"/>
      <c r="B51" s="4">
        <v>703</v>
      </c>
      <c r="C51" s="8" t="s">
        <v>12</v>
      </c>
      <c r="D51" s="53">
        <v>374.4</v>
      </c>
      <c r="E51" s="53">
        <v>374.4</v>
      </c>
      <c r="F51" s="53">
        <v>374.4</v>
      </c>
      <c r="G51" s="39">
        <f t="shared" si="0"/>
        <v>100</v>
      </c>
    </row>
    <row r="52" spans="1:7" ht="18" customHeight="1" x14ac:dyDescent="0.25">
      <c r="A52" s="5"/>
      <c r="B52" s="4">
        <v>709</v>
      </c>
      <c r="C52" s="8" t="s">
        <v>19</v>
      </c>
      <c r="D52" s="53">
        <v>146.9</v>
      </c>
      <c r="E52" s="53">
        <v>146.9</v>
      </c>
      <c r="F52" s="53">
        <v>146.9</v>
      </c>
      <c r="G52" s="39">
        <f t="shared" si="0"/>
        <v>100</v>
      </c>
    </row>
    <row r="53" spans="1:7" ht="63" x14ac:dyDescent="0.25">
      <c r="A53" s="5" t="s">
        <v>92</v>
      </c>
      <c r="B53" s="4">
        <v>1004</v>
      </c>
      <c r="C53" s="15" t="s">
        <v>17</v>
      </c>
      <c r="D53" s="54">
        <v>597</v>
      </c>
      <c r="E53" s="54">
        <v>597</v>
      </c>
      <c r="F53" s="54">
        <v>459.2</v>
      </c>
      <c r="G53" s="39">
        <f t="shared" si="0"/>
        <v>76.917922948073709</v>
      </c>
    </row>
    <row r="54" spans="1:7" ht="78.75" x14ac:dyDescent="0.25">
      <c r="A54" s="5" t="s">
        <v>93</v>
      </c>
      <c r="B54" s="4">
        <v>1004</v>
      </c>
      <c r="C54" s="15" t="s">
        <v>21</v>
      </c>
      <c r="D54" s="54">
        <v>928.9</v>
      </c>
      <c r="E54" s="54">
        <v>928.9</v>
      </c>
      <c r="F54" s="54">
        <v>762</v>
      </c>
      <c r="G54" s="39">
        <f t="shared" si="0"/>
        <v>82.032511572828085</v>
      </c>
    </row>
    <row r="55" spans="1:7" ht="111" customHeight="1" x14ac:dyDescent="0.25">
      <c r="A55" s="5" t="s">
        <v>95</v>
      </c>
      <c r="B55" s="4">
        <v>1004</v>
      </c>
      <c r="C55" s="15" t="s">
        <v>88</v>
      </c>
      <c r="D55" s="54">
        <f>D57+D58</f>
        <v>189998.19999999998</v>
      </c>
      <c r="E55" s="54">
        <f>E57+E58</f>
        <v>189998.19999999998</v>
      </c>
      <c r="F55" s="54">
        <f>F57+F58</f>
        <v>189779.7</v>
      </c>
      <c r="G55" s="39">
        <f t="shared" si="0"/>
        <v>99.884998910516003</v>
      </c>
    </row>
    <row r="56" spans="1:7" ht="15.75" x14ac:dyDescent="0.25">
      <c r="A56" s="5"/>
      <c r="B56" s="4"/>
      <c r="C56" s="15" t="s">
        <v>48</v>
      </c>
      <c r="D56" s="54"/>
      <c r="E56" s="54"/>
      <c r="F56" s="54"/>
      <c r="G56" s="39"/>
    </row>
    <row r="57" spans="1:7" ht="15.75" x14ac:dyDescent="0.25">
      <c r="A57" s="5"/>
      <c r="B57" s="4"/>
      <c r="C57" s="15" t="s">
        <v>49</v>
      </c>
      <c r="D57" s="54">
        <v>26535.8</v>
      </c>
      <c r="E57" s="54">
        <v>26535.8</v>
      </c>
      <c r="F57" s="54">
        <v>26531.1</v>
      </c>
      <c r="G57" s="39">
        <f t="shared" si="0"/>
        <v>99.98228807874645</v>
      </c>
    </row>
    <row r="58" spans="1:7" ht="15.75" x14ac:dyDescent="0.25">
      <c r="A58" s="5"/>
      <c r="B58" s="4"/>
      <c r="C58" s="15" t="s">
        <v>50</v>
      </c>
      <c r="D58" s="54">
        <v>163462.39999999999</v>
      </c>
      <c r="E58" s="54">
        <v>163462.39999999999</v>
      </c>
      <c r="F58" s="54">
        <v>163248.6</v>
      </c>
      <c r="G58" s="39">
        <f t="shared" si="0"/>
        <v>99.869205395246865</v>
      </c>
    </row>
    <row r="59" spans="1:7" ht="156.75" customHeight="1" x14ac:dyDescent="0.25">
      <c r="A59" s="5" t="s">
        <v>99</v>
      </c>
      <c r="B59" s="4">
        <v>1006</v>
      </c>
      <c r="C59" s="15" t="s">
        <v>11</v>
      </c>
      <c r="D59" s="54">
        <v>2117.5</v>
      </c>
      <c r="E59" s="54">
        <v>2117.5</v>
      </c>
      <c r="F59" s="54">
        <v>2116.3000000000002</v>
      </c>
      <c r="G59" s="39">
        <f t="shared" si="0"/>
        <v>99.943329397874862</v>
      </c>
    </row>
    <row r="60" spans="1:7" ht="112.5" customHeight="1" x14ac:dyDescent="0.25">
      <c r="A60" s="5" t="s">
        <v>101</v>
      </c>
      <c r="B60" s="4">
        <v>405</v>
      </c>
      <c r="C60" s="15" t="s">
        <v>23</v>
      </c>
      <c r="D60" s="54">
        <v>8628.2999999999993</v>
      </c>
      <c r="E60" s="54">
        <v>8628.2999999999993</v>
      </c>
      <c r="F60" s="59">
        <v>0</v>
      </c>
      <c r="G60" s="60">
        <f t="shared" si="0"/>
        <v>0</v>
      </c>
    </row>
    <row r="61" spans="1:7" ht="81" customHeight="1" x14ac:dyDescent="0.25">
      <c r="A61" s="5" t="s">
        <v>102</v>
      </c>
      <c r="B61" s="4"/>
      <c r="C61" s="15" t="s">
        <v>25</v>
      </c>
      <c r="D61" s="54">
        <f>D63+D64+D66+D65</f>
        <v>7515022.5</v>
      </c>
      <c r="E61" s="54">
        <f>E63+E64+E66+E65</f>
        <v>7515022.5</v>
      </c>
      <c r="F61" s="54">
        <f>F63+F64+F66+F65</f>
        <v>7514897.3999999994</v>
      </c>
      <c r="G61" s="39">
        <f t="shared" si="0"/>
        <v>99.998335334325333</v>
      </c>
    </row>
    <row r="62" spans="1:7" ht="15.75" x14ac:dyDescent="0.25">
      <c r="A62" s="5"/>
      <c r="B62" s="4"/>
      <c r="C62" s="8" t="s">
        <v>4</v>
      </c>
      <c r="D62" s="53"/>
      <c r="E62" s="53"/>
      <c r="F62" s="53"/>
      <c r="G62" s="39"/>
    </row>
    <row r="63" spans="1:7" ht="18" customHeight="1" x14ac:dyDescent="0.25">
      <c r="A63" s="5"/>
      <c r="B63" s="4">
        <v>701</v>
      </c>
      <c r="C63" s="8" t="s">
        <v>18</v>
      </c>
      <c r="D63" s="53">
        <v>3529741.8</v>
      </c>
      <c r="E63" s="53">
        <v>3529741.8</v>
      </c>
      <c r="F63" s="53">
        <v>3529741.8</v>
      </c>
      <c r="G63" s="39">
        <f t="shared" si="0"/>
        <v>100</v>
      </c>
    </row>
    <row r="64" spans="1:7" ht="18" customHeight="1" x14ac:dyDescent="0.25">
      <c r="A64" s="5"/>
      <c r="B64" s="4">
        <v>702</v>
      </c>
      <c r="C64" s="8" t="s">
        <v>9</v>
      </c>
      <c r="D64" s="53">
        <v>3966937.2</v>
      </c>
      <c r="E64" s="53">
        <v>3966937.2</v>
      </c>
      <c r="F64" s="53">
        <v>3966937.2</v>
      </c>
      <c r="G64" s="39">
        <f t="shared" si="0"/>
        <v>100</v>
      </c>
    </row>
    <row r="65" spans="1:7" ht="31.5" x14ac:dyDescent="0.25">
      <c r="A65" s="5"/>
      <c r="B65" s="4">
        <v>705</v>
      </c>
      <c r="C65" s="8" t="s">
        <v>65</v>
      </c>
      <c r="D65" s="53">
        <v>3298.3</v>
      </c>
      <c r="E65" s="53">
        <v>3298.3</v>
      </c>
      <c r="F65" s="53">
        <v>3298.3</v>
      </c>
      <c r="G65" s="39">
        <f t="shared" si="0"/>
        <v>100</v>
      </c>
    </row>
    <row r="66" spans="1:7" ht="18" customHeight="1" x14ac:dyDescent="0.25">
      <c r="A66" s="5"/>
      <c r="B66" s="4">
        <v>709</v>
      </c>
      <c r="C66" s="8" t="s">
        <v>19</v>
      </c>
      <c r="D66" s="53">
        <v>15045.2</v>
      </c>
      <c r="E66" s="53">
        <v>15045.2</v>
      </c>
      <c r="F66" s="53">
        <v>14920.1</v>
      </c>
      <c r="G66" s="39">
        <f t="shared" si="0"/>
        <v>99.168505569882754</v>
      </c>
    </row>
    <row r="67" spans="1:7" ht="32.25" customHeight="1" x14ac:dyDescent="0.25">
      <c r="A67" s="5" t="s">
        <v>103</v>
      </c>
      <c r="B67" s="4"/>
      <c r="C67" s="15" t="s">
        <v>35</v>
      </c>
      <c r="D67" s="54">
        <f>D69+D70</f>
        <v>273933.59999999998</v>
      </c>
      <c r="E67" s="54">
        <f>E69+E70</f>
        <v>273933.59999999998</v>
      </c>
      <c r="F67" s="54">
        <f>F69+F70</f>
        <v>273556.59999999998</v>
      </c>
      <c r="G67" s="39">
        <f t="shared" si="0"/>
        <v>99.862375407763054</v>
      </c>
    </row>
    <row r="68" spans="1:7" ht="15.75" x14ac:dyDescent="0.25">
      <c r="A68" s="5"/>
      <c r="B68" s="4"/>
      <c r="C68" s="8" t="s">
        <v>4</v>
      </c>
      <c r="D68" s="53"/>
      <c r="E68" s="53"/>
      <c r="F68" s="53"/>
      <c r="G68" s="39"/>
    </row>
    <row r="69" spans="1:7" ht="18" customHeight="1" x14ac:dyDescent="0.25">
      <c r="A69" s="5"/>
      <c r="B69" s="4">
        <v>701</v>
      </c>
      <c r="C69" s="8" t="s">
        <v>18</v>
      </c>
      <c r="D69" s="53">
        <v>221230.1</v>
      </c>
      <c r="E69" s="53">
        <v>221230.1</v>
      </c>
      <c r="F69" s="53">
        <v>220853.1</v>
      </c>
      <c r="G69" s="39">
        <f t="shared" si="0"/>
        <v>99.829589192429054</v>
      </c>
    </row>
    <row r="70" spans="1:7" ht="18" customHeight="1" x14ac:dyDescent="0.25">
      <c r="A70" s="5"/>
      <c r="B70" s="4">
        <v>702</v>
      </c>
      <c r="C70" s="8" t="s">
        <v>9</v>
      </c>
      <c r="D70" s="53">
        <v>52703.5</v>
      </c>
      <c r="E70" s="53">
        <v>52703.5</v>
      </c>
      <c r="F70" s="53">
        <v>52703.5</v>
      </c>
      <c r="G70" s="39">
        <f t="shared" si="0"/>
        <v>100</v>
      </c>
    </row>
    <row r="71" spans="1:7" ht="141" customHeight="1" x14ac:dyDescent="0.25">
      <c r="A71" s="5" t="s">
        <v>104</v>
      </c>
      <c r="B71" s="4"/>
      <c r="C71" s="15" t="s">
        <v>156</v>
      </c>
      <c r="D71" s="54">
        <f>D73+D74</f>
        <v>41239.9</v>
      </c>
      <c r="E71" s="54">
        <f>E73+E74</f>
        <v>41239.9</v>
      </c>
      <c r="F71" s="54">
        <f>F73+F74</f>
        <v>41239.9</v>
      </c>
      <c r="G71" s="39">
        <f t="shared" si="0"/>
        <v>100</v>
      </c>
    </row>
    <row r="72" spans="1:7" ht="15.75" x14ac:dyDescent="0.25">
      <c r="A72" s="5"/>
      <c r="B72" s="4"/>
      <c r="C72" s="8" t="s">
        <v>4</v>
      </c>
      <c r="D72" s="54"/>
      <c r="E72" s="54"/>
      <c r="F72" s="54"/>
      <c r="G72" s="39"/>
    </row>
    <row r="73" spans="1:7" ht="18" customHeight="1" x14ac:dyDescent="0.25">
      <c r="A73" s="5"/>
      <c r="B73" s="4">
        <v>702</v>
      </c>
      <c r="C73" s="8" t="s">
        <v>9</v>
      </c>
      <c r="D73" s="54">
        <v>39899.5</v>
      </c>
      <c r="E73" s="54">
        <v>39899.5</v>
      </c>
      <c r="F73" s="54">
        <v>39899.5</v>
      </c>
      <c r="G73" s="39">
        <f t="shared" si="0"/>
        <v>100</v>
      </c>
    </row>
    <row r="74" spans="1:7" ht="18" customHeight="1" x14ac:dyDescent="0.25">
      <c r="A74" s="5"/>
      <c r="B74" s="4">
        <v>709</v>
      </c>
      <c r="C74" s="8" t="s">
        <v>19</v>
      </c>
      <c r="D74" s="54">
        <v>1340.4</v>
      </c>
      <c r="E74" s="54">
        <v>1340.4</v>
      </c>
      <c r="F74" s="54">
        <v>1340.4</v>
      </c>
      <c r="G74" s="39">
        <f t="shared" si="0"/>
        <v>100</v>
      </c>
    </row>
    <row r="75" spans="1:7" ht="49.5" customHeight="1" x14ac:dyDescent="0.25">
      <c r="A75" s="5" t="s">
        <v>105</v>
      </c>
      <c r="B75" s="4">
        <v>105</v>
      </c>
      <c r="C75" s="15" t="s">
        <v>36</v>
      </c>
      <c r="D75" s="54">
        <v>450.9</v>
      </c>
      <c r="E75" s="54">
        <v>450.9</v>
      </c>
      <c r="F75" s="54">
        <v>311.89999999999998</v>
      </c>
      <c r="G75" s="39">
        <f t="shared" si="0"/>
        <v>69.172765579951218</v>
      </c>
    </row>
    <row r="76" spans="1:7" ht="48" customHeight="1" x14ac:dyDescent="0.25">
      <c r="A76" s="5" t="s">
        <v>106</v>
      </c>
      <c r="B76" s="4">
        <v>104</v>
      </c>
      <c r="C76" s="15" t="s">
        <v>37</v>
      </c>
      <c r="D76" s="54">
        <v>8022.3</v>
      </c>
      <c r="E76" s="54">
        <v>8022.3</v>
      </c>
      <c r="F76" s="54">
        <v>7995.2</v>
      </c>
      <c r="G76" s="39">
        <f t="shared" si="0"/>
        <v>99.662191640801254</v>
      </c>
    </row>
    <row r="77" spans="1:7" ht="94.5" x14ac:dyDescent="0.25">
      <c r="A77" s="5" t="s">
        <v>139</v>
      </c>
      <c r="B77" s="4">
        <v>104</v>
      </c>
      <c r="C77" s="15" t="s">
        <v>140</v>
      </c>
      <c r="D77" s="54">
        <v>130.5</v>
      </c>
      <c r="E77" s="54">
        <v>130.5</v>
      </c>
      <c r="F77" s="54">
        <v>32.9</v>
      </c>
      <c r="G77" s="39">
        <f t="shared" si="0"/>
        <v>25.210727969348657</v>
      </c>
    </row>
    <row r="78" spans="1:7" ht="18.75" customHeight="1" x14ac:dyDescent="0.25">
      <c r="A78" s="16" t="s">
        <v>85</v>
      </c>
      <c r="B78" s="17" t="s">
        <v>3</v>
      </c>
      <c r="C78" s="18" t="s">
        <v>38</v>
      </c>
      <c r="D78" s="52">
        <f>D80+D81+D97+D82+D83+D89+D93+D98+D102+D103+D104+D105+D106+D107+D111+D112+D124+D128+D134+D140+D144+D154+D158+D159+D160+D161+D162+D163+D164+D165</f>
        <v>5344712.9000000004</v>
      </c>
      <c r="E78" s="52">
        <f>E80+E81+E97+E82+E83+E89+E93+E98+E102+E103+E104+E105+E106+E107+E111+E112+E124+E128+E134+E140+E144+E154+E158+E159+E160+E161+E162+E163+E164+E165</f>
        <v>5344712.9000000004</v>
      </c>
      <c r="F78" s="52">
        <f>F80+F81+F97+F82+F83+F89+F93+F98+F102+F103+F104+F105+F106+F107+F111+F112+F124+F128+F134+F140+F144+F154+F158+F159+F160+F161+F162+F163+F164+F165</f>
        <v>5111217.1000000006</v>
      </c>
      <c r="G78" s="57">
        <f t="shared" si="0"/>
        <v>95.631275161664902</v>
      </c>
    </row>
    <row r="79" spans="1:7" ht="15.75" x14ac:dyDescent="0.25">
      <c r="A79" s="5" t="s">
        <v>3</v>
      </c>
      <c r="B79" s="4" t="s">
        <v>3</v>
      </c>
      <c r="C79" s="8" t="s">
        <v>4</v>
      </c>
      <c r="D79" s="53" t="s">
        <v>3</v>
      </c>
      <c r="E79" s="53" t="s">
        <v>3</v>
      </c>
      <c r="F79" s="53" t="s">
        <v>3</v>
      </c>
      <c r="G79" s="39"/>
    </row>
    <row r="80" spans="1:7" s="21" customFormat="1" ht="50.25" customHeight="1" x14ac:dyDescent="0.25">
      <c r="A80" s="19" t="s">
        <v>87</v>
      </c>
      <c r="B80" s="20">
        <v>707</v>
      </c>
      <c r="C80" s="15" t="s">
        <v>39</v>
      </c>
      <c r="D80" s="54">
        <v>17281.2</v>
      </c>
      <c r="E80" s="54">
        <v>17281.2</v>
      </c>
      <c r="F80" s="54">
        <v>17281.2</v>
      </c>
      <c r="G80" s="39">
        <f t="shared" ref="G80:G143" si="1">F80/E80*100</f>
        <v>100</v>
      </c>
    </row>
    <row r="81" spans="1:7" s="21" customFormat="1" ht="96.75" customHeight="1" x14ac:dyDescent="0.25">
      <c r="A81" s="19" t="s">
        <v>97</v>
      </c>
      <c r="B81" s="20">
        <v>502</v>
      </c>
      <c r="C81" s="15" t="s">
        <v>40</v>
      </c>
      <c r="D81" s="54">
        <v>28187.3</v>
      </c>
      <c r="E81" s="54">
        <v>28187.3</v>
      </c>
      <c r="F81" s="54">
        <v>28187.3</v>
      </c>
      <c r="G81" s="39">
        <f t="shared" si="1"/>
        <v>100</v>
      </c>
    </row>
    <row r="82" spans="1:7" s="21" customFormat="1" ht="30.75" customHeight="1" x14ac:dyDescent="0.25">
      <c r="A82" s="19" t="s">
        <v>107</v>
      </c>
      <c r="B82" s="20">
        <v>412</v>
      </c>
      <c r="C82" s="15" t="s">
        <v>43</v>
      </c>
      <c r="D82" s="54">
        <v>43018.1</v>
      </c>
      <c r="E82" s="54">
        <v>43018.1</v>
      </c>
      <c r="F82" s="54">
        <v>43018.1</v>
      </c>
      <c r="G82" s="39">
        <f t="shared" si="1"/>
        <v>100</v>
      </c>
    </row>
    <row r="83" spans="1:7" s="21" customFormat="1" ht="31.5" customHeight="1" x14ac:dyDescent="0.25">
      <c r="A83" s="19" t="s">
        <v>108</v>
      </c>
      <c r="B83" s="20"/>
      <c r="C83" s="15" t="s">
        <v>144</v>
      </c>
      <c r="D83" s="54">
        <f>D85+D86+D87+D88</f>
        <v>5049.3999999999996</v>
      </c>
      <c r="E83" s="54">
        <f>E85+E86+E87+E88</f>
        <v>5049.3999999999996</v>
      </c>
      <c r="F83" s="54">
        <f>F85+F86+F87+F88</f>
        <v>4599.2000000000007</v>
      </c>
      <c r="G83" s="39">
        <f t="shared" si="1"/>
        <v>91.084089198716697</v>
      </c>
    </row>
    <row r="84" spans="1:7" s="21" customFormat="1" ht="15.75" x14ac:dyDescent="0.25">
      <c r="A84" s="19"/>
      <c r="B84" s="20"/>
      <c r="C84" s="8" t="s">
        <v>4</v>
      </c>
      <c r="D84" s="54"/>
      <c r="E84" s="54"/>
      <c r="F84" s="54"/>
      <c r="G84" s="39"/>
    </row>
    <row r="85" spans="1:7" s="21" customFormat="1" ht="18" customHeight="1" x14ac:dyDescent="0.25">
      <c r="A85" s="19"/>
      <c r="B85" s="20">
        <v>408</v>
      </c>
      <c r="C85" s="15" t="s">
        <v>55</v>
      </c>
      <c r="D85" s="54">
        <v>238.8</v>
      </c>
      <c r="E85" s="54">
        <v>238.8</v>
      </c>
      <c r="F85" s="54">
        <v>200.9</v>
      </c>
      <c r="G85" s="39">
        <f t="shared" si="1"/>
        <v>84.128978224455608</v>
      </c>
    </row>
    <row r="86" spans="1:7" s="21" customFormat="1" ht="18" customHeight="1" x14ac:dyDescent="0.25">
      <c r="A86" s="19"/>
      <c r="B86" s="20">
        <v>409</v>
      </c>
      <c r="C86" s="15" t="s">
        <v>54</v>
      </c>
      <c r="D86" s="54">
        <v>3611.7</v>
      </c>
      <c r="E86" s="54">
        <v>3611.7</v>
      </c>
      <c r="F86" s="54">
        <v>3199.4</v>
      </c>
      <c r="G86" s="39">
        <f t="shared" si="1"/>
        <v>88.58432317191351</v>
      </c>
    </row>
    <row r="87" spans="1:7" s="21" customFormat="1" ht="18" customHeight="1" x14ac:dyDescent="0.25">
      <c r="A87" s="19"/>
      <c r="B87" s="20">
        <v>709</v>
      </c>
      <c r="C87" s="8" t="s">
        <v>19</v>
      </c>
      <c r="D87" s="54">
        <v>225.4</v>
      </c>
      <c r="E87" s="54">
        <v>225.4</v>
      </c>
      <c r="F87" s="54">
        <v>225.4</v>
      </c>
      <c r="G87" s="39">
        <f t="shared" si="1"/>
        <v>100</v>
      </c>
    </row>
    <row r="88" spans="1:7" s="21" customFormat="1" ht="18" customHeight="1" x14ac:dyDescent="0.25">
      <c r="A88" s="19"/>
      <c r="B88" s="20">
        <v>801</v>
      </c>
      <c r="C88" s="15" t="s">
        <v>53</v>
      </c>
      <c r="D88" s="54">
        <v>973.5</v>
      </c>
      <c r="E88" s="54">
        <v>973.5</v>
      </c>
      <c r="F88" s="54">
        <v>973.5</v>
      </c>
      <c r="G88" s="39">
        <f t="shared" si="1"/>
        <v>100</v>
      </c>
    </row>
    <row r="89" spans="1:7" s="21" customFormat="1" ht="31.5" x14ac:dyDescent="0.25">
      <c r="A89" s="19" t="s">
        <v>109</v>
      </c>
      <c r="B89" s="20">
        <v>801</v>
      </c>
      <c r="C89" s="15" t="s">
        <v>56</v>
      </c>
      <c r="D89" s="54">
        <f>D91+D92</f>
        <v>17668.7</v>
      </c>
      <c r="E89" s="54">
        <f>E91+E92</f>
        <v>17668.7</v>
      </c>
      <c r="F89" s="54">
        <f>F91+F92</f>
        <v>17668.7</v>
      </c>
      <c r="G89" s="39">
        <f t="shared" si="1"/>
        <v>100</v>
      </c>
    </row>
    <row r="90" spans="1:7" s="21" customFormat="1" ht="15.75" x14ac:dyDescent="0.25">
      <c r="A90" s="19"/>
      <c r="B90" s="20"/>
      <c r="C90" s="15" t="s">
        <v>48</v>
      </c>
      <c r="D90" s="54"/>
      <c r="E90" s="54"/>
      <c r="F90" s="54"/>
      <c r="G90" s="39"/>
    </row>
    <row r="91" spans="1:7" s="21" customFormat="1" ht="15.75" x14ac:dyDescent="0.25">
      <c r="A91" s="19"/>
      <c r="B91" s="20"/>
      <c r="C91" s="15" t="s">
        <v>49</v>
      </c>
      <c r="D91" s="54">
        <v>13428.2</v>
      </c>
      <c r="E91" s="54">
        <v>13428.2</v>
      </c>
      <c r="F91" s="54">
        <v>13428.2</v>
      </c>
      <c r="G91" s="39">
        <f t="shared" si="1"/>
        <v>100</v>
      </c>
    </row>
    <row r="92" spans="1:7" s="21" customFormat="1" ht="15.75" x14ac:dyDescent="0.25">
      <c r="A92" s="19"/>
      <c r="B92" s="20"/>
      <c r="C92" s="15" t="s">
        <v>50</v>
      </c>
      <c r="D92" s="54">
        <v>4240.5</v>
      </c>
      <c r="E92" s="54">
        <v>4240.5</v>
      </c>
      <c r="F92" s="54">
        <v>4240.5</v>
      </c>
      <c r="G92" s="39">
        <f t="shared" si="1"/>
        <v>100</v>
      </c>
    </row>
    <row r="93" spans="1:7" s="21" customFormat="1" ht="18" customHeight="1" x14ac:dyDescent="0.25">
      <c r="A93" s="19" t="s">
        <v>111</v>
      </c>
      <c r="B93" s="20">
        <v>801</v>
      </c>
      <c r="C93" s="22" t="s">
        <v>76</v>
      </c>
      <c r="D93" s="54">
        <f>D95+D96</f>
        <v>129.30000000000001</v>
      </c>
      <c r="E93" s="54">
        <f>E95+E96</f>
        <v>129.30000000000001</v>
      </c>
      <c r="F93" s="54">
        <f>F95+F96</f>
        <v>129.30000000000001</v>
      </c>
      <c r="G93" s="39">
        <f t="shared" si="1"/>
        <v>100</v>
      </c>
    </row>
    <row r="94" spans="1:7" s="21" customFormat="1" ht="15.75" x14ac:dyDescent="0.25">
      <c r="A94" s="19"/>
      <c r="B94" s="20"/>
      <c r="C94" s="15" t="s">
        <v>48</v>
      </c>
      <c r="D94" s="54"/>
      <c r="E94" s="54"/>
      <c r="F94" s="54"/>
      <c r="G94" s="39"/>
    </row>
    <row r="95" spans="1:7" s="21" customFormat="1" ht="15.75" x14ac:dyDescent="0.25">
      <c r="A95" s="19"/>
      <c r="B95" s="20"/>
      <c r="C95" s="15" t="s">
        <v>49</v>
      </c>
      <c r="D95" s="54">
        <v>98.3</v>
      </c>
      <c r="E95" s="54">
        <v>98.3</v>
      </c>
      <c r="F95" s="54">
        <v>98.3</v>
      </c>
      <c r="G95" s="39">
        <f t="shared" si="1"/>
        <v>100</v>
      </c>
    </row>
    <row r="96" spans="1:7" s="21" customFormat="1" ht="15.75" x14ac:dyDescent="0.25">
      <c r="A96" s="19"/>
      <c r="B96" s="20"/>
      <c r="C96" s="15" t="s">
        <v>50</v>
      </c>
      <c r="D96" s="54">
        <v>31</v>
      </c>
      <c r="E96" s="54">
        <v>31</v>
      </c>
      <c r="F96" s="54">
        <v>31</v>
      </c>
      <c r="G96" s="39">
        <f t="shared" si="1"/>
        <v>100</v>
      </c>
    </row>
    <row r="97" spans="1:7" s="21" customFormat="1" ht="30.75" customHeight="1" x14ac:dyDescent="0.25">
      <c r="A97" s="19" t="s">
        <v>112</v>
      </c>
      <c r="B97" s="20">
        <v>409</v>
      </c>
      <c r="C97" s="15" t="s">
        <v>30</v>
      </c>
      <c r="D97" s="54">
        <v>233043.3</v>
      </c>
      <c r="E97" s="54">
        <v>233043.3</v>
      </c>
      <c r="F97" s="54">
        <v>92004.3</v>
      </c>
      <c r="G97" s="39">
        <f t="shared" si="1"/>
        <v>39.479487288413786</v>
      </c>
    </row>
    <row r="98" spans="1:7" s="21" customFormat="1" ht="49.5" customHeight="1" x14ac:dyDescent="0.25">
      <c r="A98" s="19" t="s">
        <v>113</v>
      </c>
      <c r="B98" s="20">
        <v>503</v>
      </c>
      <c r="C98" s="15" t="s">
        <v>51</v>
      </c>
      <c r="D98" s="54">
        <f>D100+D101</f>
        <v>260730.19999999998</v>
      </c>
      <c r="E98" s="54">
        <f>E100+E101</f>
        <v>260730.19999999998</v>
      </c>
      <c r="F98" s="54">
        <f>F100+F101</f>
        <v>247916.90000000002</v>
      </c>
      <c r="G98" s="39">
        <f t="shared" si="1"/>
        <v>95.085609568818668</v>
      </c>
    </row>
    <row r="99" spans="1:7" s="21" customFormat="1" ht="15.75" x14ac:dyDescent="0.25">
      <c r="A99" s="19"/>
      <c r="B99" s="20"/>
      <c r="C99" s="15" t="s">
        <v>48</v>
      </c>
      <c r="D99" s="54"/>
      <c r="E99" s="54"/>
      <c r="F99" s="54"/>
      <c r="G99" s="39"/>
    </row>
    <row r="100" spans="1:7" s="21" customFormat="1" ht="15.75" x14ac:dyDescent="0.25">
      <c r="A100" s="19"/>
      <c r="B100" s="20"/>
      <c r="C100" s="15" t="s">
        <v>49</v>
      </c>
      <c r="D100" s="54">
        <v>250300.9</v>
      </c>
      <c r="E100" s="54">
        <v>250300.9</v>
      </c>
      <c r="F100" s="54">
        <v>238000.2</v>
      </c>
      <c r="G100" s="39">
        <f t="shared" si="1"/>
        <v>95.085634929798502</v>
      </c>
    </row>
    <row r="101" spans="1:7" s="21" customFormat="1" ht="15.75" x14ac:dyDescent="0.25">
      <c r="A101" s="19"/>
      <c r="B101" s="20"/>
      <c r="C101" s="15" t="s">
        <v>50</v>
      </c>
      <c r="D101" s="54">
        <v>10429.299999999999</v>
      </c>
      <c r="E101" s="54">
        <v>10429.299999999999</v>
      </c>
      <c r="F101" s="54">
        <v>9916.7000000000007</v>
      </c>
      <c r="G101" s="39">
        <f t="shared" si="1"/>
        <v>95.085000910895275</v>
      </c>
    </row>
    <row r="102" spans="1:7" s="21" customFormat="1" ht="78.75" customHeight="1" x14ac:dyDescent="0.25">
      <c r="A102" s="19" t="s">
        <v>110</v>
      </c>
      <c r="B102" s="20">
        <v>707</v>
      </c>
      <c r="C102" s="15" t="s">
        <v>64</v>
      </c>
      <c r="D102" s="54">
        <v>12739.2</v>
      </c>
      <c r="E102" s="54">
        <v>12739.2</v>
      </c>
      <c r="F102" s="54">
        <v>12739.2</v>
      </c>
      <c r="G102" s="39">
        <f t="shared" si="1"/>
        <v>100</v>
      </c>
    </row>
    <row r="103" spans="1:7" s="21" customFormat="1" ht="31.5" x14ac:dyDescent="0.25">
      <c r="A103" s="19" t="s">
        <v>114</v>
      </c>
      <c r="B103" s="20">
        <v>409</v>
      </c>
      <c r="C103" s="24" t="s">
        <v>67</v>
      </c>
      <c r="D103" s="54">
        <v>239866.7</v>
      </c>
      <c r="E103" s="54">
        <v>239866.7</v>
      </c>
      <c r="F103" s="54">
        <v>202667.2</v>
      </c>
      <c r="G103" s="39">
        <f t="shared" si="1"/>
        <v>84.491594706559937</v>
      </c>
    </row>
    <row r="104" spans="1:7" s="21" customFormat="1" ht="33.75" customHeight="1" x14ac:dyDescent="0.25">
      <c r="A104" s="19" t="s">
        <v>115</v>
      </c>
      <c r="B104" s="20">
        <v>409</v>
      </c>
      <c r="C104" s="24" t="s">
        <v>69</v>
      </c>
      <c r="D104" s="54">
        <v>300000</v>
      </c>
      <c r="E104" s="54">
        <v>300000</v>
      </c>
      <c r="F104" s="54">
        <v>300000</v>
      </c>
      <c r="G104" s="39">
        <f t="shared" si="1"/>
        <v>100</v>
      </c>
    </row>
    <row r="105" spans="1:7" s="21" customFormat="1" ht="20.25" customHeight="1" x14ac:dyDescent="0.25">
      <c r="A105" s="19" t="s">
        <v>116</v>
      </c>
      <c r="B105" s="20">
        <v>502</v>
      </c>
      <c r="C105" s="24" t="s">
        <v>75</v>
      </c>
      <c r="D105" s="54">
        <v>50000</v>
      </c>
      <c r="E105" s="54">
        <v>50000</v>
      </c>
      <c r="F105" s="54">
        <v>50000</v>
      </c>
      <c r="G105" s="39">
        <f t="shared" si="1"/>
        <v>100</v>
      </c>
    </row>
    <row r="106" spans="1:7" s="21" customFormat="1" ht="94.5" x14ac:dyDescent="0.25">
      <c r="A106" s="19" t="s">
        <v>117</v>
      </c>
      <c r="B106" s="20">
        <v>502</v>
      </c>
      <c r="C106" s="24" t="s">
        <v>72</v>
      </c>
      <c r="D106" s="54">
        <v>70721.2</v>
      </c>
      <c r="E106" s="54">
        <v>70721.2</v>
      </c>
      <c r="F106" s="54">
        <v>68919.199999999997</v>
      </c>
      <c r="G106" s="39">
        <f t="shared" si="1"/>
        <v>97.451966312788812</v>
      </c>
    </row>
    <row r="107" spans="1:7" s="21" customFormat="1" ht="31.5" x14ac:dyDescent="0.25">
      <c r="A107" s="19" t="s">
        <v>118</v>
      </c>
      <c r="B107" s="20">
        <v>1003</v>
      </c>
      <c r="C107" s="24" t="s">
        <v>89</v>
      </c>
      <c r="D107" s="54">
        <f>D109+D110</f>
        <v>38609.100000000006</v>
      </c>
      <c r="E107" s="54">
        <f>E109+E110</f>
        <v>38609.100000000006</v>
      </c>
      <c r="F107" s="54">
        <f>F109+F110</f>
        <v>38609</v>
      </c>
      <c r="G107" s="39">
        <f t="shared" si="1"/>
        <v>99.99974099370354</v>
      </c>
    </row>
    <row r="108" spans="1:7" s="21" customFormat="1" ht="15.75" x14ac:dyDescent="0.25">
      <c r="A108" s="19"/>
      <c r="B108" s="20"/>
      <c r="C108" s="15" t="s">
        <v>48</v>
      </c>
      <c r="D108" s="54"/>
      <c r="E108" s="54"/>
      <c r="F108" s="54"/>
      <c r="G108" s="39"/>
    </row>
    <row r="109" spans="1:7" s="21" customFormat="1" ht="15.75" x14ac:dyDescent="0.25">
      <c r="A109" s="19"/>
      <c r="B109" s="20"/>
      <c r="C109" s="15" t="s">
        <v>49</v>
      </c>
      <c r="D109" s="54">
        <v>19886.2</v>
      </c>
      <c r="E109" s="54">
        <v>19886.2</v>
      </c>
      <c r="F109" s="54">
        <v>19886.2</v>
      </c>
      <c r="G109" s="39">
        <f t="shared" si="1"/>
        <v>100</v>
      </c>
    </row>
    <row r="110" spans="1:7" s="21" customFormat="1" ht="15.75" x14ac:dyDescent="0.25">
      <c r="A110" s="19"/>
      <c r="B110" s="20"/>
      <c r="C110" s="15" t="s">
        <v>50</v>
      </c>
      <c r="D110" s="54">
        <v>18722.900000000001</v>
      </c>
      <c r="E110" s="54">
        <v>18722.900000000001</v>
      </c>
      <c r="F110" s="54">
        <v>18722.8</v>
      </c>
      <c r="G110" s="39">
        <f t="shared" si="1"/>
        <v>99.999465894706475</v>
      </c>
    </row>
    <row r="111" spans="1:7" s="21" customFormat="1" ht="48.75" customHeight="1" x14ac:dyDescent="0.25">
      <c r="A111" s="19" t="s">
        <v>119</v>
      </c>
      <c r="B111" s="20">
        <v>408</v>
      </c>
      <c r="C111" s="24" t="s">
        <v>78</v>
      </c>
      <c r="D111" s="54">
        <v>1134196.8999999999</v>
      </c>
      <c r="E111" s="54">
        <v>1134196.8999999999</v>
      </c>
      <c r="F111" s="54">
        <v>1116183.8999999999</v>
      </c>
      <c r="G111" s="39">
        <f t="shared" si="1"/>
        <v>98.411827787573742</v>
      </c>
    </row>
    <row r="112" spans="1:7" s="21" customFormat="1" ht="35.25" customHeight="1" x14ac:dyDescent="0.25">
      <c r="A112" s="19" t="s">
        <v>120</v>
      </c>
      <c r="B112" s="20"/>
      <c r="C112" s="24" t="s">
        <v>80</v>
      </c>
      <c r="D112" s="54">
        <f>D114+D116+D117+D118+D119+D120+D121+D122+D123+D115</f>
        <v>120470</v>
      </c>
      <c r="E112" s="54">
        <f>E114+E116+E117+E118+E119+E120+E121+E122+E123+E115</f>
        <v>120470</v>
      </c>
      <c r="F112" s="54">
        <f>F114+F116+F117+F118+F119+F120+F121+F122+F123+F115</f>
        <v>119754.7</v>
      </c>
      <c r="G112" s="39">
        <f t="shared" si="1"/>
        <v>99.406242217979582</v>
      </c>
    </row>
    <row r="113" spans="1:7" s="21" customFormat="1" ht="15.75" x14ac:dyDescent="0.25">
      <c r="A113" s="19"/>
      <c r="B113" s="20"/>
      <c r="C113" s="8" t="s">
        <v>4</v>
      </c>
      <c r="D113" s="54"/>
      <c r="E113" s="54"/>
      <c r="F113" s="54"/>
      <c r="G113" s="39"/>
    </row>
    <row r="114" spans="1:7" s="21" customFormat="1" ht="31.5" x14ac:dyDescent="0.25">
      <c r="A114" s="19"/>
      <c r="B114" s="20">
        <v>309</v>
      </c>
      <c r="C114" s="8" t="s">
        <v>81</v>
      </c>
      <c r="D114" s="54">
        <v>100</v>
      </c>
      <c r="E114" s="54">
        <v>100</v>
      </c>
      <c r="F114" s="54">
        <v>100</v>
      </c>
      <c r="G114" s="39">
        <f t="shared" si="1"/>
        <v>100</v>
      </c>
    </row>
    <row r="115" spans="1:7" s="21" customFormat="1" ht="15.75" x14ac:dyDescent="0.25">
      <c r="A115" s="19"/>
      <c r="B115" s="20">
        <v>409</v>
      </c>
      <c r="C115" s="15" t="s">
        <v>54</v>
      </c>
      <c r="D115" s="54">
        <v>283</v>
      </c>
      <c r="E115" s="54">
        <v>283</v>
      </c>
      <c r="F115" s="54">
        <v>192.7</v>
      </c>
      <c r="G115" s="39">
        <f t="shared" si="1"/>
        <v>68.091872791519421</v>
      </c>
    </row>
    <row r="116" spans="1:7" s="21" customFormat="1" ht="15.75" x14ac:dyDescent="0.25">
      <c r="A116" s="19"/>
      <c r="B116" s="20">
        <v>410</v>
      </c>
      <c r="C116" s="8" t="s">
        <v>82</v>
      </c>
      <c r="D116" s="54">
        <v>50</v>
      </c>
      <c r="E116" s="54">
        <v>50</v>
      </c>
      <c r="F116" s="54">
        <v>50</v>
      </c>
      <c r="G116" s="39">
        <f t="shared" si="1"/>
        <v>100</v>
      </c>
    </row>
    <row r="117" spans="1:7" s="21" customFormat="1" ht="15.75" x14ac:dyDescent="0.25">
      <c r="A117" s="19"/>
      <c r="B117" s="20">
        <v>501</v>
      </c>
      <c r="C117" s="8" t="s">
        <v>83</v>
      </c>
      <c r="D117" s="54">
        <v>1959</v>
      </c>
      <c r="E117" s="54">
        <v>1959</v>
      </c>
      <c r="F117" s="54">
        <v>1938.1</v>
      </c>
      <c r="G117" s="39">
        <f t="shared" si="1"/>
        <v>98.933129147524241</v>
      </c>
    </row>
    <row r="118" spans="1:7" s="21" customFormat="1" ht="15.75" x14ac:dyDescent="0.25">
      <c r="A118" s="19"/>
      <c r="B118" s="20">
        <v>503</v>
      </c>
      <c r="C118" s="8" t="s">
        <v>84</v>
      </c>
      <c r="D118" s="54">
        <v>7888</v>
      </c>
      <c r="E118" s="54">
        <v>7888</v>
      </c>
      <c r="F118" s="54">
        <v>7283.9</v>
      </c>
      <c r="G118" s="39">
        <f t="shared" si="1"/>
        <v>92.341531440162271</v>
      </c>
    </row>
    <row r="119" spans="1:7" s="21" customFormat="1" ht="15.75" x14ac:dyDescent="0.25">
      <c r="A119" s="19"/>
      <c r="B119" s="20">
        <v>701</v>
      </c>
      <c r="C119" s="8" t="s">
        <v>18</v>
      </c>
      <c r="D119" s="54">
        <v>12370</v>
      </c>
      <c r="E119" s="54">
        <v>12370</v>
      </c>
      <c r="F119" s="54">
        <v>12370</v>
      </c>
      <c r="G119" s="39">
        <f t="shared" si="1"/>
        <v>100</v>
      </c>
    </row>
    <row r="120" spans="1:7" s="21" customFormat="1" ht="15.75" x14ac:dyDescent="0.25">
      <c r="A120" s="19"/>
      <c r="B120" s="4">
        <v>702</v>
      </c>
      <c r="C120" s="8" t="s">
        <v>9</v>
      </c>
      <c r="D120" s="54">
        <v>86125</v>
      </c>
      <c r="E120" s="54">
        <v>86125</v>
      </c>
      <c r="F120" s="54">
        <v>86125</v>
      </c>
      <c r="G120" s="39">
        <f t="shared" si="1"/>
        <v>100</v>
      </c>
    </row>
    <row r="121" spans="1:7" s="21" customFormat="1" ht="15.75" x14ac:dyDescent="0.25">
      <c r="A121" s="19"/>
      <c r="B121" s="4">
        <v>703</v>
      </c>
      <c r="C121" s="8" t="s">
        <v>12</v>
      </c>
      <c r="D121" s="54">
        <v>7020</v>
      </c>
      <c r="E121" s="54">
        <v>7020</v>
      </c>
      <c r="F121" s="54">
        <v>7020</v>
      </c>
      <c r="G121" s="39">
        <f t="shared" si="1"/>
        <v>100</v>
      </c>
    </row>
    <row r="122" spans="1:7" s="21" customFormat="1" ht="15.75" x14ac:dyDescent="0.25">
      <c r="A122" s="19"/>
      <c r="B122" s="4">
        <v>801</v>
      </c>
      <c r="C122" s="8" t="s">
        <v>53</v>
      </c>
      <c r="D122" s="54">
        <v>1975</v>
      </c>
      <c r="E122" s="54">
        <v>1975</v>
      </c>
      <c r="F122" s="54">
        <v>1975</v>
      </c>
      <c r="G122" s="39">
        <f t="shared" si="1"/>
        <v>100</v>
      </c>
    </row>
    <row r="123" spans="1:7" s="21" customFormat="1" ht="15.75" x14ac:dyDescent="0.25">
      <c r="A123" s="19"/>
      <c r="B123" s="20">
        <v>1101</v>
      </c>
      <c r="C123" s="24" t="s">
        <v>10</v>
      </c>
      <c r="D123" s="54">
        <v>2700</v>
      </c>
      <c r="E123" s="54">
        <v>2700</v>
      </c>
      <c r="F123" s="54">
        <v>2700</v>
      </c>
      <c r="G123" s="39">
        <f t="shared" si="1"/>
        <v>100</v>
      </c>
    </row>
    <row r="124" spans="1:7" s="21" customFormat="1" ht="47.25" x14ac:dyDescent="0.25">
      <c r="A124" s="41" t="s">
        <v>121</v>
      </c>
      <c r="B124" s="20">
        <v>702</v>
      </c>
      <c r="C124" s="24" t="s">
        <v>91</v>
      </c>
      <c r="D124" s="54">
        <f>D126+D127</f>
        <v>50483.6</v>
      </c>
      <c r="E124" s="54">
        <f>E126+E127</f>
        <v>50483.6</v>
      </c>
      <c r="F124" s="54">
        <f>F126+F127</f>
        <v>50483.6</v>
      </c>
      <c r="G124" s="39">
        <f t="shared" si="1"/>
        <v>100</v>
      </c>
    </row>
    <row r="125" spans="1:7" s="21" customFormat="1" ht="15.75" x14ac:dyDescent="0.25">
      <c r="A125" s="19"/>
      <c r="B125" s="20"/>
      <c r="C125" s="28" t="s">
        <v>48</v>
      </c>
      <c r="D125" s="54"/>
      <c r="E125" s="54"/>
      <c r="F125" s="54"/>
      <c r="G125" s="39"/>
    </row>
    <row r="126" spans="1:7" s="21" customFormat="1" ht="15.75" x14ac:dyDescent="0.25">
      <c r="A126" s="19"/>
      <c r="B126" s="20"/>
      <c r="C126" s="15" t="s">
        <v>49</v>
      </c>
      <c r="D126" s="54">
        <v>6148.6</v>
      </c>
      <c r="E126" s="54">
        <v>6148.6</v>
      </c>
      <c r="F126" s="54">
        <v>6148.6</v>
      </c>
      <c r="G126" s="39">
        <f t="shared" si="1"/>
        <v>100</v>
      </c>
    </row>
    <row r="127" spans="1:7" s="21" customFormat="1" ht="15.75" x14ac:dyDescent="0.25">
      <c r="A127" s="19"/>
      <c r="B127" s="20"/>
      <c r="C127" s="15" t="s">
        <v>50</v>
      </c>
      <c r="D127" s="54">
        <v>44335</v>
      </c>
      <c r="E127" s="54">
        <v>44335</v>
      </c>
      <c r="F127" s="54">
        <v>44335</v>
      </c>
      <c r="G127" s="39">
        <f t="shared" si="1"/>
        <v>100</v>
      </c>
    </row>
    <row r="128" spans="1:7" s="21" customFormat="1" ht="33" customHeight="1" x14ac:dyDescent="0.25">
      <c r="A128" s="19" t="s">
        <v>122</v>
      </c>
      <c r="B128" s="20"/>
      <c r="C128" s="24" t="s">
        <v>148</v>
      </c>
      <c r="D128" s="54">
        <f>D130+D131+D132+D133</f>
        <v>389539.7</v>
      </c>
      <c r="E128" s="54">
        <f>E130+E131+E132+E133</f>
        <v>389539.7</v>
      </c>
      <c r="F128" s="54">
        <f>F130+F131+F132+F133</f>
        <v>389539.7</v>
      </c>
      <c r="G128" s="39">
        <f t="shared" si="1"/>
        <v>100</v>
      </c>
    </row>
    <row r="129" spans="1:7" s="21" customFormat="1" ht="15.75" x14ac:dyDescent="0.25">
      <c r="A129" s="19"/>
      <c r="B129" s="20"/>
      <c r="C129" s="8" t="s">
        <v>4</v>
      </c>
      <c r="D129" s="54"/>
      <c r="E129" s="54"/>
      <c r="F129" s="54"/>
      <c r="G129" s="39"/>
    </row>
    <row r="130" spans="1:7" s="21" customFormat="1" ht="15.75" x14ac:dyDescent="0.25">
      <c r="A130" s="19"/>
      <c r="B130" s="20">
        <v>701</v>
      </c>
      <c r="C130" s="8" t="s">
        <v>18</v>
      </c>
      <c r="D130" s="54">
        <v>14745.8</v>
      </c>
      <c r="E130" s="54">
        <v>14745.8</v>
      </c>
      <c r="F130" s="54">
        <v>14745.8</v>
      </c>
      <c r="G130" s="39">
        <f t="shared" si="1"/>
        <v>100</v>
      </c>
    </row>
    <row r="131" spans="1:7" s="21" customFormat="1" ht="15.75" x14ac:dyDescent="0.25">
      <c r="A131" s="19"/>
      <c r="B131" s="4">
        <v>702</v>
      </c>
      <c r="C131" s="8" t="s">
        <v>9</v>
      </c>
      <c r="D131" s="54">
        <v>336015.7</v>
      </c>
      <c r="E131" s="54">
        <v>336015.7</v>
      </c>
      <c r="F131" s="54">
        <v>336015.7</v>
      </c>
      <c r="G131" s="39">
        <f t="shared" si="1"/>
        <v>100</v>
      </c>
    </row>
    <row r="132" spans="1:7" s="21" customFormat="1" ht="15.75" x14ac:dyDescent="0.25">
      <c r="A132" s="19"/>
      <c r="B132" s="4">
        <v>703</v>
      </c>
      <c r="C132" s="8" t="s">
        <v>12</v>
      </c>
      <c r="D132" s="54">
        <v>37978.199999999997</v>
      </c>
      <c r="E132" s="54">
        <v>37978.199999999997</v>
      </c>
      <c r="F132" s="54">
        <v>37978.199999999997</v>
      </c>
      <c r="G132" s="39">
        <f t="shared" si="1"/>
        <v>100</v>
      </c>
    </row>
    <row r="133" spans="1:7" s="21" customFormat="1" ht="15.75" x14ac:dyDescent="0.25">
      <c r="A133" s="19"/>
      <c r="B133" s="4">
        <v>707</v>
      </c>
      <c r="C133" s="8" t="s">
        <v>141</v>
      </c>
      <c r="D133" s="54">
        <v>800</v>
      </c>
      <c r="E133" s="54">
        <v>800</v>
      </c>
      <c r="F133" s="54">
        <v>800</v>
      </c>
      <c r="G133" s="39">
        <f t="shared" si="1"/>
        <v>100</v>
      </c>
    </row>
    <row r="134" spans="1:7" s="21" customFormat="1" ht="31.5" x14ac:dyDescent="0.25">
      <c r="A134" s="41" t="s">
        <v>123</v>
      </c>
      <c r="B134" s="4"/>
      <c r="C134" s="8" t="s">
        <v>94</v>
      </c>
      <c r="D134" s="54">
        <f>D136+D137+D138+D139</f>
        <v>850676.20000000007</v>
      </c>
      <c r="E134" s="54">
        <f>E136+E137+E138+E139</f>
        <v>850676.20000000007</v>
      </c>
      <c r="F134" s="54">
        <f>F136+F137+F138+F139</f>
        <v>850472.5</v>
      </c>
      <c r="G134" s="39">
        <f t="shared" si="1"/>
        <v>99.976054343591585</v>
      </c>
    </row>
    <row r="135" spans="1:7" s="21" customFormat="1" ht="15.75" x14ac:dyDescent="0.25">
      <c r="A135" s="19"/>
      <c r="B135" s="20"/>
      <c r="C135" s="8" t="s">
        <v>4</v>
      </c>
      <c r="D135" s="54"/>
      <c r="E135" s="54"/>
      <c r="F135" s="54"/>
      <c r="G135" s="39"/>
    </row>
    <row r="136" spans="1:7" s="21" customFormat="1" ht="15.75" x14ac:dyDescent="0.25">
      <c r="A136" s="19"/>
      <c r="B136" s="20">
        <v>701</v>
      </c>
      <c r="C136" s="8" t="s">
        <v>18</v>
      </c>
      <c r="D136" s="54">
        <v>349943.2</v>
      </c>
      <c r="E136" s="54">
        <v>349943.2</v>
      </c>
      <c r="F136" s="54">
        <v>349780.2</v>
      </c>
      <c r="G136" s="39">
        <f t="shared" si="1"/>
        <v>99.953421012324284</v>
      </c>
    </row>
    <row r="137" spans="1:7" s="21" customFormat="1" ht="15.75" x14ac:dyDescent="0.25">
      <c r="A137" s="19"/>
      <c r="B137" s="4">
        <v>702</v>
      </c>
      <c r="C137" s="8" t="s">
        <v>9</v>
      </c>
      <c r="D137" s="54">
        <v>344367.9</v>
      </c>
      <c r="E137" s="54">
        <v>344367.9</v>
      </c>
      <c r="F137" s="54">
        <v>344366.2</v>
      </c>
      <c r="G137" s="39">
        <f t="shared" si="1"/>
        <v>99.999506341909324</v>
      </c>
    </row>
    <row r="138" spans="1:7" s="21" customFormat="1" ht="15.75" x14ac:dyDescent="0.25">
      <c r="A138" s="19"/>
      <c r="B138" s="4">
        <v>703</v>
      </c>
      <c r="C138" s="8" t="s">
        <v>12</v>
      </c>
      <c r="D138" s="54">
        <v>155635</v>
      </c>
      <c r="E138" s="54">
        <v>155635</v>
      </c>
      <c r="F138" s="54">
        <v>155634.79999999999</v>
      </c>
      <c r="G138" s="39">
        <f t="shared" si="1"/>
        <v>99.999871494201159</v>
      </c>
    </row>
    <row r="139" spans="1:7" s="21" customFormat="1" ht="15.75" x14ac:dyDescent="0.25">
      <c r="A139" s="19"/>
      <c r="B139" s="4">
        <v>1101</v>
      </c>
      <c r="C139" s="8" t="s">
        <v>10</v>
      </c>
      <c r="D139" s="54">
        <v>730.1</v>
      </c>
      <c r="E139" s="54">
        <v>730.1</v>
      </c>
      <c r="F139" s="54">
        <v>691.3</v>
      </c>
      <c r="G139" s="39">
        <f t="shared" si="1"/>
        <v>94.685659498698811</v>
      </c>
    </row>
    <row r="140" spans="1:7" s="21" customFormat="1" ht="47.25" x14ac:dyDescent="0.25">
      <c r="A140" s="19" t="s">
        <v>124</v>
      </c>
      <c r="B140" s="4">
        <v>702</v>
      </c>
      <c r="C140" s="8" t="s">
        <v>96</v>
      </c>
      <c r="D140" s="54">
        <f>D142+D143</f>
        <v>3569.2999999999997</v>
      </c>
      <c r="E140" s="54">
        <f>E142+E143</f>
        <v>3569.2999999999997</v>
      </c>
      <c r="F140" s="54">
        <f>F142+F143</f>
        <v>3569.2999999999997</v>
      </c>
      <c r="G140" s="39">
        <f t="shared" si="1"/>
        <v>100</v>
      </c>
    </row>
    <row r="141" spans="1:7" s="21" customFormat="1" ht="15.75" x14ac:dyDescent="0.25">
      <c r="A141" s="19"/>
      <c r="B141" s="4"/>
      <c r="C141" s="28" t="s">
        <v>48</v>
      </c>
      <c r="D141" s="54"/>
      <c r="E141" s="54"/>
      <c r="F141" s="54"/>
      <c r="G141" s="39"/>
    </row>
    <row r="142" spans="1:7" s="21" customFormat="1" ht="15.75" x14ac:dyDescent="0.25">
      <c r="A142" s="19"/>
      <c r="B142" s="4"/>
      <c r="C142" s="32" t="s">
        <v>49</v>
      </c>
      <c r="D142" s="54">
        <v>2712.7</v>
      </c>
      <c r="E142" s="54">
        <v>2712.7</v>
      </c>
      <c r="F142" s="54">
        <v>2712.7</v>
      </c>
      <c r="G142" s="39">
        <f t="shared" si="1"/>
        <v>100</v>
      </c>
    </row>
    <row r="143" spans="1:7" s="21" customFormat="1" ht="15.75" x14ac:dyDescent="0.25">
      <c r="A143" s="19"/>
      <c r="B143" s="4"/>
      <c r="C143" s="32" t="s">
        <v>50</v>
      </c>
      <c r="D143" s="54">
        <v>856.6</v>
      </c>
      <c r="E143" s="54">
        <v>856.6</v>
      </c>
      <c r="F143" s="54">
        <v>856.6</v>
      </c>
      <c r="G143" s="39">
        <f t="shared" si="1"/>
        <v>100</v>
      </c>
    </row>
    <row r="144" spans="1:7" s="21" customFormat="1" ht="47.25" x14ac:dyDescent="0.25">
      <c r="A144" s="19" t="s">
        <v>125</v>
      </c>
      <c r="B144" s="4"/>
      <c r="C144" s="8" t="s">
        <v>100</v>
      </c>
      <c r="D144" s="54">
        <f>D146+D150</f>
        <v>907130.1</v>
      </c>
      <c r="E144" s="54">
        <f>E146+E150</f>
        <v>907130.1</v>
      </c>
      <c r="F144" s="54">
        <f>F146+F150</f>
        <v>906475.60000000009</v>
      </c>
      <c r="G144" s="39">
        <f t="shared" ref="G144:G179" si="2">F144/E144*100</f>
        <v>99.927849379047188</v>
      </c>
    </row>
    <row r="145" spans="1:7" s="21" customFormat="1" ht="15.75" x14ac:dyDescent="0.25">
      <c r="A145" s="19"/>
      <c r="B145" s="20"/>
      <c r="C145" s="8" t="s">
        <v>4</v>
      </c>
      <c r="D145" s="54"/>
      <c r="E145" s="54"/>
      <c r="F145" s="54"/>
      <c r="G145" s="39"/>
    </row>
    <row r="146" spans="1:7" s="21" customFormat="1" ht="15.75" x14ac:dyDescent="0.25">
      <c r="A146" s="19"/>
      <c r="B146" s="20">
        <v>701</v>
      </c>
      <c r="C146" s="8" t="s">
        <v>18</v>
      </c>
      <c r="D146" s="54">
        <f>D148+D149</f>
        <v>118482.3</v>
      </c>
      <c r="E146" s="54">
        <f>E148+E149</f>
        <v>118482.3</v>
      </c>
      <c r="F146" s="54">
        <f>F148+F149</f>
        <v>118482.3</v>
      </c>
      <c r="G146" s="39">
        <f t="shared" si="2"/>
        <v>100</v>
      </c>
    </row>
    <row r="147" spans="1:7" s="21" customFormat="1" ht="15.75" x14ac:dyDescent="0.25">
      <c r="A147" s="19"/>
      <c r="B147" s="4"/>
      <c r="C147" s="15" t="s">
        <v>48</v>
      </c>
      <c r="D147" s="54"/>
      <c r="E147" s="54"/>
      <c r="F147" s="54"/>
      <c r="G147" s="39"/>
    </row>
    <row r="148" spans="1:7" s="21" customFormat="1" ht="15.75" x14ac:dyDescent="0.25">
      <c r="A148" s="19"/>
      <c r="B148" s="4"/>
      <c r="C148" s="15" t="s">
        <v>49</v>
      </c>
      <c r="D148" s="54">
        <v>90046.5</v>
      </c>
      <c r="E148" s="54">
        <v>90046.5</v>
      </c>
      <c r="F148" s="54">
        <v>90046.5</v>
      </c>
      <c r="G148" s="39">
        <f t="shared" si="2"/>
        <v>100</v>
      </c>
    </row>
    <row r="149" spans="1:7" s="21" customFormat="1" ht="15.75" x14ac:dyDescent="0.25">
      <c r="A149" s="19"/>
      <c r="B149" s="4"/>
      <c r="C149" s="15" t="s">
        <v>50</v>
      </c>
      <c r="D149" s="54">
        <v>28435.8</v>
      </c>
      <c r="E149" s="54">
        <v>28435.8</v>
      </c>
      <c r="F149" s="54">
        <v>28435.8</v>
      </c>
      <c r="G149" s="39">
        <f t="shared" si="2"/>
        <v>100</v>
      </c>
    </row>
    <row r="150" spans="1:7" s="21" customFormat="1" ht="15.75" x14ac:dyDescent="0.25">
      <c r="A150" s="19"/>
      <c r="B150" s="4">
        <v>702</v>
      </c>
      <c r="C150" s="8" t="s">
        <v>9</v>
      </c>
      <c r="D150" s="54">
        <f>D152+D153</f>
        <v>788647.79999999993</v>
      </c>
      <c r="E150" s="54">
        <f>E152+E153</f>
        <v>788647.79999999993</v>
      </c>
      <c r="F150" s="54">
        <f>F152+F153</f>
        <v>787993.3</v>
      </c>
      <c r="G150" s="39">
        <f t="shared" si="2"/>
        <v>99.917009849009929</v>
      </c>
    </row>
    <row r="151" spans="1:7" s="21" customFormat="1" ht="15.75" x14ac:dyDescent="0.25">
      <c r="A151" s="19"/>
      <c r="B151" s="4"/>
      <c r="C151" s="15" t="s">
        <v>48</v>
      </c>
      <c r="D151" s="54"/>
      <c r="E151" s="54"/>
      <c r="F151" s="54"/>
      <c r="G151" s="39"/>
    </row>
    <row r="152" spans="1:7" s="21" customFormat="1" ht="15.75" x14ac:dyDescent="0.25">
      <c r="A152" s="19"/>
      <c r="B152" s="4"/>
      <c r="C152" s="15" t="s">
        <v>49</v>
      </c>
      <c r="D152" s="54">
        <v>599372.19999999995</v>
      </c>
      <c r="E152" s="54">
        <v>599372.19999999995</v>
      </c>
      <c r="F152" s="54">
        <v>598874.80000000005</v>
      </c>
      <c r="G152" s="39">
        <f t="shared" si="2"/>
        <v>99.917013168111581</v>
      </c>
    </row>
    <row r="153" spans="1:7" s="21" customFormat="1" ht="15.75" x14ac:dyDescent="0.25">
      <c r="A153" s="19"/>
      <c r="B153" s="4"/>
      <c r="C153" s="15" t="s">
        <v>50</v>
      </c>
      <c r="D153" s="54">
        <v>189275.6</v>
      </c>
      <c r="E153" s="54">
        <v>189275.6</v>
      </c>
      <c r="F153" s="54">
        <v>189118.5</v>
      </c>
      <c r="G153" s="39">
        <f t="shared" si="2"/>
        <v>99.916999338530687</v>
      </c>
    </row>
    <row r="154" spans="1:7" s="21" customFormat="1" ht="63" customHeight="1" x14ac:dyDescent="0.25">
      <c r="A154" s="19" t="s">
        <v>126</v>
      </c>
      <c r="B154" s="4">
        <v>501</v>
      </c>
      <c r="C154" s="8" t="s">
        <v>131</v>
      </c>
      <c r="D154" s="54">
        <f>D156+D157</f>
        <v>9329</v>
      </c>
      <c r="E154" s="54">
        <f>E156+E157</f>
        <v>9329</v>
      </c>
      <c r="F154" s="54">
        <f>F156+F157</f>
        <v>8885.4</v>
      </c>
      <c r="G154" s="39">
        <f t="shared" si="2"/>
        <v>95.244935148461778</v>
      </c>
    </row>
    <row r="155" spans="1:7" s="21" customFormat="1" ht="15.75" x14ac:dyDescent="0.25">
      <c r="A155" s="19"/>
      <c r="B155" s="4"/>
      <c r="C155" s="28" t="s">
        <v>48</v>
      </c>
      <c r="D155" s="54"/>
      <c r="E155" s="54"/>
      <c r="F155" s="54"/>
      <c r="G155" s="39"/>
    </row>
    <row r="156" spans="1:7" s="21" customFormat="1" ht="31.5" x14ac:dyDescent="0.25">
      <c r="A156" s="19"/>
      <c r="B156" s="4"/>
      <c r="C156" s="32" t="s">
        <v>133</v>
      </c>
      <c r="D156" s="54">
        <v>8341.2000000000007</v>
      </c>
      <c r="E156" s="54">
        <v>8341.2000000000007</v>
      </c>
      <c r="F156" s="54">
        <v>7944.6</v>
      </c>
      <c r="G156" s="39">
        <f t="shared" si="2"/>
        <v>95.245288447705363</v>
      </c>
    </row>
    <row r="157" spans="1:7" s="21" customFormat="1" ht="15.75" x14ac:dyDescent="0.25">
      <c r="A157" s="19"/>
      <c r="B157" s="4"/>
      <c r="C157" s="32" t="s">
        <v>50</v>
      </c>
      <c r="D157" s="54">
        <v>987.8</v>
      </c>
      <c r="E157" s="54">
        <v>987.8</v>
      </c>
      <c r="F157" s="54">
        <v>940.8</v>
      </c>
      <c r="G157" s="39">
        <f t="shared" si="2"/>
        <v>95.241951812107715</v>
      </c>
    </row>
    <row r="158" spans="1:7" s="21" customFormat="1" ht="31.5" x14ac:dyDescent="0.25">
      <c r="A158" s="19" t="s">
        <v>132</v>
      </c>
      <c r="B158" s="4">
        <v>702</v>
      </c>
      <c r="C158" s="32" t="s">
        <v>136</v>
      </c>
      <c r="D158" s="54">
        <v>25.4</v>
      </c>
      <c r="E158" s="54">
        <v>25.4</v>
      </c>
      <c r="F158" s="54">
        <v>25.4</v>
      </c>
      <c r="G158" s="39">
        <f t="shared" si="2"/>
        <v>100</v>
      </c>
    </row>
    <row r="159" spans="1:7" s="21" customFormat="1" ht="78.75" customHeight="1" x14ac:dyDescent="0.25">
      <c r="A159" s="19" t="s">
        <v>135</v>
      </c>
      <c r="B159" s="4">
        <v>1101</v>
      </c>
      <c r="C159" s="32" t="s">
        <v>145</v>
      </c>
      <c r="D159" s="54">
        <v>24126</v>
      </c>
      <c r="E159" s="54">
        <v>24126</v>
      </c>
      <c r="F159" s="54">
        <v>22618.1</v>
      </c>
      <c r="G159" s="39">
        <f t="shared" si="2"/>
        <v>93.749896377352229</v>
      </c>
    </row>
    <row r="160" spans="1:7" s="21" customFormat="1" ht="65.25" customHeight="1" x14ac:dyDescent="0.25">
      <c r="A160" s="19" t="s">
        <v>137</v>
      </c>
      <c r="B160" s="4">
        <v>1101</v>
      </c>
      <c r="C160" s="32" t="s">
        <v>146</v>
      </c>
      <c r="D160" s="54">
        <v>4444.3999999999996</v>
      </c>
      <c r="E160" s="54">
        <v>4444.3999999999996</v>
      </c>
      <c r="F160" s="54">
        <v>3951.5</v>
      </c>
      <c r="G160" s="39">
        <f t="shared" si="2"/>
        <v>88.909639096390976</v>
      </c>
    </row>
    <row r="161" spans="1:7" s="21" customFormat="1" ht="17.25" customHeight="1" x14ac:dyDescent="0.25">
      <c r="A161" s="19" t="s">
        <v>138</v>
      </c>
      <c r="B161" s="4">
        <v>701</v>
      </c>
      <c r="C161" s="32" t="s">
        <v>143</v>
      </c>
      <c r="D161" s="54">
        <v>7073</v>
      </c>
      <c r="E161" s="54">
        <v>7073</v>
      </c>
      <c r="F161" s="54">
        <v>7073</v>
      </c>
      <c r="G161" s="39">
        <f t="shared" si="2"/>
        <v>100</v>
      </c>
    </row>
    <row r="162" spans="1:7" s="21" customFormat="1" ht="31.5" x14ac:dyDescent="0.25">
      <c r="A162" s="19" t="s">
        <v>142</v>
      </c>
      <c r="B162" s="4">
        <v>1102</v>
      </c>
      <c r="C162" s="32" t="s">
        <v>150</v>
      </c>
      <c r="D162" s="54">
        <v>793.1</v>
      </c>
      <c r="E162" s="54">
        <v>793.1</v>
      </c>
      <c r="F162" s="54">
        <v>774.1</v>
      </c>
      <c r="G162" s="39">
        <f t="shared" si="2"/>
        <v>97.604337410162657</v>
      </c>
    </row>
    <row r="163" spans="1:7" s="21" customFormat="1" ht="17.25" customHeight="1" x14ac:dyDescent="0.25">
      <c r="A163" s="19" t="s">
        <v>149</v>
      </c>
      <c r="B163" s="4">
        <v>502</v>
      </c>
      <c r="C163" s="32" t="s">
        <v>152</v>
      </c>
      <c r="D163" s="54">
        <v>1600</v>
      </c>
      <c r="E163" s="54">
        <v>1600</v>
      </c>
      <c r="F163" s="54">
        <v>1600</v>
      </c>
      <c r="G163" s="39">
        <f t="shared" si="2"/>
        <v>100</v>
      </c>
    </row>
    <row r="164" spans="1:7" s="21" customFormat="1" ht="78.75" x14ac:dyDescent="0.25">
      <c r="A164" s="19" t="s">
        <v>151</v>
      </c>
      <c r="B164" s="4">
        <v>501</v>
      </c>
      <c r="C164" s="32" t="s">
        <v>153</v>
      </c>
      <c r="D164" s="54">
        <v>487804</v>
      </c>
      <c r="E164" s="54">
        <v>487804</v>
      </c>
      <c r="F164" s="54">
        <v>469663.4</v>
      </c>
      <c r="G164" s="39">
        <f t="shared" si="2"/>
        <v>96.28117030610656</v>
      </c>
    </row>
    <row r="165" spans="1:7" s="21" customFormat="1" ht="63" customHeight="1" x14ac:dyDescent="0.25">
      <c r="A165" s="19" t="s">
        <v>154</v>
      </c>
      <c r="B165" s="4">
        <v>701</v>
      </c>
      <c r="C165" s="32" t="s">
        <v>155</v>
      </c>
      <c r="D165" s="54">
        <f>D167+D168</f>
        <v>36408.5</v>
      </c>
      <c r="E165" s="54">
        <f>E167+E168</f>
        <v>36408.5</v>
      </c>
      <c r="F165" s="54">
        <f>F167+F168</f>
        <v>36407.300000000003</v>
      </c>
      <c r="G165" s="39">
        <f t="shared" si="2"/>
        <v>99.996704066358149</v>
      </c>
    </row>
    <row r="166" spans="1:7" s="21" customFormat="1" ht="15.75" x14ac:dyDescent="0.25">
      <c r="A166" s="19"/>
      <c r="B166" s="4"/>
      <c r="C166" s="28" t="s">
        <v>48</v>
      </c>
      <c r="D166" s="54"/>
      <c r="E166" s="54"/>
      <c r="F166" s="54"/>
      <c r="G166" s="39"/>
    </row>
    <row r="167" spans="1:7" s="21" customFormat="1" ht="15.75" x14ac:dyDescent="0.25">
      <c r="A167" s="19"/>
      <c r="B167" s="4"/>
      <c r="C167" s="32" t="s">
        <v>49</v>
      </c>
      <c r="D167" s="54">
        <v>34952.199999999997</v>
      </c>
      <c r="E167" s="54">
        <v>34952.199999999997</v>
      </c>
      <c r="F167" s="54">
        <v>34951</v>
      </c>
      <c r="G167" s="39">
        <f t="shared" si="2"/>
        <v>99.99656673971883</v>
      </c>
    </row>
    <row r="168" spans="1:7" s="21" customFormat="1" ht="15.75" x14ac:dyDescent="0.25">
      <c r="A168" s="19"/>
      <c r="B168" s="4"/>
      <c r="C168" s="32" t="s">
        <v>50</v>
      </c>
      <c r="D168" s="54">
        <v>1456.3</v>
      </c>
      <c r="E168" s="54">
        <v>1456.3</v>
      </c>
      <c r="F168" s="54">
        <v>1456.3</v>
      </c>
      <c r="G168" s="39">
        <f t="shared" si="2"/>
        <v>100</v>
      </c>
    </row>
    <row r="169" spans="1:7" s="21" customFormat="1" ht="15.75" x14ac:dyDescent="0.25">
      <c r="A169" s="25" t="s">
        <v>127</v>
      </c>
      <c r="B169" s="26"/>
      <c r="C169" s="27" t="s">
        <v>86</v>
      </c>
      <c r="D169" s="55">
        <f>D171+D175</f>
        <v>2070097.2</v>
      </c>
      <c r="E169" s="55">
        <f>E171+E175</f>
        <v>2070097.2</v>
      </c>
      <c r="F169" s="55">
        <f>F171+F175</f>
        <v>2070097.0999999999</v>
      </c>
      <c r="G169" s="57">
        <f t="shared" si="2"/>
        <v>99.99999516930896</v>
      </c>
    </row>
    <row r="170" spans="1:7" s="21" customFormat="1" ht="15.75" x14ac:dyDescent="0.25">
      <c r="A170" s="25"/>
      <c r="B170" s="26"/>
      <c r="C170" s="28" t="s">
        <v>4</v>
      </c>
      <c r="D170" s="54"/>
      <c r="E170" s="54"/>
      <c r="F170" s="54"/>
      <c r="G170" s="39"/>
    </row>
    <row r="171" spans="1:7" s="21" customFormat="1" ht="49.5" customHeight="1" x14ac:dyDescent="0.25">
      <c r="A171" s="29" t="s">
        <v>128</v>
      </c>
      <c r="B171" s="30">
        <v>409</v>
      </c>
      <c r="C171" s="28" t="s">
        <v>147</v>
      </c>
      <c r="D171" s="54">
        <f>D173+D174</f>
        <v>1886411.4</v>
      </c>
      <c r="E171" s="54">
        <f>E173+E174</f>
        <v>1886411.4</v>
      </c>
      <c r="F171" s="54">
        <f>F173+F174</f>
        <v>1886411.4</v>
      </c>
      <c r="G171" s="39">
        <f t="shared" si="2"/>
        <v>100</v>
      </c>
    </row>
    <row r="172" spans="1:7" s="21" customFormat="1" ht="15.75" x14ac:dyDescent="0.25">
      <c r="A172" s="29"/>
      <c r="B172" s="31"/>
      <c r="C172" s="28" t="s">
        <v>48</v>
      </c>
      <c r="D172" s="54"/>
      <c r="E172" s="54"/>
      <c r="F172" s="54"/>
      <c r="G172" s="39"/>
    </row>
    <row r="173" spans="1:7" s="21" customFormat="1" ht="15.75" x14ac:dyDescent="0.25">
      <c r="A173" s="29"/>
      <c r="B173" s="30"/>
      <c r="C173" s="32" t="s">
        <v>49</v>
      </c>
      <c r="D173" s="54">
        <v>992848.1</v>
      </c>
      <c r="E173" s="54">
        <v>992848.1</v>
      </c>
      <c r="F173" s="54">
        <v>992848.1</v>
      </c>
      <c r="G173" s="39">
        <f t="shared" si="2"/>
        <v>100</v>
      </c>
    </row>
    <row r="174" spans="1:7" s="21" customFormat="1" ht="15.75" x14ac:dyDescent="0.25">
      <c r="A174" s="29"/>
      <c r="B174" s="30"/>
      <c r="C174" s="32" t="s">
        <v>50</v>
      </c>
      <c r="D174" s="54">
        <v>893563.3</v>
      </c>
      <c r="E174" s="54">
        <v>893563.3</v>
      </c>
      <c r="F174" s="54">
        <v>893563.3</v>
      </c>
      <c r="G174" s="39">
        <f t="shared" si="2"/>
        <v>100</v>
      </c>
    </row>
    <row r="175" spans="1:7" s="21" customFormat="1" ht="64.5" customHeight="1" x14ac:dyDescent="0.25">
      <c r="A175" s="29" t="s">
        <v>129</v>
      </c>
      <c r="B175" s="30">
        <v>701</v>
      </c>
      <c r="C175" s="32" t="s">
        <v>98</v>
      </c>
      <c r="D175" s="54">
        <f>D177+D178</f>
        <v>183685.8</v>
      </c>
      <c r="E175" s="54">
        <f>E177+E178</f>
        <v>183685.8</v>
      </c>
      <c r="F175" s="54">
        <f>F177+F178</f>
        <v>183685.7</v>
      </c>
      <c r="G175" s="39">
        <f t="shared" si="2"/>
        <v>99.99994555921036</v>
      </c>
    </row>
    <row r="176" spans="1:7" s="21" customFormat="1" ht="15.75" x14ac:dyDescent="0.25">
      <c r="A176" s="29"/>
      <c r="B176" s="30"/>
      <c r="C176" s="28" t="s">
        <v>48</v>
      </c>
      <c r="D176" s="54"/>
      <c r="E176" s="54"/>
      <c r="F176" s="54"/>
      <c r="G176" s="39"/>
    </row>
    <row r="177" spans="1:7" s="21" customFormat="1" ht="15.75" x14ac:dyDescent="0.25">
      <c r="A177" s="29"/>
      <c r="B177" s="30"/>
      <c r="C177" s="32" t="s">
        <v>49</v>
      </c>
      <c r="D177" s="54">
        <v>110677.8</v>
      </c>
      <c r="E177" s="54">
        <v>110677.8</v>
      </c>
      <c r="F177" s="54">
        <v>110677.8</v>
      </c>
      <c r="G177" s="39">
        <f t="shared" si="2"/>
        <v>100</v>
      </c>
    </row>
    <row r="178" spans="1:7" s="21" customFormat="1" ht="15.75" x14ac:dyDescent="0.25">
      <c r="A178" s="29"/>
      <c r="B178" s="30"/>
      <c r="C178" s="32" t="s">
        <v>50</v>
      </c>
      <c r="D178" s="54">
        <v>73008</v>
      </c>
      <c r="E178" s="54">
        <v>73008</v>
      </c>
      <c r="F178" s="54">
        <v>73007.899999999994</v>
      </c>
      <c r="G178" s="39">
        <f t="shared" si="2"/>
        <v>99.999863028709186</v>
      </c>
    </row>
    <row r="179" spans="1:7" ht="31.5" x14ac:dyDescent="0.25">
      <c r="A179" s="6"/>
      <c r="B179" s="7"/>
      <c r="C179" s="23" t="s">
        <v>47</v>
      </c>
      <c r="D179" s="56">
        <f>D19+D78+D169+D13</f>
        <v>15996768.400000002</v>
      </c>
      <c r="E179" s="56">
        <f>E19+E78+E169+E13</f>
        <v>15996768.400000002</v>
      </c>
      <c r="F179" s="56">
        <f>F19+F78+F169+F13</f>
        <v>15746513.700000001</v>
      </c>
      <c r="G179" s="58">
        <f t="shared" si="2"/>
        <v>98.435592153725239</v>
      </c>
    </row>
  </sheetData>
  <mergeCells count="6">
    <mergeCell ref="A8:G8"/>
    <mergeCell ref="D1:G1"/>
    <mergeCell ref="D2:G2"/>
    <mergeCell ref="D3:G3"/>
    <mergeCell ref="D4:G4"/>
    <mergeCell ref="A7:G7"/>
  </mergeCells>
  <printOptions horizontalCentered="1"/>
  <pageMargins left="1.1811023622047245" right="0.39370078740157483" top="0.78740157480314965" bottom="0.78740157480314965" header="0.51181102362204722" footer="0.31496062992125984"/>
  <pageSetup paperSize="9" scale="64" fitToHeight="0" orientation="portrait" r:id="rId1"/>
  <headerFooter differentFirst="1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за 2019 год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Скрынникова Жанна Алексеевна</dc:creator>
  <cp:lastModifiedBy>Унагаева Галина Ивановна</cp:lastModifiedBy>
  <cp:lastPrinted>2021-07-01T14:07:25Z</cp:lastPrinted>
  <dcterms:created xsi:type="dcterms:W3CDTF">2016-10-27T14:04:24Z</dcterms:created>
  <dcterms:modified xsi:type="dcterms:W3CDTF">2021-07-01T15:00:00Z</dcterms:modified>
</cp:coreProperties>
</file>