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22DD8460-BBAC-47F3-91D0-4BAEC5CF49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2'!$15:$15</definedName>
  </definedNames>
  <calcPr calcId="191029"/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5" i="1"/>
  <c r="E46" i="1"/>
  <c r="E47" i="1"/>
  <c r="E48" i="1"/>
  <c r="E49" i="1"/>
  <c r="E50" i="1"/>
  <c r="E51" i="1"/>
  <c r="D16" i="1"/>
  <c r="C16" i="1"/>
  <c r="D44" i="1"/>
  <c r="D43" i="1" s="1"/>
  <c r="E17" i="1"/>
  <c r="C44" i="1"/>
  <c r="C43" i="1" s="1"/>
  <c r="E43" i="1" s="1"/>
  <c r="E44" i="1" l="1"/>
  <c r="E16" i="1"/>
  <c r="D52" i="1"/>
  <c r="C52" i="1"/>
  <c r="E52" i="1" s="1"/>
</calcChain>
</file>

<file path=xl/sharedStrings.xml><?xml version="1.0" encoding="utf-8"?>
<sst xmlns="http://schemas.openxmlformats.org/spreadsheetml/2006/main" count="85" uniqueCount="85">
  <si>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</si>
  <si>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</si>
  <si>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</si>
  <si>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</si>
  <si>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</si>
  <si>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</si>
  <si>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</si>
  <si>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</si>
  <si>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</si>
  <si>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</si>
  <si>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</si>
  <si>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</si>
  <si>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</si>
  <si>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</si>
  <si>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</si>
  <si>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</si>
  <si>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</si>
  <si>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</si>
  <si>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</si>
  <si>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</si>
  <si>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</si>
  <si>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</si>
  <si>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</si>
  <si>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</si>
  <si>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</si>
  <si>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</si>
  <si>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</si>
  <si>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</si>
  <si>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</si>
  <si>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</si>
  <si>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</si>
  <si>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</si>
  <si>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</si>
  <si>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</si>
  <si>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</si>
  <si>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</si>
  <si>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</si>
  <si>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Налог, взимаемый в связи с применением упрощённой системы налогообложения*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</si>
  <si>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</si>
  <si>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</si>
  <si>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</si>
  <si>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</si>
  <si>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</si>
  <si>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</si>
  <si>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</si>
  <si>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</si>
  <si>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Иные межбюджетные трансферты</t>
  </si>
  <si>
    <t>2 02 40000 00 0000 150</t>
  </si>
  <si>
    <t>2 02 10000 00 0000 150</t>
  </si>
  <si>
    <t>1 09 00000 00 0000 000</t>
  </si>
  <si>
    <t>Задолженность и перерасчёты по отменённым налогам, сборам и иным обязательным платежам</t>
  </si>
  <si>
    <t>1 11 05300 00 0000 120</t>
  </si>
  <si>
    <t>ПРИЛОЖЕНИЕ № 2</t>
  </si>
  <si>
    <t>к решению городской Думы</t>
  </si>
  <si>
    <t>Краснодара</t>
  </si>
  <si>
    <t>ДОХОДЫ</t>
  </si>
  <si>
    <t>Единый  налог  на  вменённый  доход  для  отдельных  видов деятельности*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</si>
  <si>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</si>
  <si>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</si>
  <si>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1 17 00000 00 0000 000</t>
  </si>
  <si>
    <t>Доходы от перечисления части прибыли, остающейся после уплаты налогов и иных обязательных платежей муниципальных унитарных  предприятий, созданных городскими округами</t>
  </si>
  <si>
    <t>Доходы от оказания платных услуг и компенсации затрат государства*</t>
  </si>
  <si>
    <t xml:space="preserve"> 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</si>
  <si>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>1 06 02000 02 0000 110</t>
  </si>
  <si>
    <t>Налог на имущество организаций*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</si>
  <si>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  </t>
  </si>
  <si>
    <t>Плата за негативное воздействие на окружающую среду*</t>
  </si>
  <si>
    <t>Дотации бюджетам бюджетной системы Российской Федерации</t>
  </si>
  <si>
    <t>2 18 00000 04 0000 150</t>
  </si>
  <si>
    <t>Прочие неналоговые доходы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</si>
  <si>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</si>
  <si>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</si>
  <si>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исклю-чением имущества муниципальных бюджетных и автономных учреждений)</t>
  </si>
  <si>
    <t>Безвозмездные поступления от других бюджетов бюджетной системы Рос-сийской Федерации</t>
  </si>
  <si>
    <t>Утверждено на 2020 год, тыс. рублей</t>
  </si>
  <si>
    <t>Исполнено за 2020 год, тыс. рублей</t>
  </si>
  <si>
    <t>Доходы от уплаты акцизов на нефте-продукты, подлежащие распределению между бюджетами субъектов Российской Федерации и местными бюджетами с учётом установленных дифференци-рованных нормативов отчислений в местные бюджеты*</t>
  </si>
  <si>
    <t>Доходы от предоставления на платной основе парковок (парковочных мест), расположенных на автомобильных доро-гах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</si>
  <si>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госу-дарственной и муниципальной собствен-ности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</si>
  <si>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Субсидии бюджетам  бюджетной систе-мы Российской Федерации (межбюджет-ные субсидии)</t>
  </si>
  <si>
    <t xml:space="preserve">Доходы бюджетов городских округов от возврата бюджетами бюджетной системы Российской Федерации остатков субси-дий, субвенций и иных межбюджетных трансфертов, имеющих целевое назначе-ние, прошлых лет, а также от возврата организациями остатков субсидий прош-лых лет </t>
  </si>
  <si>
    <t>Доходы от продажи материальных и нематериальных активов*</t>
  </si>
  <si>
    <t>Процент испол-нения,
 %</t>
  </si>
  <si>
    <t>от 27.05.2021 № 13 п. 2</t>
  </si>
  <si>
    <t>местного бюджета (бюджета муниципального образования город Краснодар) за 2020 год по кодам видов (подвидов)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</si>
</sst>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/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5" fillId="0" borderId="4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8" fillId="0" borderId="7" xfId="0" applyFont="1" applyFill="1" applyBorder="1" applyAlignment="1">
      <alignment horizontal="justify" vertical="top"/>
    </xf>
    <xf numFmtId="164" fontId="5" fillId="0" borderId="7" xfId="0" applyNumberFormat="1" applyFont="1" applyFill="1" applyBorder="1" applyAlignment="1">
      <alignment horizontal="justify" vertical="top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5" fillId="0" borderId="8" xfId="0" applyNumberFormat="1" applyFont="1" applyFill="1" applyBorder="1" applyAlignment="1">
      <alignment horizontal="justify" vertical="top" wrapText="1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center" wrapText="1"/>
    </xf>
    <xf numFmtId="0" fontId="10" fillId="0" borderId="0" xfId="0" applyFont="1" applyFill="1"/>
    <xf numFmtId="0" fontId="0" fillId="0" borderId="0" xfId="0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0" xfId="0" applyFont="1"/>
    <xf numFmtId="0" fontId="15" fillId="0" borderId="0" xfId="0" applyFont="1" applyFill="1"/>
    <xf numFmtId="0" fontId="16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0" fontId="4" fillId="2" borderId="2" xfId="0" applyNumberFormat="1" applyFont="1" applyFill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wrapText="1"/>
    </xf>
    <xf numFmtId="0" fontId="3" fillId="0" borderId="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horizontal="right" wrapText="1"/>
    </xf>
    <xf numFmtId="165" fontId="12" fillId="0" borderId="7" xfId="0" applyNumberFormat="1" applyFont="1" applyFill="1" applyBorder="1" applyAlignment="1">
      <alignment horizontal="right" wrapText="1"/>
    </xf>
    <xf numFmtId="165" fontId="3" fillId="2" borderId="7" xfId="0" applyNumberFormat="1" applyFont="1" applyFill="1" applyBorder="1" applyAlignment="1">
      <alignment horizontal="right" wrapText="1"/>
    </xf>
    <xf numFmtId="165" fontId="8" fillId="0" borderId="7" xfId="0" applyNumberFormat="1" applyFont="1" applyFill="1" applyBorder="1" applyAlignment="1">
      <alignment horizontal="right" wrapText="1"/>
    </xf>
    <xf numFmtId="165" fontId="6" fillId="0" borderId="7" xfId="0" applyNumberFormat="1" applyFont="1" applyFill="1" applyBorder="1" applyAlignment="1">
      <alignment horizontal="right" wrapText="1"/>
    </xf>
    <xf numFmtId="165" fontId="6" fillId="0" borderId="10" xfId="0" applyNumberFormat="1" applyFont="1" applyFill="1" applyBorder="1" applyAlignment="1">
      <alignment horizontal="right" wrapText="1"/>
    </xf>
    <xf numFmtId="165" fontId="6" fillId="0" borderId="8" xfId="0" applyNumberFormat="1" applyFont="1" applyFill="1" applyBorder="1" applyAlignment="1">
      <alignment horizontal="right" wrapText="1"/>
    </xf>
    <xf numFmtId="165" fontId="6" fillId="0" borderId="11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justify" wrapText="1"/>
    </xf>
    <xf numFmtId="0" fontId="13" fillId="0" borderId="0" xfId="0" applyFont="1" applyBorder="1" applyAlignment="1">
      <alignment horizontal="justify" wrapText="1"/>
    </xf>
    <xf numFmtId="0" fontId="18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4"/>
  <sheetViews>
    <sheetView tabSelected="1" view="pageBreakPreview" zoomScaleNormal="100" zoomScaleSheetLayoutView="100" workbookViewId="0">
      <selection activeCell="A11" sqref="A11"/>
    </sheetView>
  </sheetViews>
  <sheetFormatPr defaultRowHeight="15.75" x14ac:dyDescent="0.25"/>
  <cols>
    <col min="1" max="1" width="23.7109375" style="35" customWidth="1"/>
    <col min="2" max="2" width="40" style="35" customWidth="1"/>
    <col min="3" max="3" width="13.140625" style="30" customWidth="1"/>
    <col min="4" max="4" width="12.7109375" customWidth="1"/>
    <col min="5" max="5" width="9.140625" customWidth="1"/>
  </cols>
  <sheetData>
    <row r="1" spans="1:5" s="5" customFormat="1" ht="20.25" x14ac:dyDescent="0.3">
      <c r="A1" s="36"/>
      <c r="B1" s="37"/>
      <c r="C1" s="65" t="s">
        <v>52</v>
      </c>
      <c r="D1" s="65"/>
      <c r="E1" s="65"/>
    </row>
    <row r="2" spans="1:5" s="5" customFormat="1" ht="20.25" x14ac:dyDescent="0.3">
      <c r="A2" s="36"/>
      <c r="B2" s="37"/>
      <c r="C2" s="65" t="s">
        <v>53</v>
      </c>
      <c r="D2" s="65"/>
      <c r="E2" s="65"/>
    </row>
    <row r="3" spans="1:5" s="5" customFormat="1" ht="20.25" x14ac:dyDescent="0.3">
      <c r="A3" s="36"/>
      <c r="B3" s="37"/>
      <c r="C3" s="65" t="s">
        <v>54</v>
      </c>
      <c r="D3" s="65"/>
      <c r="E3" s="65"/>
    </row>
    <row r="4" spans="1:5" s="5" customFormat="1" ht="20.25" x14ac:dyDescent="0.3">
      <c r="A4" s="36"/>
      <c r="B4" s="38"/>
      <c r="C4" s="66" t="s">
        <v>83</v>
      </c>
      <c r="D4" s="66"/>
      <c r="E4" s="66"/>
    </row>
    <row r="5" spans="1:5" s="40" customFormat="1" ht="20.25" x14ac:dyDescent="0.3">
      <c r="A5" s="36"/>
      <c r="B5" s="38"/>
      <c r="C5" s="39"/>
      <c r="D5" s="39"/>
      <c r="E5" s="39"/>
    </row>
    <row r="6" spans="1:5" s="40" customFormat="1" ht="20.25" x14ac:dyDescent="0.3">
      <c r="A6" s="36"/>
      <c r="B6" s="38"/>
      <c r="C6" s="39"/>
      <c r="D6" s="39"/>
      <c r="E6" s="39"/>
    </row>
    <row r="7" spans="1:5" s="40" customFormat="1" ht="20.25" x14ac:dyDescent="0.3">
      <c r="A7" s="36"/>
      <c r="B7" s="41"/>
      <c r="C7" s="42"/>
      <c r="D7" s="42"/>
      <c r="E7" s="42"/>
    </row>
    <row r="8" spans="1:5" s="40" customFormat="1" ht="20.25" x14ac:dyDescent="0.3">
      <c r="A8" s="67" t="s">
        <v>55</v>
      </c>
      <c r="B8" s="67"/>
      <c r="C8" s="67"/>
      <c r="D8" s="67"/>
      <c r="E8" s="67"/>
    </row>
    <row r="9" spans="1:5" ht="18.75" customHeight="1" x14ac:dyDescent="0.2">
      <c r="A9" s="64" t="s">
        <v>84</v>
      </c>
      <c r="B9" s="64"/>
      <c r="C9" s="64"/>
      <c r="D9" s="64"/>
      <c r="E9" s="64"/>
    </row>
    <row r="10" spans="1:5" ht="21.75" customHeight="1" x14ac:dyDescent="0.2">
      <c r="A10" s="64"/>
      <c r="B10" s="64"/>
      <c r="C10" s="64"/>
      <c r="D10" s="64"/>
      <c r="E10" s="64"/>
    </row>
    <row r="11" spans="1:5" ht="21" customHeight="1" x14ac:dyDescent="0.2">
      <c r="A11" s="43"/>
      <c r="B11" s="43"/>
      <c r="C11" s="43"/>
      <c r="D11" s="43"/>
      <c r="E11" s="43"/>
    </row>
    <row r="12" spans="1:5" s="5" customFormat="1" ht="18.75" x14ac:dyDescent="0.3">
      <c r="B12" s="6"/>
      <c r="C12" s="13"/>
    </row>
    <row r="13" spans="1:5" s="1" customFormat="1" ht="18.75" x14ac:dyDescent="0.3">
      <c r="A13" s="5"/>
      <c r="B13" s="6"/>
      <c r="C13" s="13"/>
    </row>
    <row r="14" spans="1:5" s="2" customFormat="1" ht="63" x14ac:dyDescent="0.2">
      <c r="A14" s="10" t="s">
        <v>0</v>
      </c>
      <c r="B14" s="20" t="s">
        <v>1</v>
      </c>
      <c r="C14" s="17" t="s">
        <v>74</v>
      </c>
      <c r="D14" s="17" t="s">
        <v>75</v>
      </c>
      <c r="E14" s="17" t="s">
        <v>82</v>
      </c>
    </row>
    <row r="15" spans="1:5" x14ac:dyDescent="0.2">
      <c r="A15" s="3">
        <v>1</v>
      </c>
      <c r="B15" s="21">
        <v>2</v>
      </c>
      <c r="C15" s="18">
        <v>3</v>
      </c>
      <c r="D15" s="18">
        <v>4</v>
      </c>
      <c r="E15" s="18">
        <v>5</v>
      </c>
    </row>
    <row r="16" spans="1:5" x14ac:dyDescent="0.25">
      <c r="A16" s="8" t="s">
        <v>2</v>
      </c>
      <c r="B16" s="22" t="s">
        <v>3</v>
      </c>
      <c r="C16" s="53">
        <f>SUM(C17:C42)</f>
        <v>16852259</v>
      </c>
      <c r="D16" s="53">
        <f>SUM(D17:D42)</f>
        <v>17589335.199999999</v>
      </c>
      <c r="E16" s="54">
        <f t="shared" ref="E16:E52" si="0">D16/C16*100</f>
        <v>104.37375309743339</v>
      </c>
    </row>
    <row r="17" spans="1:5" ht="18" customHeight="1" x14ac:dyDescent="0.25">
      <c r="A17" s="7" t="s">
        <v>32</v>
      </c>
      <c r="B17" s="23" t="s">
        <v>33</v>
      </c>
      <c r="C17" s="44">
        <v>1200153</v>
      </c>
      <c r="D17" s="44">
        <v>1240829.5</v>
      </c>
      <c r="E17" s="45">
        <f t="shared" si="0"/>
        <v>103.38927620061776</v>
      </c>
    </row>
    <row r="18" spans="1:5" x14ac:dyDescent="0.25">
      <c r="A18" s="7" t="s">
        <v>4</v>
      </c>
      <c r="B18" s="23" t="s">
        <v>5</v>
      </c>
      <c r="C18" s="44">
        <v>7117318</v>
      </c>
      <c r="D18" s="44">
        <v>7339275.0999999996</v>
      </c>
      <c r="E18" s="45">
        <f t="shared" si="0"/>
        <v>103.1185497121247</v>
      </c>
    </row>
    <row r="19" spans="1:5" ht="111.75" customHeight="1" x14ac:dyDescent="0.25">
      <c r="A19" s="7" t="s">
        <v>28</v>
      </c>
      <c r="B19" s="23" t="s">
        <v>76</v>
      </c>
      <c r="C19" s="44">
        <v>122977</v>
      </c>
      <c r="D19" s="44">
        <v>102708.3</v>
      </c>
      <c r="E19" s="45">
        <f t="shared" si="0"/>
        <v>83.518300169950479</v>
      </c>
    </row>
    <row r="20" spans="1:5" ht="31.5" customHeight="1" x14ac:dyDescent="0.25">
      <c r="A20" s="7" t="s">
        <v>36</v>
      </c>
      <c r="B20" s="24" t="s">
        <v>37</v>
      </c>
      <c r="C20" s="44">
        <v>1931178</v>
      </c>
      <c r="D20" s="44">
        <v>1974432.4</v>
      </c>
      <c r="E20" s="45">
        <f t="shared" si="0"/>
        <v>102.23979353534473</v>
      </c>
    </row>
    <row r="21" spans="1:5" ht="30.75" customHeight="1" x14ac:dyDescent="0.25">
      <c r="A21" s="7" t="s">
        <v>6</v>
      </c>
      <c r="B21" s="23" t="s">
        <v>56</v>
      </c>
      <c r="C21" s="55">
        <v>788084</v>
      </c>
      <c r="D21" s="55">
        <v>795376.4</v>
      </c>
      <c r="E21" s="45">
        <f t="shared" si="0"/>
        <v>100.9253328325407</v>
      </c>
    </row>
    <row r="22" spans="1:5" x14ac:dyDescent="0.25">
      <c r="A22" s="7" t="s">
        <v>7</v>
      </c>
      <c r="B22" s="23" t="s">
        <v>8</v>
      </c>
      <c r="C22" s="44">
        <v>54621</v>
      </c>
      <c r="D22" s="44">
        <v>57455.5</v>
      </c>
      <c r="E22" s="45">
        <f t="shared" si="0"/>
        <v>105.18939601984584</v>
      </c>
    </row>
    <row r="23" spans="1:5" ht="63" x14ac:dyDescent="0.25">
      <c r="A23" s="7" t="s">
        <v>9</v>
      </c>
      <c r="B23" s="24" t="s">
        <v>57</v>
      </c>
      <c r="C23" s="44">
        <v>70296</v>
      </c>
      <c r="D23" s="44">
        <v>75224.5</v>
      </c>
      <c r="E23" s="45">
        <f t="shared" si="0"/>
        <v>107.01106748605895</v>
      </c>
    </row>
    <row r="24" spans="1:5" ht="18" customHeight="1" x14ac:dyDescent="0.25">
      <c r="A24" s="7" t="s">
        <v>34</v>
      </c>
      <c r="B24" s="23" t="s">
        <v>39</v>
      </c>
      <c r="C24" s="44">
        <v>1048158</v>
      </c>
      <c r="D24" s="44">
        <v>1074139.8999999999</v>
      </c>
      <c r="E24" s="45">
        <f t="shared" si="0"/>
        <v>102.47881521678983</v>
      </c>
    </row>
    <row r="25" spans="1:5" ht="18" customHeight="1" x14ac:dyDescent="0.25">
      <c r="A25" s="7" t="s">
        <v>63</v>
      </c>
      <c r="B25" s="23" t="s">
        <v>64</v>
      </c>
      <c r="C25" s="44">
        <v>303270</v>
      </c>
      <c r="D25" s="44">
        <v>304202.5</v>
      </c>
      <c r="E25" s="45">
        <f t="shared" si="0"/>
        <v>100.30748178191051</v>
      </c>
    </row>
    <row r="26" spans="1:5" x14ac:dyDescent="0.25">
      <c r="A26" s="46" t="s">
        <v>10</v>
      </c>
      <c r="B26" s="47" t="s">
        <v>11</v>
      </c>
      <c r="C26" s="56">
        <v>2228488</v>
      </c>
      <c r="D26" s="56">
        <v>2308772.6</v>
      </c>
      <c r="E26" s="45">
        <f t="shared" si="0"/>
        <v>103.60264897096147</v>
      </c>
    </row>
    <row r="27" spans="1:5" x14ac:dyDescent="0.25">
      <c r="A27" s="7" t="s">
        <v>12</v>
      </c>
      <c r="B27" s="23" t="s">
        <v>13</v>
      </c>
      <c r="C27" s="44">
        <v>313704</v>
      </c>
      <c r="D27" s="44">
        <v>321537.09999999998</v>
      </c>
      <c r="E27" s="45">
        <f t="shared" si="0"/>
        <v>102.49697166755922</v>
      </c>
    </row>
    <row r="28" spans="1:5" ht="47.25" x14ac:dyDescent="0.25">
      <c r="A28" s="52" t="s">
        <v>49</v>
      </c>
      <c r="B28" s="28" t="s">
        <v>50</v>
      </c>
      <c r="C28" s="44">
        <v>0</v>
      </c>
      <c r="D28" s="44">
        <v>21.1</v>
      </c>
      <c r="E28" s="45">
        <v>0</v>
      </c>
    </row>
    <row r="29" spans="1:5" ht="78.75" customHeight="1" x14ac:dyDescent="0.25">
      <c r="A29" s="7" t="s">
        <v>14</v>
      </c>
      <c r="B29" s="23" t="s">
        <v>58</v>
      </c>
      <c r="C29" s="44">
        <v>836</v>
      </c>
      <c r="D29" s="44">
        <v>836.4</v>
      </c>
      <c r="E29" s="45">
        <f t="shared" si="0"/>
        <v>100.04784688995214</v>
      </c>
    </row>
    <row r="30" spans="1:5" ht="126" x14ac:dyDescent="0.25">
      <c r="A30" s="9" t="s">
        <v>15</v>
      </c>
      <c r="B30" s="23" t="s">
        <v>70</v>
      </c>
      <c r="C30" s="57">
        <v>646258.19999999995</v>
      </c>
      <c r="D30" s="57">
        <v>670058.6</v>
      </c>
      <c r="E30" s="45">
        <f t="shared" si="0"/>
        <v>103.68280046582001</v>
      </c>
    </row>
    <row r="31" spans="1:5" ht="111" customHeight="1" x14ac:dyDescent="0.25">
      <c r="A31" s="9" t="s">
        <v>16</v>
      </c>
      <c r="B31" s="25" t="s">
        <v>35</v>
      </c>
      <c r="C31" s="57">
        <v>53393.8</v>
      </c>
      <c r="D31" s="57">
        <v>60682.9</v>
      </c>
      <c r="E31" s="45">
        <f t="shared" si="0"/>
        <v>113.65158501548869</v>
      </c>
    </row>
    <row r="32" spans="1:5" ht="174" customHeight="1" x14ac:dyDescent="0.25">
      <c r="A32" s="9" t="s">
        <v>17</v>
      </c>
      <c r="B32" s="25" t="s">
        <v>71</v>
      </c>
      <c r="C32" s="57">
        <v>33793</v>
      </c>
      <c r="D32" s="57">
        <v>40918.9</v>
      </c>
      <c r="E32" s="45">
        <f t="shared" si="0"/>
        <v>121.08691149054538</v>
      </c>
    </row>
    <row r="33" spans="1:5" ht="95.25" customHeight="1" x14ac:dyDescent="0.25">
      <c r="A33" s="7" t="s">
        <v>18</v>
      </c>
      <c r="B33" s="23" t="s">
        <v>72</v>
      </c>
      <c r="C33" s="44">
        <v>273228</v>
      </c>
      <c r="D33" s="44">
        <v>277433.90000000002</v>
      </c>
      <c r="E33" s="45">
        <f t="shared" si="0"/>
        <v>101.53933711039865</v>
      </c>
    </row>
    <row r="34" spans="1:5" ht="93.75" customHeight="1" x14ac:dyDescent="0.25">
      <c r="A34" s="7" t="s">
        <v>27</v>
      </c>
      <c r="B34" s="26" t="s">
        <v>77</v>
      </c>
      <c r="C34" s="44">
        <v>6585</v>
      </c>
      <c r="D34" s="44">
        <v>4380.8</v>
      </c>
      <c r="E34" s="45">
        <f t="shared" si="0"/>
        <v>66.526955201214889</v>
      </c>
    </row>
    <row r="35" spans="1:5" ht="64.5" customHeight="1" x14ac:dyDescent="0.25">
      <c r="A35" s="7" t="s">
        <v>51</v>
      </c>
      <c r="B35" s="26" t="s">
        <v>65</v>
      </c>
      <c r="C35" s="44">
        <v>131</v>
      </c>
      <c r="D35" s="44">
        <v>479</v>
      </c>
      <c r="E35" s="45">
        <f t="shared" si="0"/>
        <v>365.64885496183206</v>
      </c>
    </row>
    <row r="36" spans="1:5" ht="79.5" customHeight="1" x14ac:dyDescent="0.25">
      <c r="A36" s="7" t="s">
        <v>19</v>
      </c>
      <c r="B36" s="23" t="s">
        <v>60</v>
      </c>
      <c r="C36" s="44">
        <v>10630</v>
      </c>
      <c r="D36" s="44">
        <v>10630.7</v>
      </c>
      <c r="E36" s="45">
        <f t="shared" si="0"/>
        <v>100.00658513640641</v>
      </c>
    </row>
    <row r="37" spans="1:5" ht="124.5" customHeight="1" x14ac:dyDescent="0.25">
      <c r="A37" s="7" t="s">
        <v>20</v>
      </c>
      <c r="B37" s="23" t="s">
        <v>78</v>
      </c>
      <c r="C37" s="44">
        <v>192464</v>
      </c>
      <c r="D37" s="44">
        <v>171600.9</v>
      </c>
      <c r="E37" s="45">
        <f t="shared" si="0"/>
        <v>89.159998753013554</v>
      </c>
    </row>
    <row r="38" spans="1:5" ht="30.75" customHeight="1" x14ac:dyDescent="0.25">
      <c r="A38" s="7" t="s">
        <v>21</v>
      </c>
      <c r="B38" s="23" t="s">
        <v>66</v>
      </c>
      <c r="C38" s="44">
        <v>-17474</v>
      </c>
      <c r="D38" s="44">
        <v>-17405.2</v>
      </c>
      <c r="E38" s="45">
        <f t="shared" si="0"/>
        <v>99.606272175804051</v>
      </c>
    </row>
    <row r="39" spans="1:5" ht="31.5" customHeight="1" x14ac:dyDescent="0.25">
      <c r="A39" s="7" t="s">
        <v>22</v>
      </c>
      <c r="B39" s="23" t="s">
        <v>61</v>
      </c>
      <c r="C39" s="44">
        <v>117228</v>
      </c>
      <c r="D39" s="44">
        <v>124629.5</v>
      </c>
      <c r="E39" s="45">
        <f t="shared" si="0"/>
        <v>106.31376462961066</v>
      </c>
    </row>
    <row r="40" spans="1:5" ht="31.5" x14ac:dyDescent="0.25">
      <c r="A40" s="48" t="s">
        <v>23</v>
      </c>
      <c r="B40" s="47" t="s">
        <v>81</v>
      </c>
      <c r="C40" s="56">
        <v>166400</v>
      </c>
      <c r="D40" s="56">
        <v>438457.3</v>
      </c>
      <c r="E40" s="45">
        <f t="shared" si="0"/>
        <v>263.49597355769231</v>
      </c>
    </row>
    <row r="41" spans="1:5" ht="20.25" customHeight="1" x14ac:dyDescent="0.25">
      <c r="A41" s="46" t="s">
        <v>24</v>
      </c>
      <c r="B41" s="47" t="s">
        <v>25</v>
      </c>
      <c r="C41" s="56">
        <v>190539</v>
      </c>
      <c r="D41" s="56">
        <v>211955.20000000001</v>
      </c>
      <c r="E41" s="45">
        <f t="shared" si="0"/>
        <v>111.23979867638647</v>
      </c>
    </row>
    <row r="42" spans="1:5" x14ac:dyDescent="0.25">
      <c r="A42" s="52" t="s">
        <v>59</v>
      </c>
      <c r="B42" s="28" t="s">
        <v>69</v>
      </c>
      <c r="C42" s="56">
        <v>0</v>
      </c>
      <c r="D42" s="56">
        <v>701.4</v>
      </c>
      <c r="E42" s="45">
        <v>0</v>
      </c>
    </row>
    <row r="43" spans="1:5" x14ac:dyDescent="0.25">
      <c r="A43" s="11" t="s">
        <v>30</v>
      </c>
      <c r="B43" s="27" t="s">
        <v>31</v>
      </c>
      <c r="C43" s="58">
        <f>C44+C49+C50+C51</f>
        <v>20750150.699999999</v>
      </c>
      <c r="D43" s="58">
        <f>D44+D49+D50+D51</f>
        <v>20616988.300000004</v>
      </c>
      <c r="E43" s="59">
        <f t="shared" si="0"/>
        <v>99.358258154722719</v>
      </c>
    </row>
    <row r="44" spans="1:5" s="16" customFormat="1" ht="47.25" x14ac:dyDescent="0.25">
      <c r="A44" s="49" t="s">
        <v>29</v>
      </c>
      <c r="B44" s="50" t="s">
        <v>73</v>
      </c>
      <c r="C44" s="44">
        <f>C45+C46+C47+C48</f>
        <v>20755184.599999998</v>
      </c>
      <c r="D44" s="44">
        <f t="shared" ref="D44" si="1">D45+D46+D47+D48</f>
        <v>20617327.200000003</v>
      </c>
      <c r="E44" s="45">
        <f t="shared" si="0"/>
        <v>99.335792946886173</v>
      </c>
    </row>
    <row r="45" spans="1:5" s="16" customFormat="1" ht="31.5" x14ac:dyDescent="0.25">
      <c r="A45" s="31" t="s">
        <v>48</v>
      </c>
      <c r="B45" s="32" t="s">
        <v>67</v>
      </c>
      <c r="C45" s="44">
        <v>1121015.3</v>
      </c>
      <c r="D45" s="44">
        <v>1121015.3</v>
      </c>
      <c r="E45" s="45">
        <f t="shared" si="0"/>
        <v>100</v>
      </c>
    </row>
    <row r="46" spans="1:5" s="16" customFormat="1" ht="47.25" x14ac:dyDescent="0.25">
      <c r="A46" s="49" t="s">
        <v>40</v>
      </c>
      <c r="B46" s="51" t="s">
        <v>79</v>
      </c>
      <c r="C46" s="44">
        <v>7767397.5999999996</v>
      </c>
      <c r="D46" s="44">
        <v>7700171.0999999996</v>
      </c>
      <c r="E46" s="45">
        <f t="shared" si="0"/>
        <v>99.134504199965249</v>
      </c>
    </row>
    <row r="47" spans="1:5" s="16" customFormat="1" ht="31.5" x14ac:dyDescent="0.25">
      <c r="A47" s="49" t="s">
        <v>41</v>
      </c>
      <c r="B47" s="50" t="s">
        <v>38</v>
      </c>
      <c r="C47" s="44">
        <v>9560493.4999999981</v>
      </c>
      <c r="D47" s="44">
        <v>9499533.8000000007</v>
      </c>
      <c r="E47" s="45">
        <f t="shared" si="0"/>
        <v>99.362379149151693</v>
      </c>
    </row>
    <row r="48" spans="1:5" s="16" customFormat="1" x14ac:dyDescent="0.25">
      <c r="A48" s="19" t="s">
        <v>47</v>
      </c>
      <c r="B48" s="28" t="s">
        <v>46</v>
      </c>
      <c r="C48" s="44">
        <v>2306278.2000000002</v>
      </c>
      <c r="D48" s="44">
        <v>2296607</v>
      </c>
      <c r="E48" s="45">
        <f t="shared" si="0"/>
        <v>99.580657702093347</v>
      </c>
    </row>
    <row r="49" spans="1:5" s="16" customFormat="1" ht="31.5" x14ac:dyDescent="0.25">
      <c r="A49" s="31" t="s">
        <v>45</v>
      </c>
      <c r="B49" s="33" t="s">
        <v>44</v>
      </c>
      <c r="C49" s="44">
        <v>1000</v>
      </c>
      <c r="D49" s="44">
        <v>1000</v>
      </c>
      <c r="E49" s="45">
        <f t="shared" si="0"/>
        <v>100</v>
      </c>
    </row>
    <row r="50" spans="1:5" s="16" customFormat="1" ht="126.75" customHeight="1" x14ac:dyDescent="0.25">
      <c r="A50" s="19" t="s">
        <v>68</v>
      </c>
      <c r="B50" s="28" t="s">
        <v>80</v>
      </c>
      <c r="C50" s="44">
        <v>19573.100000000002</v>
      </c>
      <c r="D50" s="44">
        <v>24375.5</v>
      </c>
      <c r="E50" s="45">
        <f t="shared" si="0"/>
        <v>124.53571483311279</v>
      </c>
    </row>
    <row r="51" spans="1:5" s="16" customFormat="1" ht="63.75" customHeight="1" x14ac:dyDescent="0.25">
      <c r="A51" s="31" t="s">
        <v>43</v>
      </c>
      <c r="B51" s="32" t="s">
        <v>42</v>
      </c>
      <c r="C51" s="44">
        <v>-25607</v>
      </c>
      <c r="D51" s="44">
        <v>-25714.400000000001</v>
      </c>
      <c r="E51" s="45">
        <f t="shared" si="0"/>
        <v>100.4194165657828</v>
      </c>
    </row>
    <row r="52" spans="1:5" s="15" customFormat="1" ht="18.75" customHeight="1" x14ac:dyDescent="0.25">
      <c r="A52" s="14"/>
      <c r="B52" s="29" t="s">
        <v>26</v>
      </c>
      <c r="C52" s="60">
        <f>C16+C43</f>
        <v>37602409.700000003</v>
      </c>
      <c r="D52" s="60">
        <f t="shared" ref="D52" si="2">D16+D43</f>
        <v>38206323.5</v>
      </c>
      <c r="E52" s="61">
        <f t="shared" si="0"/>
        <v>101.60605079519678</v>
      </c>
    </row>
    <row r="53" spans="1:5" x14ac:dyDescent="0.2">
      <c r="A53" s="4"/>
      <c r="B53" s="4"/>
      <c r="C53" s="12"/>
    </row>
    <row r="54" spans="1:5" ht="62.25" customHeight="1" x14ac:dyDescent="0.3">
      <c r="A54" s="62" t="s">
        <v>62</v>
      </c>
      <c r="B54" s="63"/>
      <c r="C54" s="63"/>
      <c r="D54" s="63"/>
      <c r="E54" s="63"/>
    </row>
    <row r="55" spans="1:5" x14ac:dyDescent="0.25">
      <c r="A55" s="34"/>
      <c r="B55" s="34"/>
    </row>
    <row r="56" spans="1:5" x14ac:dyDescent="0.25">
      <c r="A56" s="34"/>
      <c r="B56" s="34"/>
    </row>
    <row r="57" spans="1:5" x14ac:dyDescent="0.25">
      <c r="A57" s="34"/>
      <c r="B57" s="34"/>
    </row>
    <row r="58" spans="1:5" x14ac:dyDescent="0.25">
      <c r="A58" s="34"/>
      <c r="B58" s="34"/>
    </row>
    <row r="59" spans="1:5" x14ac:dyDescent="0.25">
      <c r="A59" s="34"/>
      <c r="B59" s="34"/>
    </row>
    <row r="60" spans="1:5" x14ac:dyDescent="0.25">
      <c r="A60" s="34"/>
      <c r="B60" s="34"/>
    </row>
    <row r="61" spans="1:5" x14ac:dyDescent="0.25">
      <c r="A61" s="34"/>
      <c r="B61" s="34"/>
    </row>
    <row r="62" spans="1:5" x14ac:dyDescent="0.25">
      <c r="A62" s="34"/>
      <c r="B62" s="34"/>
    </row>
    <row r="63" spans="1:5" x14ac:dyDescent="0.25">
      <c r="A63" s="34"/>
      <c r="B63" s="34"/>
    </row>
    <row r="64" spans="1:5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</sheetData>
  <mergeCells count="7">
    <mergeCell ref="A54:E54"/>
    <mergeCell ref="A9:E10"/>
    <mergeCell ref="C1:E1"/>
    <mergeCell ref="C2:E2"/>
    <mergeCell ref="C3:E3"/>
    <mergeCell ref="C4:E4"/>
    <mergeCell ref="A8:E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2021-03-10T07:55:15Z</cp:lastPrinted>
  <dcterms:created xsi:type="dcterms:W3CDTF">2013-06-25T06:13:41Z</dcterms:created>
  <dcterms:modified xsi:type="dcterms:W3CDTF">2021-05-28T05:24:30Z</dcterms:modified>
</cp:coreProperties>
</file>