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2_\"/>
    </mc:Choice>
  </mc:AlternateContent>
  <xr:revisionPtr revIDLastSave="0" documentId="13_ncr:1_{5BBAEEFD-77E6-43B2-8679-14BE153ABFFE}" xr6:coauthVersionLast="36" xr6:coauthVersionMax="36" xr10:uidLastSave="{00000000-0000-0000-0000-000000000000}"/>
  <bookViews>
    <workbookView xWindow="0" yWindow="0" windowWidth="14370" windowHeight="7515" xr2:uid="{00000000-000D-0000-FFFF-FFFF00000000}"/>
  </bookViews>
  <sheets>
    <sheet name="прил. 14" sheetId="2" r:id="rId1"/>
  </sheets>
  <definedNames>
    <definedName name="_xlnm._FilterDatabase" localSheetId="0" hidden="1">'прил. 14'!$A$19:$E$178</definedName>
    <definedName name="_xlnm.Print_Titles" localSheetId="0">'прил. 14'!$19:$19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6" i="2" l="1"/>
  <c r="D202" i="2"/>
  <c r="D200" i="2"/>
  <c r="D20" i="2"/>
  <c r="D132" i="2" l="1"/>
  <c r="D94" i="2" l="1"/>
  <c r="D195" i="2" l="1"/>
  <c r="D192" i="2"/>
  <c r="D190" i="2"/>
  <c r="D201" i="2" l="1"/>
  <c r="D194" i="2"/>
  <c r="D161" i="2"/>
  <c r="D156" i="2"/>
  <c r="D152" i="2"/>
  <c r="D199" i="2" s="1"/>
  <c r="D148" i="2"/>
  <c r="D198" i="2" s="1"/>
  <c r="D146" i="2" l="1"/>
  <c r="D213" i="2" l="1"/>
  <c r="D212" i="2"/>
  <c r="D142" i="2" l="1"/>
  <c r="D196" i="2" s="1"/>
  <c r="D215" i="2" l="1"/>
  <c r="D214" i="2"/>
  <c r="D211" i="2" s="1"/>
  <c r="D210" i="2"/>
  <c r="D209" i="2"/>
  <c r="D208" i="2"/>
  <c r="D207" i="2"/>
  <c r="D203" i="2"/>
  <c r="D193" i="2"/>
  <c r="D189" i="2"/>
  <c r="D187" i="2"/>
  <c r="D186" i="2" s="1"/>
  <c r="D184" i="2"/>
  <c r="D183" i="2"/>
  <c r="D206" i="2" l="1"/>
  <c r="D182" i="2"/>
  <c r="D197" i="2"/>
  <c r="D136" i="2"/>
  <c r="D128" i="2" l="1"/>
  <c r="D205" i="2" s="1"/>
  <c r="D204" i="2" s="1"/>
  <c r="D29" i="2"/>
  <c r="D84" i="2" l="1"/>
  <c r="D109" i="2" l="1"/>
  <c r="D123" i="2" l="1"/>
  <c r="D119" i="2" l="1"/>
  <c r="D102" i="2" s="1"/>
  <c r="D33" i="2" l="1"/>
  <c r="D37" i="2"/>
  <c r="D45" i="2"/>
  <c r="D51" i="2"/>
  <c r="D62" i="2"/>
  <c r="D69" i="2"/>
  <c r="D79" i="2"/>
  <c r="D90" i="2"/>
  <c r="D174" i="2"/>
  <c r="D191" i="2" l="1"/>
  <c r="D188" i="2" s="1"/>
  <c r="D181" i="2" s="1"/>
  <c r="D27" i="2"/>
  <c r="D172" i="2"/>
  <c r="D178" i="2" l="1"/>
  <c r="D180" i="2"/>
</calcChain>
</file>

<file path=xl/sharedStrings.xml><?xml version="1.0" encoding="utf-8"?>
<sst xmlns="http://schemas.openxmlformats.org/spreadsheetml/2006/main" count="299" uniqueCount="199">
  <si>
    <t>№ п/п</t>
  </si>
  <si>
    <t>Код</t>
  </si>
  <si>
    <t>Наименование</t>
  </si>
  <si>
    <t>Сумма</t>
  </si>
  <si>
    <t>1.</t>
  </si>
  <si>
    <t/>
  </si>
  <si>
    <t>в том числе:</t>
  </si>
  <si>
    <t>Субвенции на осуществление отдельных государственных полномочий по образованию и организации деятельности административных комиссий</t>
  </si>
  <si>
    <t>Субвенции на 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</si>
  <si>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Субвенции на осуществление отдельных государственных полномочий по регулированию тарифов организаций коммунального комплекса</t>
  </si>
  <si>
    <t>Субвенции на осуществление отдельных государственных полномочий по поддержке сельскохозяйственного производства в Краснодарском крае</t>
  </si>
  <si>
    <t>Стационарная медицинская помощь</t>
  </si>
  <si>
    <t>Амбулаторная помощь</t>
  </si>
  <si>
    <t>Скорая медицинская помощь</t>
  </si>
  <si>
    <t>Другие вопросы в области здравоохранения</t>
  </si>
  <si>
    <t>Общее образование</t>
  </si>
  <si>
    <t>Физическая культура</t>
  </si>
  <si>
    <t>Субвенции на 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</si>
  <si>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Дополнительное образование детей</t>
  </si>
  <si>
    <t>Субвенции на 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</si>
  <si>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2.</t>
  </si>
  <si>
    <t>2.1.</t>
  </si>
  <si>
    <t>РАСХОДЫ</t>
  </si>
  <si>
    <t>Субвенции на 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</si>
  <si>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Дошкольное образование</t>
  </si>
  <si>
    <t>0100</t>
  </si>
  <si>
    <t>0104</t>
  </si>
  <si>
    <t>0300</t>
  </si>
  <si>
    <t>0309</t>
  </si>
  <si>
    <t>0400</t>
  </si>
  <si>
    <t>0405</t>
  </si>
  <si>
    <t>0500</t>
  </si>
  <si>
    <t>0501</t>
  </si>
  <si>
    <t>0700</t>
  </si>
  <si>
    <t>0701</t>
  </si>
  <si>
    <t>0702</t>
  </si>
  <si>
    <t>0703</t>
  </si>
  <si>
    <t>0707</t>
  </si>
  <si>
    <t>0900</t>
  </si>
  <si>
    <t>0901</t>
  </si>
  <si>
    <t>0902</t>
  </si>
  <si>
    <t>0904</t>
  </si>
  <si>
    <t>0909</t>
  </si>
  <si>
    <t>1000</t>
  </si>
  <si>
    <t>1100</t>
  </si>
  <si>
    <t xml:space="preserve">                                                             Краснодара</t>
  </si>
  <si>
    <t>0709</t>
  </si>
  <si>
    <t>Другие вопросы в области образования</t>
  </si>
  <si>
    <t>Субвенции на 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</si>
  <si>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Субвенции на 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</si>
  <si>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</si>
  <si>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Всего расходов за счёт средств, передаваемых из краевого бюджета в 2018 году</t>
  </si>
  <si>
    <t>Субвенции на 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</si>
  <si>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Субвенции  на 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</si>
  <si>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Субвенции на осуществление отдельных государственных полномочий по предоставлению мер социальной поддержки отдельным группам населения в обеспечении лекарственными препаратами и медицинскими изделиями, кроме групп населения, получающих инсулины, таблетированные сахароснижающие препараты, средства самоконтроля и диагностические средства, либо перенёсших пересадки органов и тканей, получающих иммунодепрессанты, – всего,</t>
  </si>
  <si>
    <t>Субвенции на осуществление отдельных государственных полномочий по предоставлению мер социальной поддержки жертвам политических репрессий, труженикам тыла, ветеранам труда, ветеранам военной службы, достигшим возраста, дающего право на пенсию по старости, в бесплатном изготовлении и ремонте зубных протезов (кроме изготовленных из драгоценных металлов) в сложных клинических и технологических случаях зубопротезирования – всего,</t>
  </si>
  <si>
    <t>Субвенции на осуществление отдельных государственных полномочий по предоставлению социальной поддержки отдельным 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 – всего,</t>
  </si>
  <si>
    <t>Субвенции на осуществление отдельных государственных полномочий по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(за исключением медицинской помощи, оказываемой в федеральных медицинских организациях, перечень которых утверждается уполномоченным Правительством Российской Федерации федеральным органом исполнительной власти, и медицинской помощи, оказываемой в специализированных кожно-венерологических, противотуберкулёзных, наркологических, онкологических диспансерах и других специализированных медицинских организациях) в Краснодарском крае – всего,</t>
  </si>
  <si>
    <t>Субвенции на 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 – всего,</t>
  </si>
  <si>
    <t>Субвенции на осуществление отдельных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Краснодарском крае»</t>
  </si>
  <si>
    <t>Субвенции на осуществление отдельных государственных полномочий по реализации в медицинских организациях, подведомственных органам местного самоуправления в Краснодарском крае, мероприятий по профилактике терроризма в Краснодарском крае – всего,</t>
  </si>
  <si>
    <t>Субвенции на осуществление отдельных государственных полномочий по выплате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</si>
  <si>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Субсидии на реализацию мероприятий по организации отдыха детей в каникулярное время на базе муниципальных учреждений, осуществляющих организацию отдыха детей в Краснодарском крае, и по организации отдыха детей в профильных лагерях, организованных муниципальными образовательными организациями, осуществля-ющими организацию отдыха и оздоровления обучающихся в каникулярное время с дневным пребыванием с обязательной организацией их питания</t>
  </si>
  <si>
    <t xml:space="preserve">                                                             к решению городской Думы     </t>
  </si>
  <si>
    <t>Субвенции на осуществление государственных полномочий 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– всего,</t>
  </si>
  <si>
    <t>Субвенции на 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</si>
  <si>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</si>
  <si>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Субвенции на 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</si>
  <si>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0409</t>
  </si>
  <si>
    <t>2.2.</t>
  </si>
  <si>
    <t>Субсидии на строительство (реконструкцию) автомобильных дорог общего пользования местного значения</t>
  </si>
  <si>
    <t>Субвенции на осуществление отдельных государственных полномочий Краснодарского края по организации оздоровления и отдыха детей</t>
  </si>
  <si>
    <t>0408</t>
  </si>
  <si>
    <t>2.3.</t>
  </si>
  <si>
    <t>Субсидии на реализацию мероприятий по подготовке и организации проведения Кубка конфедераций ФИФА 2017 года и чемпионата мира по футболу ФИФА 2018 года</t>
  </si>
  <si>
    <t>2.4.</t>
  </si>
  <si>
    <t>Субсидии на повышение оплаты труда работников муниципальных учреждений Краснодарского края</t>
  </si>
  <si>
    <t>»</t>
  </si>
  <si>
    <t>Субвенции по финансовому обеспечению получения образования  в частных дошкольных и общеобразовательных организациях – всего,</t>
  </si>
  <si>
    <t>0800</t>
  </si>
  <si>
    <t>0801</t>
  </si>
  <si>
    <t>Охрана семьи и детства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</si>
  <si>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</si>
  <si>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</si>
  <si>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2.5.</t>
  </si>
  <si>
    <t>Субсидии на развитие общественной инфраструктуры муниципального значения</t>
  </si>
  <si>
    <t>0105</t>
  </si>
  <si>
    <r>
      <t xml:space="preserve">                                                             </t>
    </r>
    <r>
      <rPr>
        <sz val="15"/>
        <rFont val="Calibri"/>
        <family val="2"/>
        <charset val="204"/>
      </rPr>
      <t xml:space="preserve"> «</t>
    </r>
    <r>
      <rPr>
        <sz val="15"/>
        <rFont val="Times New Roman"/>
        <family val="1"/>
        <charset val="204"/>
      </rPr>
      <t>ПРИЛОЖЕНИЕ № 21</t>
    </r>
  </si>
  <si>
    <t xml:space="preserve">                                                             от 14.12.2017  № 45 п. 3</t>
  </si>
  <si>
    <t>3.</t>
  </si>
  <si>
    <t>в том числе за счёт:</t>
  </si>
  <si>
    <t xml:space="preserve">средств федерального бюджета </t>
  </si>
  <si>
    <t>средств краевого бюджета</t>
  </si>
  <si>
    <t>3.1.</t>
  </si>
  <si>
    <t>2.6.</t>
  </si>
  <si>
    <t>Субвенции на 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единого государственного экзамена, компенсации за работу по подготовке и проведению единого государственного экзамена  – всего,</t>
  </si>
  <si>
    <t>2.7.</t>
  </si>
  <si>
    <t>Субвенции на 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</si>
  <si>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Субвенции на 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 – всего,</t>
  </si>
  <si>
    <t>(тыс. рублей)</t>
  </si>
  <si>
    <t>за счёт средств, передаваемых из краевого бюджета в 2018 году в соответствии с Законом Краснодарского края «О краевом бюджете на                                                                                                                                                                                                                                                               2018 год и на плановый период 2019 и 2020 годов»</t>
  </si>
  <si>
    <t>Субвенции на осуществление отдельных государственных полномочий по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</si>
  <si>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2.8.</t>
  </si>
  <si>
    <t>Транспорт</t>
  </si>
  <si>
    <t>Дорожное хозяйство (дорожные фонды)</t>
  </si>
  <si>
    <t>2.9.</t>
  </si>
  <si>
    <t>4.</t>
  </si>
  <si>
    <t>4.1.</t>
  </si>
  <si>
    <t>0113</t>
  </si>
  <si>
    <t>Защита населения и территории от чрезвычайных ситуаций природного и техногенного характера, гражданская оборона</t>
  </si>
  <si>
    <t>Жилищное хозяйство</t>
  </si>
  <si>
    <t>Благоустройство</t>
  </si>
  <si>
    <t>Культура</t>
  </si>
  <si>
    <t>0503</t>
  </si>
  <si>
    <t xml:space="preserve">Расходы за счёт субвенций местным бюджетам – всего, </t>
  </si>
  <si>
    <t>Профессиональная подготовка, переподготовка и повышение квалификации</t>
  </si>
  <si>
    <t>Субсидии на укрепление материально-технической базы, техническое оснащение муниципальных учреждений культуры</t>
  </si>
  <si>
    <t>2.10.</t>
  </si>
  <si>
    <t>0705</t>
  </si>
  <si>
    <t>2.11.</t>
  </si>
  <si>
    <t>Молодёжная политика</t>
  </si>
  <si>
    <t>2.12.</t>
  </si>
  <si>
    <t>2.13.</t>
  </si>
  <si>
    <t>Субсидии на водоотведение населённых пунктов</t>
  </si>
  <si>
    <t>2.14.</t>
  </si>
  <si>
    <t>Субсидии на капитальный ремонт и ремонт автомобильных дорог общего пользования местного значения</t>
  </si>
  <si>
    <t>Субсидии на дополнительную помощь местным бюджетам для решения социально значимых вопросов – всего,</t>
  </si>
  <si>
    <r>
      <t xml:space="preserve">Субсидии на реализацию мероприятий государственной программы Краснодарского края </t>
    </r>
    <r>
      <rPr>
        <sz val="12"/>
        <rFont val="Calibri"/>
        <family val="2"/>
        <charset val="204"/>
      </rPr>
      <t>«</t>
    </r>
    <r>
      <rPr>
        <sz val="12"/>
        <rFont val="Times New Roman"/>
        <family val="1"/>
        <charset val="204"/>
      </rPr>
      <t>Развитие образования</t>
    </r>
    <r>
      <rPr>
        <sz val="12"/>
        <rFont val="Calibri"/>
        <family val="2"/>
        <charset val="204"/>
      </rPr>
      <t>»</t>
    </r>
    <r>
      <rPr>
        <sz val="12"/>
        <rFont val="Times New Roman"/>
        <family val="1"/>
        <charset val="204"/>
      </rPr>
      <t xml:space="preserve"> – всего,</t>
    </r>
  </si>
  <si>
    <t>Субсидия на поддержку отрасли культуры – всего,</t>
  </si>
  <si>
    <t>Субсидии на поддержку творческой деятельности и техническое оснащение детских и кукольных театров – всего,</t>
  </si>
  <si>
    <t xml:space="preserve">Иные межбюджетные трансферты на финансовое обеспечение дорожной деятельности – всего, </t>
  </si>
  <si>
    <t>Дотации на поддержку мер по обеспечению сбалансированности местных бюджетов – всего,</t>
  </si>
  <si>
    <t>Субсидии на мероприятия государственной программы Краснодарского края «Доступная среда» – всего,</t>
  </si>
  <si>
    <t xml:space="preserve">Расходы за счёт субсидий местным бюджетам – всего, </t>
  </si>
  <si>
    <t xml:space="preserve">Расходы за счёт иных межбюджетных трансфертов – всего, </t>
  </si>
  <si>
    <t>0502</t>
  </si>
  <si>
    <t>2.15.</t>
  </si>
  <si>
    <t>Субсидии на поддержку государственных программ субъектов Российской Федерации и муниципальных программ формирования современной городской среды – всего,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</si>
  <si>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</si>
  <si>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2.16.</t>
  </si>
  <si>
    <t>Субсидии на мероприятия по стимулированию программ развития жилищного строительства субъектов Российской Федерации – всего,</t>
  </si>
  <si>
    <t>Дошкольное образование – всего,</t>
  </si>
  <si>
    <t>Общее образование – всего,</t>
  </si>
  <si>
    <t>2.17.</t>
  </si>
  <si>
    <t>Субсидии на строительство (реконструкцию) объектов социальной инфраструктуры в рамках реализации проектов по развитию территорий, предусматривающих строительство жилья – всего,</t>
  </si>
  <si>
    <t>2.18.</t>
  </si>
  <si>
    <t>Субсидии на содержание автомобильных дорог общего пользования местного значения городских округов</t>
  </si>
  <si>
    <t>2.19.</t>
  </si>
  <si>
    <t>Субсидии на организацию благоустройства территории муниципального образования в границах территорий органов территориального общественного самоуправления - победителей краевого конкурса на звание «Лучший орган территориального общественного самоуправления» – всего,</t>
  </si>
  <si>
    <t>2.20.</t>
  </si>
  <si>
    <t>Субсидии на повышение квалификации работников муниципальных учреждений здравоохранения</t>
  </si>
  <si>
    <t>2.21.</t>
  </si>
  <si>
    <t>2.22.</t>
  </si>
  <si>
    <t>2.23.</t>
  </si>
  <si>
    <t>2.24.</t>
  </si>
  <si>
    <t>2.25.</t>
  </si>
  <si>
    <t>2.26.</t>
  </si>
  <si>
    <t xml:space="preserve">Субсидии на приобретение спортивно-технологического оборудования, инвентаря и экипировки для физкультурно- спортивных организаций отрасли «Физическая культура и спорт», осуществляющих спортивную подготовку по базовым видам спорта </t>
  </si>
  <si>
    <t xml:space="preserve">Субсидии на создание условий для предоставления транспортных услуг населению и организацию транспортного обслуживания населения в границах муниципального образования </t>
  </si>
  <si>
    <t>Субсидии на профилактику терроризма</t>
  </si>
  <si>
    <t>Субсидии на осуществление мероприятий по предупреждению детского дорожно-транспортного травматизма</t>
  </si>
  <si>
    <t>Субсидии на подготовку изменений в генеральные планы городских округов Краснодарского края</t>
  </si>
  <si>
    <t>0412</t>
  </si>
  <si>
    <t>Субсидии на 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</t>
  </si>
  <si>
    <t>Субсидии на реализацию мероприятий по обеспечению жильём молодых семей – всего,</t>
  </si>
  <si>
    <t>2.27.</t>
  </si>
  <si>
    <t>2.28.</t>
  </si>
  <si>
    <t>2.29.</t>
  </si>
  <si>
    <t>2.30.</t>
  </si>
  <si>
    <t>2.31.</t>
  </si>
  <si>
    <t>2.32.</t>
  </si>
  <si>
    <t>2.33.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</si>
  <si>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</si>
  <si>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</si>
  <si>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</si>
  <si>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</si>
  <si>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</si>
  <si>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</si>
  <si>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</si>
  <si>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</si>
  <si>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</si>
  <si>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</si>
  <si>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</si>
  <si>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</si>
  <si>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</si>
  <si>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3.15.</t>
  </si>
  <si>
    <t>3.16.</t>
  </si>
  <si>
    <t>3.17.</t>
  </si>
  <si>
    <t>3.18.</t>
  </si>
  <si>
    <t>3.19.</t>
  </si>
  <si>
    <t>3.20.</t>
  </si>
  <si>
    <t>3.21.</t>
  </si>
  <si>
    <t>3.22.</t>
  </si>
  <si>
    <t>3.23.</t>
  </si>
  <si>
    <t>3.24.</t>
  </si>
  <si>
    <t>3.25.</t>
  </si>
  <si>
    <t>3.26.</t>
  </si>
  <si>
    <t xml:space="preserve">                                                             ПРИЛОЖЕНИЕ № 14</t>
  </si>
  <si>
    <t xml:space="preserve">                                                             от 23.10.2018 № 62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</si>
</sst>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Calibri"/>
      <family val="2"/>
      <charset val="204"/>
      <scheme val="minor"/>
    </font>
    <font>
      <sz val="15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right"/>
      <protection hidden="1"/>
    </xf>
    <xf numFmtId="49" fontId="3" fillId="0" borderId="2" xfId="1" applyNumberFormat="1" applyFont="1" applyBorder="1" applyAlignment="1" applyProtection="1">
      <alignment horizontal="center" vertical="center" wrapText="1"/>
      <protection hidden="1"/>
    </xf>
    <xf numFmtId="0" fontId="3" fillId="0" borderId="2" xfId="1" applyFont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protection hidden="1"/>
    </xf>
    <xf numFmtId="0" fontId="6" fillId="0" borderId="0" xfId="0" applyFont="1"/>
    <xf numFmtId="0" fontId="7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center" vertical="top"/>
      <protection hidden="1"/>
    </xf>
    <xf numFmtId="164" fontId="2" fillId="0" borderId="5" xfId="1" applyNumberFormat="1" applyFont="1" applyFill="1" applyBorder="1" applyAlignment="1" applyProtection="1">
      <alignment horizontal="center" vertical="justify"/>
      <protection hidden="1"/>
    </xf>
    <xf numFmtId="164" fontId="4" fillId="0" borderId="5" xfId="1" applyNumberFormat="1" applyFont="1" applyFill="1" applyBorder="1" applyAlignment="1" applyProtection="1">
      <alignment horizontal="center" vertical="justify"/>
      <protection hidden="1"/>
    </xf>
    <xf numFmtId="0" fontId="8" fillId="0" borderId="0" xfId="0" applyFont="1"/>
    <xf numFmtId="0" fontId="2" fillId="0" borderId="4" xfId="1" applyNumberFormat="1" applyFont="1" applyFill="1" applyBorder="1" applyAlignment="1" applyProtection="1">
      <alignment horizontal="center" vertical="justify"/>
      <protection hidden="1"/>
    </xf>
    <xf numFmtId="0" fontId="4" fillId="0" borderId="4" xfId="1" applyNumberFormat="1" applyFont="1" applyFill="1" applyBorder="1" applyAlignment="1" applyProtection="1">
      <alignment horizontal="center" vertical="justify"/>
      <protection hidden="1"/>
    </xf>
    <xf numFmtId="0" fontId="0" fillId="0" borderId="0" xfId="0" applyFill="1"/>
    <xf numFmtId="0" fontId="9" fillId="0" borderId="0" xfId="0" applyFont="1"/>
    <xf numFmtId="0" fontId="10" fillId="0" borderId="0" xfId="0" applyFont="1"/>
    <xf numFmtId="49" fontId="2" fillId="0" borderId="5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7" xfId="1" applyNumberFormat="1" applyFont="1" applyFill="1" applyBorder="1" applyAlignment="1" applyProtection="1">
      <alignment horizontal="center" vertical="justify"/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3" fillId="0" borderId="3" xfId="1" applyFont="1" applyBorder="1" applyAlignment="1" applyProtection="1">
      <alignment horizontal="center" vertical="center" wrapText="1"/>
      <protection hidden="1"/>
    </xf>
    <xf numFmtId="49" fontId="3" fillId="0" borderId="3" xfId="1" applyNumberFormat="1" applyFont="1" applyBorder="1" applyAlignment="1" applyProtection="1">
      <alignment horizontal="center" vertical="center" wrapText="1"/>
      <protection hidden="1"/>
    </xf>
    <xf numFmtId="0" fontId="10" fillId="0" borderId="9" xfId="0" applyFont="1" applyBorder="1"/>
    <xf numFmtId="165" fontId="10" fillId="0" borderId="9" xfId="0" applyNumberFormat="1" applyFont="1" applyBorder="1"/>
    <xf numFmtId="0" fontId="0" fillId="0" borderId="8" xfId="0" applyBorder="1"/>
    <xf numFmtId="0" fontId="0" fillId="0" borderId="0" xfId="0" applyBorder="1"/>
    <xf numFmtId="0" fontId="0" fillId="0" borderId="10" xfId="0" applyBorder="1"/>
    <xf numFmtId="0" fontId="2" fillId="0" borderId="5" xfId="1" applyNumberFormat="1" applyFont="1" applyFill="1" applyBorder="1" applyAlignment="1" applyProtection="1">
      <alignment horizontal="justify" wrapText="1"/>
      <protection hidden="1"/>
    </xf>
    <xf numFmtId="165" fontId="2" fillId="0" borderId="11" xfId="1" applyNumberFormat="1" applyFont="1" applyFill="1" applyBorder="1" applyAlignment="1" applyProtection="1">
      <protection hidden="1"/>
    </xf>
    <xf numFmtId="165" fontId="4" fillId="0" borderId="12" xfId="1" applyNumberFormat="1" applyFont="1" applyFill="1" applyBorder="1" applyAlignment="1" applyProtection="1">
      <protection hidden="1"/>
    </xf>
    <xf numFmtId="0" fontId="11" fillId="0" borderId="0" xfId="0" applyFont="1"/>
    <xf numFmtId="165" fontId="10" fillId="0" borderId="13" xfId="0" applyNumberFormat="1" applyFont="1" applyBorder="1"/>
    <xf numFmtId="165" fontId="4" fillId="0" borderId="11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alignment horizontal="center"/>
      <protection hidden="1"/>
    </xf>
    <xf numFmtId="0" fontId="12" fillId="0" borderId="0" xfId="0" applyFont="1"/>
    <xf numFmtId="0" fontId="4" fillId="0" borderId="5" xfId="0" applyFont="1" applyBorder="1"/>
    <xf numFmtId="49" fontId="4" fillId="0" borderId="5" xfId="0" applyNumberFormat="1" applyFont="1" applyBorder="1" applyAlignment="1">
      <alignment horizontal="center"/>
    </xf>
    <xf numFmtId="165" fontId="4" fillId="0" borderId="5" xfId="0" applyNumberFormat="1" applyFont="1" applyBorder="1"/>
    <xf numFmtId="0" fontId="2" fillId="0" borderId="5" xfId="0" applyFont="1" applyBorder="1"/>
    <xf numFmtId="165" fontId="2" fillId="0" borderId="5" xfId="0" applyNumberFormat="1" applyFont="1" applyBorder="1"/>
    <xf numFmtId="49" fontId="2" fillId="0" borderId="5" xfId="0" applyNumberFormat="1" applyFont="1" applyBorder="1" applyAlignment="1">
      <alignment horizontal="center" vertical="justify"/>
    </xf>
    <xf numFmtId="0" fontId="4" fillId="0" borderId="5" xfId="1" applyNumberFormat="1" applyFont="1" applyFill="1" applyBorder="1" applyAlignment="1" applyProtection="1">
      <alignment horizontal="justify" wrapText="1"/>
      <protection hidden="1"/>
    </xf>
    <xf numFmtId="0" fontId="4" fillId="0" borderId="7" xfId="1" applyNumberFormat="1" applyFont="1" applyFill="1" applyBorder="1" applyAlignment="1" applyProtection="1">
      <alignment horizontal="justify" wrapText="1"/>
      <protection hidden="1"/>
    </xf>
    <xf numFmtId="165" fontId="2" fillId="0" borderId="11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center" vertical="justify"/>
    </xf>
    <xf numFmtId="0" fontId="2" fillId="0" borderId="5" xfId="0" applyFont="1" applyBorder="1" applyAlignment="1">
      <alignment horizontal="center" vertical="justify"/>
    </xf>
    <xf numFmtId="164" fontId="2" fillId="0" borderId="5" xfId="0" applyNumberFormat="1" applyFont="1" applyBorder="1" applyAlignment="1">
      <alignment horizontal="center" vertical="justify"/>
    </xf>
    <xf numFmtId="49" fontId="4" fillId="0" borderId="5" xfId="0" applyNumberFormat="1" applyFont="1" applyBorder="1" applyAlignment="1">
      <alignment horizontal="center" vertical="justify"/>
    </xf>
    <xf numFmtId="0" fontId="15" fillId="0" borderId="0" xfId="0" applyFont="1"/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17" fillId="0" borderId="5" xfId="0" applyFont="1" applyFill="1" applyBorder="1" applyAlignment="1">
      <alignment horizontal="justify" wrapText="1"/>
    </xf>
    <xf numFmtId="0" fontId="3" fillId="0" borderId="5" xfId="0" applyFont="1" applyFill="1" applyBorder="1" applyAlignment="1">
      <alignment horizontal="justify" wrapText="1"/>
    </xf>
    <xf numFmtId="0" fontId="2" fillId="0" borderId="5" xfId="0" applyFont="1" applyBorder="1" applyAlignment="1">
      <alignment horizontal="justify" wrapText="1"/>
    </xf>
    <xf numFmtId="0" fontId="17" fillId="0" borderId="5" xfId="0" applyFont="1" applyFill="1" applyBorder="1" applyAlignment="1">
      <alignment horizontal="left" vertical="top" wrapText="1"/>
    </xf>
    <xf numFmtId="165" fontId="4" fillId="0" borderId="11" xfId="0" applyNumberFormat="1" applyFont="1" applyBorder="1" applyAlignment="1">
      <alignment horizontal="right" wrapText="1"/>
    </xf>
    <xf numFmtId="0" fontId="2" fillId="0" borderId="5" xfId="0" applyFont="1" applyFill="1" applyBorder="1" applyAlignment="1">
      <alignment vertical="top" wrapText="1"/>
    </xf>
    <xf numFmtId="0" fontId="4" fillId="0" borderId="4" xfId="0" applyFont="1" applyBorder="1" applyAlignment="1">
      <alignment horizontal="center" vertical="justify"/>
    </xf>
    <xf numFmtId="165" fontId="0" fillId="0" borderId="0" xfId="0" applyNumberFormat="1" applyBorder="1"/>
    <xf numFmtId="165" fontId="8" fillId="0" borderId="11" xfId="0" applyNumberFormat="1" applyFont="1" applyBorder="1"/>
    <xf numFmtId="0" fontId="2" fillId="0" borderId="14" xfId="0" applyFont="1" applyBorder="1" applyAlignment="1">
      <alignment horizontal="center" vertical="justify"/>
    </xf>
    <xf numFmtId="164" fontId="2" fillId="0" borderId="10" xfId="0" applyNumberFormat="1" applyFont="1" applyBorder="1" applyAlignment="1">
      <alignment horizontal="center" vertical="justify"/>
    </xf>
    <xf numFmtId="0" fontId="2" fillId="0" borderId="10" xfId="0" applyFont="1" applyBorder="1" applyAlignment="1">
      <alignment horizontal="justify" wrapText="1"/>
    </xf>
    <xf numFmtId="165" fontId="2" fillId="0" borderId="15" xfId="0" applyNumberFormat="1" applyFont="1" applyBorder="1" applyAlignment="1">
      <alignment horizontal="right" wrapText="1"/>
    </xf>
    <xf numFmtId="0" fontId="4" fillId="0" borderId="14" xfId="0" applyFont="1" applyBorder="1" applyAlignment="1">
      <alignment horizontal="center" vertical="justify"/>
    </xf>
    <xf numFmtId="164" fontId="4" fillId="0" borderId="10" xfId="0" applyNumberFormat="1" applyFont="1" applyBorder="1" applyAlignment="1">
      <alignment horizontal="center" vertical="justify"/>
    </xf>
    <xf numFmtId="0" fontId="4" fillId="0" borderId="10" xfId="0" applyFont="1" applyBorder="1" applyAlignment="1">
      <alignment horizontal="justify" wrapText="1"/>
    </xf>
    <xf numFmtId="165" fontId="4" fillId="0" borderId="15" xfId="0" applyNumberFormat="1" applyFont="1" applyBorder="1" applyAlignment="1">
      <alignment horizontal="right" wrapText="1"/>
    </xf>
    <xf numFmtId="0" fontId="4" fillId="0" borderId="4" xfId="1" applyNumberFormat="1" applyFont="1" applyFill="1" applyBorder="1" applyAlignment="1" applyProtection="1">
      <alignment horizontal="center" vertical="top"/>
      <protection hidden="1"/>
    </xf>
    <xf numFmtId="0" fontId="14" fillId="0" borderId="0" xfId="1" applyNumberFormat="1" applyFont="1" applyFill="1" applyAlignment="1" applyProtection="1">
      <alignment horizontal="center"/>
      <protection hidden="1"/>
    </xf>
    <xf numFmtId="0" fontId="13" fillId="0" borderId="0" xfId="1" applyNumberFormat="1" applyFont="1" applyFill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8"/>
  <sheetViews>
    <sheetView tabSelected="1" view="pageBreakPreview" zoomScaleNormal="100" zoomScaleSheetLayoutView="100" workbookViewId="0">
      <selection activeCell="C5" sqref="C5"/>
    </sheetView>
  </sheetViews>
  <sheetFormatPr defaultRowHeight="15" outlineLevelRow="1" x14ac:dyDescent="0.25"/>
  <cols>
    <col min="1" max="1" width="5.42578125" customWidth="1"/>
    <col min="2" max="2" width="6.28515625" customWidth="1"/>
    <col min="3" max="3" width="65" customWidth="1"/>
    <col min="4" max="4" width="15.28515625" customWidth="1"/>
    <col min="5" max="5" width="3.140625" customWidth="1"/>
  </cols>
  <sheetData>
    <row r="1" spans="1:4" ht="19.5" x14ac:dyDescent="0.3">
      <c r="C1" s="69" t="s">
        <v>197</v>
      </c>
      <c r="D1" s="69"/>
    </row>
    <row r="2" spans="1:4" ht="19.5" x14ac:dyDescent="0.3">
      <c r="C2" s="69" t="s">
        <v>63</v>
      </c>
      <c r="D2" s="69"/>
    </row>
    <row r="3" spans="1:4" ht="19.5" x14ac:dyDescent="0.3">
      <c r="C3" s="69" t="s">
        <v>45</v>
      </c>
      <c r="D3" s="69"/>
    </row>
    <row r="4" spans="1:4" ht="19.5" x14ac:dyDescent="0.3">
      <c r="C4" s="69" t="s">
        <v>198</v>
      </c>
      <c r="D4" s="69"/>
    </row>
    <row r="5" spans="1:4" ht="19.5" x14ac:dyDescent="0.3">
      <c r="C5" s="49"/>
      <c r="D5" s="49"/>
    </row>
    <row r="6" spans="1:4" s="6" customFormat="1" ht="19.5" outlineLevel="1" x14ac:dyDescent="0.3">
      <c r="A6" s="5"/>
      <c r="B6" s="5"/>
      <c r="C6" s="69" t="s">
        <v>87</v>
      </c>
      <c r="D6" s="69"/>
    </row>
    <row r="7" spans="1:4" s="6" customFormat="1" ht="19.5" outlineLevel="1" x14ac:dyDescent="0.3">
      <c r="A7" s="5"/>
      <c r="B7" s="5"/>
      <c r="C7" s="69" t="s">
        <v>63</v>
      </c>
      <c r="D7" s="69"/>
    </row>
    <row r="8" spans="1:4" s="6" customFormat="1" ht="19.5" outlineLevel="1" x14ac:dyDescent="0.3">
      <c r="A8" s="5"/>
      <c r="B8" s="5"/>
      <c r="C8" s="69" t="s">
        <v>45</v>
      </c>
      <c r="D8" s="69"/>
    </row>
    <row r="9" spans="1:4" s="6" customFormat="1" ht="19.5" outlineLevel="1" x14ac:dyDescent="0.3">
      <c r="A9" s="5"/>
      <c r="B9" s="5"/>
      <c r="C9" s="69" t="s">
        <v>88</v>
      </c>
      <c r="D9" s="69"/>
    </row>
    <row r="10" spans="1:4" s="6" customFormat="1" ht="18.75" outlineLevel="1" x14ac:dyDescent="0.3">
      <c r="A10" s="5"/>
      <c r="B10" s="5"/>
      <c r="C10" s="20"/>
      <c r="D10" s="34"/>
    </row>
    <row r="11" spans="1:4" s="6" customFormat="1" ht="18.75" outlineLevel="1" x14ac:dyDescent="0.3">
      <c r="A11" s="5"/>
      <c r="B11" s="5"/>
      <c r="C11" s="34"/>
      <c r="D11" s="34"/>
    </row>
    <row r="12" spans="1:4" s="6" customFormat="1" ht="18.75" outlineLevel="1" x14ac:dyDescent="0.3">
      <c r="A12" s="5"/>
      <c r="B12" s="5"/>
      <c r="C12" s="5"/>
      <c r="D12" s="5"/>
    </row>
    <row r="13" spans="1:4" ht="18.75" customHeight="1" outlineLevel="1" x14ac:dyDescent="0.25">
      <c r="A13" s="70" t="s">
        <v>22</v>
      </c>
      <c r="B13" s="70"/>
      <c r="C13" s="70"/>
      <c r="D13" s="70"/>
    </row>
    <row r="14" spans="1:4" ht="57.75" customHeight="1" outlineLevel="1" x14ac:dyDescent="0.25">
      <c r="A14" s="70" t="s">
        <v>100</v>
      </c>
      <c r="B14" s="70"/>
      <c r="C14" s="70"/>
      <c r="D14" s="70"/>
    </row>
    <row r="15" spans="1:4" s="6" customFormat="1" ht="18.75" x14ac:dyDescent="0.3">
      <c r="A15" s="7"/>
      <c r="B15" s="7"/>
      <c r="C15" s="7"/>
      <c r="D15" s="7"/>
    </row>
    <row r="16" spans="1:4" s="6" customFormat="1" ht="15" customHeight="1" x14ac:dyDescent="0.3">
      <c r="A16" s="5"/>
      <c r="B16" s="5"/>
      <c r="C16" s="5"/>
      <c r="D16" s="5"/>
    </row>
    <row r="17" spans="1:4" ht="15" customHeight="1" x14ac:dyDescent="0.25">
      <c r="A17" s="1"/>
      <c r="B17" s="1"/>
      <c r="C17" s="2"/>
      <c r="D17" s="50" t="s">
        <v>99</v>
      </c>
    </row>
    <row r="18" spans="1:4" ht="47.25" customHeight="1" x14ac:dyDescent="0.25">
      <c r="A18" s="21" t="s">
        <v>0</v>
      </c>
      <c r="B18" s="22" t="s">
        <v>1</v>
      </c>
      <c r="C18" s="21" t="s">
        <v>2</v>
      </c>
      <c r="D18" s="4" t="s">
        <v>3</v>
      </c>
    </row>
    <row r="19" spans="1:4" ht="15.75" x14ac:dyDescent="0.25">
      <c r="A19" s="4">
        <v>1</v>
      </c>
      <c r="B19" s="3">
        <v>2</v>
      </c>
      <c r="C19" s="4">
        <v>3</v>
      </c>
      <c r="D19" s="4">
        <v>4</v>
      </c>
    </row>
    <row r="20" spans="1:4" ht="31.5" x14ac:dyDescent="0.25">
      <c r="A20" s="64" t="s">
        <v>4</v>
      </c>
      <c r="B20" s="65"/>
      <c r="C20" s="66" t="s">
        <v>131</v>
      </c>
      <c r="D20" s="67">
        <f>D22+D23+D24+D26+D25</f>
        <v>18318.400000000001</v>
      </c>
    </row>
    <row r="21" spans="1:4" ht="15.75" x14ac:dyDescent="0.25">
      <c r="A21" s="60"/>
      <c r="B21" s="61"/>
      <c r="C21" s="52" t="s">
        <v>6</v>
      </c>
      <c r="D21" s="63"/>
    </row>
    <row r="22" spans="1:4" ht="15.75" x14ac:dyDescent="0.25">
      <c r="A22" s="60"/>
      <c r="B22" s="61">
        <v>701</v>
      </c>
      <c r="C22" s="62" t="s">
        <v>24</v>
      </c>
      <c r="D22" s="63">
        <v>4825</v>
      </c>
    </row>
    <row r="23" spans="1:4" ht="15.75" x14ac:dyDescent="0.25">
      <c r="A23" s="45"/>
      <c r="B23" s="47">
        <v>702</v>
      </c>
      <c r="C23" s="53" t="s">
        <v>15</v>
      </c>
      <c r="D23" s="44">
        <v>3075.3</v>
      </c>
    </row>
    <row r="24" spans="1:4" ht="15.75" x14ac:dyDescent="0.25">
      <c r="A24" s="45"/>
      <c r="B24" s="47">
        <v>703</v>
      </c>
      <c r="C24" s="53" t="s">
        <v>18</v>
      </c>
      <c r="D24" s="44">
        <v>8625.6</v>
      </c>
    </row>
    <row r="25" spans="1:4" ht="15.75" x14ac:dyDescent="0.25">
      <c r="A25" s="45"/>
      <c r="B25" s="47">
        <v>707</v>
      </c>
      <c r="C25" s="53" t="s">
        <v>120</v>
      </c>
      <c r="D25" s="44">
        <v>1635.7</v>
      </c>
    </row>
    <row r="26" spans="1:4" ht="15.75" x14ac:dyDescent="0.25">
      <c r="A26" s="45"/>
      <c r="B26" s="47">
        <v>1101</v>
      </c>
      <c r="C26" s="53" t="s">
        <v>16</v>
      </c>
      <c r="D26" s="44">
        <v>156.80000000000001</v>
      </c>
    </row>
    <row r="27" spans="1:4" ht="17.25" customHeight="1" x14ac:dyDescent="0.25">
      <c r="A27" s="68" t="s">
        <v>20</v>
      </c>
      <c r="B27" s="10" t="s">
        <v>5</v>
      </c>
      <c r="C27" s="42" t="s">
        <v>114</v>
      </c>
      <c r="D27" s="33">
        <f>D29+D33+D37+D41+D42+D43+D44+D45+D49+D50+D51+D55+D56+D57+D58+D59+D60+D61+D62+D68+D69+D75+D76+D77+D78+D79+D83+D84+D90+D94+D99+D100+D101</f>
        <v>8357213.0999999996</v>
      </c>
    </row>
    <row r="28" spans="1:4" ht="15.75" x14ac:dyDescent="0.25">
      <c r="A28" s="8" t="s">
        <v>5</v>
      </c>
      <c r="B28" s="9" t="s">
        <v>5</v>
      </c>
      <c r="C28" s="28" t="s">
        <v>6</v>
      </c>
      <c r="D28" s="29" t="s">
        <v>5</v>
      </c>
    </row>
    <row r="29" spans="1:4" ht="123.75" customHeight="1" x14ac:dyDescent="0.25">
      <c r="A29" s="12" t="s">
        <v>21</v>
      </c>
      <c r="B29" s="9"/>
      <c r="C29" s="53" t="s">
        <v>54</v>
      </c>
      <c r="D29" s="44">
        <f>D31+D32</f>
        <v>455836.19999999995</v>
      </c>
    </row>
    <row r="30" spans="1:4" ht="15.75" x14ac:dyDescent="0.25">
      <c r="A30" s="12" t="s">
        <v>5</v>
      </c>
      <c r="B30" s="9" t="s">
        <v>5</v>
      </c>
      <c r="C30" s="28" t="s">
        <v>6</v>
      </c>
      <c r="D30" s="29" t="s">
        <v>5</v>
      </c>
    </row>
    <row r="31" spans="1:4" ht="15.75" x14ac:dyDescent="0.25">
      <c r="A31" s="12"/>
      <c r="B31" s="9">
        <v>902</v>
      </c>
      <c r="C31" s="28" t="s">
        <v>12</v>
      </c>
      <c r="D31" s="59">
        <v>449251.6</v>
      </c>
    </row>
    <row r="32" spans="1:4" ht="15.75" x14ac:dyDescent="0.25">
      <c r="A32" s="12"/>
      <c r="B32" s="9">
        <v>909</v>
      </c>
      <c r="C32" s="28" t="s">
        <v>14</v>
      </c>
      <c r="D32" s="29">
        <v>6584.6</v>
      </c>
    </row>
    <row r="33" spans="1:4" s="11" customFormat="1" ht="107.45" customHeight="1" x14ac:dyDescent="0.25">
      <c r="A33" s="45" t="s">
        <v>69</v>
      </c>
      <c r="B33" s="46"/>
      <c r="C33" s="53" t="s">
        <v>55</v>
      </c>
      <c r="D33" s="44">
        <f>D35+D36</f>
        <v>25281.399999999998</v>
      </c>
    </row>
    <row r="34" spans="1:4" ht="15.75" x14ac:dyDescent="0.25">
      <c r="A34" s="12" t="s">
        <v>5</v>
      </c>
      <c r="B34" s="9" t="s">
        <v>5</v>
      </c>
      <c r="C34" s="28" t="s">
        <v>6</v>
      </c>
      <c r="D34" s="29" t="s">
        <v>5</v>
      </c>
    </row>
    <row r="35" spans="1:4" ht="15.75" x14ac:dyDescent="0.25">
      <c r="A35" s="12"/>
      <c r="B35" s="9">
        <v>902</v>
      </c>
      <c r="C35" s="28" t="s">
        <v>12</v>
      </c>
      <c r="D35" s="29">
        <v>24907.8</v>
      </c>
    </row>
    <row r="36" spans="1:4" ht="15.75" x14ac:dyDescent="0.25">
      <c r="A36" s="12"/>
      <c r="B36" s="9">
        <v>909</v>
      </c>
      <c r="C36" s="28" t="s">
        <v>14</v>
      </c>
      <c r="D36" s="29">
        <v>373.6</v>
      </c>
    </row>
    <row r="37" spans="1:4" ht="111.75" customHeight="1" x14ac:dyDescent="0.25">
      <c r="A37" s="12" t="s">
        <v>73</v>
      </c>
      <c r="B37" s="9" t="s">
        <v>5</v>
      </c>
      <c r="C37" s="53" t="s">
        <v>56</v>
      </c>
      <c r="D37" s="44">
        <f>D39+D40</f>
        <v>4093.5</v>
      </c>
    </row>
    <row r="38" spans="1:4" ht="15.75" x14ac:dyDescent="0.25">
      <c r="A38" s="12" t="s">
        <v>5</v>
      </c>
      <c r="B38" s="9" t="s">
        <v>5</v>
      </c>
      <c r="C38" s="28" t="s">
        <v>6</v>
      </c>
      <c r="D38" s="29" t="s">
        <v>5</v>
      </c>
    </row>
    <row r="39" spans="1:4" ht="15.75" x14ac:dyDescent="0.25">
      <c r="A39" s="12"/>
      <c r="B39" s="9">
        <v>703</v>
      </c>
      <c r="C39" s="28" t="s">
        <v>18</v>
      </c>
      <c r="D39" s="29">
        <v>2062.4</v>
      </c>
    </row>
    <row r="40" spans="1:4" ht="15.75" x14ac:dyDescent="0.25">
      <c r="A40" s="12"/>
      <c r="B40" s="9">
        <v>1101</v>
      </c>
      <c r="C40" s="28" t="s">
        <v>16</v>
      </c>
      <c r="D40" s="29">
        <v>2031.1</v>
      </c>
    </row>
    <row r="41" spans="1:4" ht="47.25" x14ac:dyDescent="0.25">
      <c r="A41" s="12" t="s">
        <v>75</v>
      </c>
      <c r="B41" s="9">
        <v>104</v>
      </c>
      <c r="C41" s="53" t="s">
        <v>8</v>
      </c>
      <c r="D41" s="44">
        <v>15086</v>
      </c>
    </row>
    <row r="42" spans="1:4" ht="47.25" x14ac:dyDescent="0.25">
      <c r="A42" s="12" t="s">
        <v>84</v>
      </c>
      <c r="B42" s="9">
        <v>104</v>
      </c>
      <c r="C42" s="53" t="s">
        <v>7</v>
      </c>
      <c r="D42" s="44">
        <v>1000</v>
      </c>
    </row>
    <row r="43" spans="1:4" ht="96.75" customHeight="1" x14ac:dyDescent="0.25">
      <c r="A43" s="12" t="s">
        <v>94</v>
      </c>
      <c r="B43" s="9">
        <v>405</v>
      </c>
      <c r="C43" s="53" t="s">
        <v>48</v>
      </c>
      <c r="D43" s="44">
        <v>762.3</v>
      </c>
    </row>
    <row r="44" spans="1:4" ht="47.25" x14ac:dyDescent="0.25">
      <c r="A44" s="12" t="s">
        <v>96</v>
      </c>
      <c r="B44" s="9">
        <v>104</v>
      </c>
      <c r="C44" s="53" t="s">
        <v>10</v>
      </c>
      <c r="D44" s="44">
        <v>588.70000000000005</v>
      </c>
    </row>
    <row r="45" spans="1:4" ht="63" x14ac:dyDescent="0.25">
      <c r="A45" s="12" t="s">
        <v>102</v>
      </c>
      <c r="B45" s="9"/>
      <c r="C45" s="53" t="s">
        <v>97</v>
      </c>
      <c r="D45" s="44">
        <f>D47+D48</f>
        <v>12452.3</v>
      </c>
    </row>
    <row r="46" spans="1:4" ht="15.75" x14ac:dyDescent="0.25">
      <c r="A46" s="12"/>
      <c r="B46" s="9"/>
      <c r="C46" s="28" t="s">
        <v>6</v>
      </c>
      <c r="D46" s="44"/>
    </row>
    <row r="47" spans="1:4" ht="15.75" x14ac:dyDescent="0.25">
      <c r="A47" s="12"/>
      <c r="B47" s="9">
        <v>702</v>
      </c>
      <c r="C47" s="28" t="s">
        <v>15</v>
      </c>
      <c r="D47" s="44">
        <v>12268.3</v>
      </c>
    </row>
    <row r="48" spans="1:4" ht="15.75" x14ac:dyDescent="0.25">
      <c r="A48" s="12"/>
      <c r="B48" s="9">
        <v>709</v>
      </c>
      <c r="C48" s="28" t="s">
        <v>47</v>
      </c>
      <c r="D48" s="44">
        <v>184</v>
      </c>
    </row>
    <row r="49" spans="1:4" ht="124.5" customHeight="1" x14ac:dyDescent="0.25">
      <c r="A49" s="12" t="s">
        <v>105</v>
      </c>
      <c r="B49" s="9">
        <v>104</v>
      </c>
      <c r="C49" s="53" t="s">
        <v>138</v>
      </c>
      <c r="D49" s="44">
        <v>4708</v>
      </c>
    </row>
    <row r="50" spans="1:4" ht="63" x14ac:dyDescent="0.25">
      <c r="A50" s="12" t="s">
        <v>117</v>
      </c>
      <c r="B50" s="9">
        <v>309</v>
      </c>
      <c r="C50" s="53" t="s">
        <v>19</v>
      </c>
      <c r="D50" s="44">
        <v>66</v>
      </c>
    </row>
    <row r="51" spans="1:4" ht="78.75" x14ac:dyDescent="0.25">
      <c r="A51" s="12" t="s">
        <v>119</v>
      </c>
      <c r="B51" s="9"/>
      <c r="C51" s="53" t="s">
        <v>98</v>
      </c>
      <c r="D51" s="44">
        <f>D53+D54</f>
        <v>114075.8</v>
      </c>
    </row>
    <row r="52" spans="1:4" ht="15.75" x14ac:dyDescent="0.25">
      <c r="A52" s="12"/>
      <c r="B52" s="9"/>
      <c r="C52" s="28" t="s">
        <v>6</v>
      </c>
      <c r="D52" s="44"/>
    </row>
    <row r="53" spans="1:4" ht="15.75" x14ac:dyDescent="0.25">
      <c r="A53" s="12"/>
      <c r="B53" s="9">
        <v>709</v>
      </c>
      <c r="C53" s="28" t="s">
        <v>47</v>
      </c>
      <c r="D53" s="44">
        <v>1685.8</v>
      </c>
    </row>
    <row r="54" spans="1:4" ht="15.75" x14ac:dyDescent="0.25">
      <c r="A54" s="12"/>
      <c r="B54" s="9">
        <v>1004</v>
      </c>
      <c r="C54" s="53" t="s">
        <v>81</v>
      </c>
      <c r="D54" s="44">
        <v>112390</v>
      </c>
    </row>
    <row r="55" spans="1:4" ht="47.25" x14ac:dyDescent="0.25">
      <c r="A55" s="12" t="s">
        <v>121</v>
      </c>
      <c r="B55" s="9">
        <v>1006</v>
      </c>
      <c r="C55" s="53" t="s">
        <v>71</v>
      </c>
      <c r="D55" s="44">
        <v>588.70000000000005</v>
      </c>
    </row>
    <row r="56" spans="1:4" ht="47.25" x14ac:dyDescent="0.25">
      <c r="A56" s="12" t="s">
        <v>122</v>
      </c>
      <c r="B56" s="9">
        <v>1006</v>
      </c>
      <c r="C56" s="53" t="s">
        <v>52</v>
      </c>
      <c r="D56" s="44">
        <v>57660.800000000003</v>
      </c>
    </row>
    <row r="57" spans="1:4" ht="96.75" customHeight="1" x14ac:dyDescent="0.25">
      <c r="A57" s="12" t="s">
        <v>124</v>
      </c>
      <c r="B57" s="9">
        <v>707</v>
      </c>
      <c r="C57" s="53" t="s">
        <v>65</v>
      </c>
      <c r="D57" s="44">
        <v>69.599999999999994</v>
      </c>
    </row>
    <row r="58" spans="1:4" ht="113.25" customHeight="1" x14ac:dyDescent="0.25">
      <c r="A58" s="12" t="s">
        <v>136</v>
      </c>
      <c r="B58" s="9">
        <v>309</v>
      </c>
      <c r="C58" s="53" t="s">
        <v>49</v>
      </c>
      <c r="D58" s="44">
        <v>66</v>
      </c>
    </row>
    <row r="59" spans="1:4" ht="94.5" x14ac:dyDescent="0.25">
      <c r="A59" s="12" t="s">
        <v>139</v>
      </c>
      <c r="B59" s="9">
        <v>1004</v>
      </c>
      <c r="C59" s="53" t="s">
        <v>66</v>
      </c>
      <c r="D59" s="44">
        <v>156118.5</v>
      </c>
    </row>
    <row r="60" spans="1:4" ht="63" x14ac:dyDescent="0.25">
      <c r="A60" s="12" t="s">
        <v>143</v>
      </c>
      <c r="B60" s="9">
        <v>1004</v>
      </c>
      <c r="C60" s="53" t="s">
        <v>67</v>
      </c>
      <c r="D60" s="44">
        <v>96453.5</v>
      </c>
    </row>
    <row r="61" spans="1:4" ht="47.25" x14ac:dyDescent="0.25">
      <c r="A61" s="12" t="s">
        <v>145</v>
      </c>
      <c r="B61" s="9">
        <v>104</v>
      </c>
      <c r="C61" s="53" t="s">
        <v>9</v>
      </c>
      <c r="D61" s="44">
        <v>588.6</v>
      </c>
    </row>
    <row r="62" spans="1:4" ht="188.25" customHeight="1" x14ac:dyDescent="0.25">
      <c r="A62" s="12" t="s">
        <v>147</v>
      </c>
      <c r="B62" s="9" t="s">
        <v>5</v>
      </c>
      <c r="C62" s="53" t="s">
        <v>57</v>
      </c>
      <c r="D62" s="44">
        <f>D64+D65+D66+D67</f>
        <v>415959.6</v>
      </c>
    </row>
    <row r="63" spans="1:4" ht="15.75" x14ac:dyDescent="0.25">
      <c r="A63" s="12" t="s">
        <v>5</v>
      </c>
      <c r="B63" s="9" t="s">
        <v>5</v>
      </c>
      <c r="C63" s="28" t="s">
        <v>6</v>
      </c>
      <c r="D63" s="29" t="s">
        <v>5</v>
      </c>
    </row>
    <row r="64" spans="1:4" ht="15.75" x14ac:dyDescent="0.25">
      <c r="A64" s="12"/>
      <c r="B64" s="9">
        <v>901</v>
      </c>
      <c r="C64" s="28" t="s">
        <v>11</v>
      </c>
      <c r="D64" s="29">
        <v>101246.5</v>
      </c>
    </row>
    <row r="65" spans="1:4" ht="15.75" x14ac:dyDescent="0.25">
      <c r="A65" s="12"/>
      <c r="B65" s="9">
        <v>902</v>
      </c>
      <c r="C65" s="28" t="s">
        <v>12</v>
      </c>
      <c r="D65" s="29">
        <v>83893.3</v>
      </c>
    </row>
    <row r="66" spans="1:4" ht="15.75" x14ac:dyDescent="0.25">
      <c r="A66" s="12"/>
      <c r="B66" s="9">
        <v>904</v>
      </c>
      <c r="C66" s="28" t="s">
        <v>13</v>
      </c>
      <c r="D66" s="29">
        <v>89724.3</v>
      </c>
    </row>
    <row r="67" spans="1:4" ht="15.75" x14ac:dyDescent="0.25">
      <c r="A67" s="12"/>
      <c r="B67" s="9">
        <v>909</v>
      </c>
      <c r="C67" s="28" t="s">
        <v>14</v>
      </c>
      <c r="D67" s="29">
        <v>141095.5</v>
      </c>
    </row>
    <row r="68" spans="1:4" ht="173.25" customHeight="1" x14ac:dyDescent="0.25">
      <c r="A68" s="12" t="s">
        <v>149</v>
      </c>
      <c r="B68" s="9">
        <v>1004</v>
      </c>
      <c r="C68" s="53" t="s">
        <v>61</v>
      </c>
      <c r="D68" s="44">
        <v>330</v>
      </c>
    </row>
    <row r="69" spans="1:4" ht="110.25" customHeight="1" x14ac:dyDescent="0.25">
      <c r="A69" s="12" t="s">
        <v>151</v>
      </c>
      <c r="B69" s="9"/>
      <c r="C69" s="53" t="s">
        <v>58</v>
      </c>
      <c r="D69" s="44">
        <f>D71+D72+D73+D74</f>
        <v>8736.9000000000015</v>
      </c>
    </row>
    <row r="70" spans="1:4" ht="15.75" x14ac:dyDescent="0.25">
      <c r="A70" s="12" t="s">
        <v>5</v>
      </c>
      <c r="B70" s="9" t="s">
        <v>5</v>
      </c>
      <c r="C70" s="28" t="s">
        <v>6</v>
      </c>
      <c r="D70" s="29" t="s">
        <v>5</v>
      </c>
    </row>
    <row r="71" spans="1:4" ht="15.75" x14ac:dyDescent="0.25">
      <c r="A71" s="12"/>
      <c r="B71" s="9">
        <v>701</v>
      </c>
      <c r="C71" s="28" t="s">
        <v>24</v>
      </c>
      <c r="D71" s="29">
        <v>3693.8</v>
      </c>
    </row>
    <row r="72" spans="1:4" ht="15.75" x14ac:dyDescent="0.25">
      <c r="A72" s="12"/>
      <c r="B72" s="9">
        <v>702</v>
      </c>
      <c r="C72" s="28" t="s">
        <v>15</v>
      </c>
      <c r="D72" s="29">
        <v>4581.7</v>
      </c>
    </row>
    <row r="73" spans="1:4" ht="15.75" x14ac:dyDescent="0.25">
      <c r="A73" s="12"/>
      <c r="B73" s="9">
        <v>703</v>
      </c>
      <c r="C73" s="28" t="s">
        <v>18</v>
      </c>
      <c r="D73" s="59">
        <v>333.7</v>
      </c>
    </row>
    <row r="74" spans="1:4" ht="15.75" x14ac:dyDescent="0.25">
      <c r="A74" s="12"/>
      <c r="B74" s="9">
        <v>709</v>
      </c>
      <c r="C74" s="28" t="s">
        <v>47</v>
      </c>
      <c r="D74" s="59">
        <v>127.7</v>
      </c>
    </row>
    <row r="75" spans="1:4" ht="63" x14ac:dyDescent="0.25">
      <c r="A75" s="12" t="s">
        <v>152</v>
      </c>
      <c r="B75" s="9">
        <v>1004</v>
      </c>
      <c r="C75" s="53" t="s">
        <v>23</v>
      </c>
      <c r="D75" s="44">
        <v>340.1</v>
      </c>
    </row>
    <row r="76" spans="1:4" s="14" customFormat="1" ht="78.75" x14ac:dyDescent="0.25">
      <c r="A76" s="12" t="s">
        <v>153</v>
      </c>
      <c r="B76" s="9">
        <v>1004</v>
      </c>
      <c r="C76" s="53" t="s">
        <v>50</v>
      </c>
      <c r="D76" s="44">
        <v>489.7</v>
      </c>
    </row>
    <row r="77" spans="1:4" ht="111" customHeight="1" x14ac:dyDescent="0.25">
      <c r="A77" s="12" t="s">
        <v>154</v>
      </c>
      <c r="B77" s="9">
        <v>1004</v>
      </c>
      <c r="C77" s="53" t="s">
        <v>59</v>
      </c>
      <c r="D77" s="44">
        <v>78176.5</v>
      </c>
    </row>
    <row r="78" spans="1:4" ht="156" customHeight="1" x14ac:dyDescent="0.25">
      <c r="A78" s="12" t="s">
        <v>155</v>
      </c>
      <c r="B78" s="9">
        <v>1006</v>
      </c>
      <c r="C78" s="53" t="s">
        <v>17</v>
      </c>
      <c r="D78" s="44">
        <v>2020.5</v>
      </c>
    </row>
    <row r="79" spans="1:4" ht="78.75" x14ac:dyDescent="0.25">
      <c r="A79" s="12" t="s">
        <v>156</v>
      </c>
      <c r="B79" s="9" t="s">
        <v>5</v>
      </c>
      <c r="C79" s="53" t="s">
        <v>60</v>
      </c>
      <c r="D79" s="44">
        <f>D81+D82</f>
        <v>1000</v>
      </c>
    </row>
    <row r="80" spans="1:4" ht="15.75" x14ac:dyDescent="0.25">
      <c r="A80" s="12" t="s">
        <v>5</v>
      </c>
      <c r="B80" s="9" t="s">
        <v>5</v>
      </c>
      <c r="C80" s="28" t="s">
        <v>6</v>
      </c>
      <c r="D80" s="29" t="s">
        <v>5</v>
      </c>
    </row>
    <row r="81" spans="1:4" ht="15.75" x14ac:dyDescent="0.25">
      <c r="A81" s="12"/>
      <c r="B81" s="9">
        <v>902</v>
      </c>
      <c r="C81" s="28" t="s">
        <v>12</v>
      </c>
      <c r="D81" s="29">
        <v>985.2</v>
      </c>
    </row>
    <row r="82" spans="1:4" ht="15.75" x14ac:dyDescent="0.25">
      <c r="A82" s="12"/>
      <c r="B82" s="9">
        <v>909</v>
      </c>
      <c r="C82" s="28" t="s">
        <v>14</v>
      </c>
      <c r="D82" s="29">
        <v>14.8</v>
      </c>
    </row>
    <row r="83" spans="1:4" ht="110.25" customHeight="1" x14ac:dyDescent="0.25">
      <c r="A83" s="12" t="s">
        <v>165</v>
      </c>
      <c r="B83" s="9">
        <v>405</v>
      </c>
      <c r="C83" s="53" t="s">
        <v>53</v>
      </c>
      <c r="D83" s="44">
        <v>5854.9</v>
      </c>
    </row>
    <row r="84" spans="1:4" ht="78.75" x14ac:dyDescent="0.25">
      <c r="A84" s="12" t="s">
        <v>166</v>
      </c>
      <c r="B84" s="9"/>
      <c r="C84" s="53" t="s">
        <v>64</v>
      </c>
      <c r="D84" s="44">
        <f>D86+D87+D89+D88</f>
        <v>6581963.2000000002</v>
      </c>
    </row>
    <row r="85" spans="1:4" ht="15.75" x14ac:dyDescent="0.25">
      <c r="A85" s="12"/>
      <c r="B85" s="9"/>
      <c r="C85" s="28" t="s">
        <v>6</v>
      </c>
      <c r="D85" s="29"/>
    </row>
    <row r="86" spans="1:4" ht="15.75" x14ac:dyDescent="0.25">
      <c r="A86" s="12"/>
      <c r="B86" s="9">
        <v>701</v>
      </c>
      <c r="C86" s="28" t="s">
        <v>24</v>
      </c>
      <c r="D86" s="29">
        <v>3075992.2</v>
      </c>
    </row>
    <row r="87" spans="1:4" ht="15.75" x14ac:dyDescent="0.25">
      <c r="A87" s="12"/>
      <c r="B87" s="9">
        <v>702</v>
      </c>
      <c r="C87" s="28" t="s">
        <v>15</v>
      </c>
      <c r="D87" s="29">
        <v>3489917</v>
      </c>
    </row>
    <row r="88" spans="1:4" ht="31.5" x14ac:dyDescent="0.25">
      <c r="A88" s="12"/>
      <c r="B88" s="9">
        <v>705</v>
      </c>
      <c r="C88" s="28" t="s">
        <v>115</v>
      </c>
      <c r="D88" s="29">
        <v>3085.3</v>
      </c>
    </row>
    <row r="89" spans="1:4" ht="15.75" x14ac:dyDescent="0.25">
      <c r="A89" s="12"/>
      <c r="B89" s="9">
        <v>709</v>
      </c>
      <c r="C89" s="28" t="s">
        <v>47</v>
      </c>
      <c r="D89" s="29">
        <v>12968.7</v>
      </c>
    </row>
    <row r="90" spans="1:4" ht="33" customHeight="1" x14ac:dyDescent="0.25">
      <c r="A90" s="12" t="s">
        <v>167</v>
      </c>
      <c r="B90" s="9"/>
      <c r="C90" s="53" t="s">
        <v>78</v>
      </c>
      <c r="D90" s="44">
        <f>D92+D93</f>
        <v>231634.80000000002</v>
      </c>
    </row>
    <row r="91" spans="1:4" ht="15.75" x14ac:dyDescent="0.25">
      <c r="A91" s="12"/>
      <c r="B91" s="9"/>
      <c r="C91" s="28" t="s">
        <v>6</v>
      </c>
      <c r="D91" s="29"/>
    </row>
    <row r="92" spans="1:4" ht="15.75" x14ac:dyDescent="0.25">
      <c r="A92" s="12"/>
      <c r="B92" s="9">
        <v>701</v>
      </c>
      <c r="C92" s="28" t="s">
        <v>24</v>
      </c>
      <c r="D92" s="59">
        <v>187518.2</v>
      </c>
    </row>
    <row r="93" spans="1:4" ht="15.75" x14ac:dyDescent="0.25">
      <c r="A93" s="12"/>
      <c r="B93" s="9">
        <v>702</v>
      </c>
      <c r="C93" s="28" t="s">
        <v>15</v>
      </c>
      <c r="D93" s="59">
        <v>44116.6</v>
      </c>
    </row>
    <row r="94" spans="1:4" ht="126.75" customHeight="1" x14ac:dyDescent="0.25">
      <c r="A94" s="12" t="s">
        <v>168</v>
      </c>
      <c r="B94" s="9"/>
      <c r="C94" s="53" t="s">
        <v>95</v>
      </c>
      <c r="D94" s="44">
        <f>D96+D98+D97</f>
        <v>53337.499999999993</v>
      </c>
    </row>
    <row r="95" spans="1:4" ht="15.75" x14ac:dyDescent="0.25">
      <c r="A95" s="12"/>
      <c r="B95" s="9"/>
      <c r="C95" s="28" t="s">
        <v>6</v>
      </c>
      <c r="D95" s="44"/>
    </row>
    <row r="96" spans="1:4" ht="15.75" x14ac:dyDescent="0.25">
      <c r="A96" s="12"/>
      <c r="B96" s="9">
        <v>702</v>
      </c>
      <c r="C96" s="28" t="s">
        <v>15</v>
      </c>
      <c r="D96" s="59">
        <v>52326.6</v>
      </c>
    </row>
    <row r="97" spans="1:4" ht="15.75" x14ac:dyDescent="0.25">
      <c r="A97" s="12"/>
      <c r="B97" s="9">
        <v>703</v>
      </c>
      <c r="C97" s="28" t="s">
        <v>18</v>
      </c>
      <c r="D97" s="59">
        <v>222.7</v>
      </c>
    </row>
    <row r="98" spans="1:4" ht="15.75" x14ac:dyDescent="0.25">
      <c r="A98" s="12"/>
      <c r="B98" s="9">
        <v>709</v>
      </c>
      <c r="C98" s="28" t="s">
        <v>47</v>
      </c>
      <c r="D98" s="59">
        <v>788.2</v>
      </c>
    </row>
    <row r="99" spans="1:4" ht="48" customHeight="1" x14ac:dyDescent="0.25">
      <c r="A99" s="12" t="s">
        <v>169</v>
      </c>
      <c r="B99" s="9">
        <v>105</v>
      </c>
      <c r="C99" s="53" t="s">
        <v>82</v>
      </c>
      <c r="D99" s="44">
        <v>3985.9</v>
      </c>
    </row>
    <row r="100" spans="1:4" ht="48.6" customHeight="1" x14ac:dyDescent="0.25">
      <c r="A100" s="12" t="s">
        <v>170</v>
      </c>
      <c r="B100" s="9">
        <v>104</v>
      </c>
      <c r="C100" s="53" t="s">
        <v>83</v>
      </c>
      <c r="D100" s="44">
        <v>4708</v>
      </c>
    </row>
    <row r="101" spans="1:4" ht="63" customHeight="1" x14ac:dyDescent="0.25">
      <c r="A101" s="12" t="s">
        <v>171</v>
      </c>
      <c r="B101" s="9">
        <v>1004</v>
      </c>
      <c r="C101" s="53" t="s">
        <v>101</v>
      </c>
      <c r="D101" s="44">
        <v>23179.599999999999</v>
      </c>
    </row>
    <row r="102" spans="1:4" ht="16.5" customHeight="1" x14ac:dyDescent="0.25">
      <c r="A102" s="13" t="s">
        <v>89</v>
      </c>
      <c r="B102" s="10" t="s">
        <v>5</v>
      </c>
      <c r="C102" s="42" t="s">
        <v>133</v>
      </c>
      <c r="D102" s="33">
        <f>D104+D105+D106+D107+D108+D109+D119+D123+D127+D128+D132+D136+D140+D141+D142+D146+D156+D160+D161+D165+D166+D167+D168+D169+D170+D171</f>
        <v>5453973.3999999994</v>
      </c>
    </row>
    <row r="103" spans="1:4" ht="15.75" x14ac:dyDescent="0.25">
      <c r="A103" s="12" t="s">
        <v>5</v>
      </c>
      <c r="B103" s="9" t="s">
        <v>5</v>
      </c>
      <c r="C103" s="28" t="s">
        <v>6</v>
      </c>
      <c r="D103" s="29" t="s">
        <v>5</v>
      </c>
    </row>
    <row r="104" spans="1:4" s="11" customFormat="1" ht="127.5" customHeight="1" x14ac:dyDescent="0.25">
      <c r="A104" s="45" t="s">
        <v>93</v>
      </c>
      <c r="B104" s="47">
        <v>707</v>
      </c>
      <c r="C104" s="53" t="s">
        <v>62</v>
      </c>
      <c r="D104" s="59">
        <v>30380</v>
      </c>
    </row>
    <row r="105" spans="1:4" s="11" customFormat="1" ht="31.5" x14ac:dyDescent="0.25">
      <c r="A105" s="45" t="s">
        <v>172</v>
      </c>
      <c r="B105" s="47">
        <v>409</v>
      </c>
      <c r="C105" s="53" t="s">
        <v>70</v>
      </c>
      <c r="D105" s="44">
        <v>429747.1</v>
      </c>
    </row>
    <row r="106" spans="1:4" s="11" customFormat="1" ht="47.25" x14ac:dyDescent="0.25">
      <c r="A106" s="45" t="s">
        <v>173</v>
      </c>
      <c r="B106" s="47">
        <v>408</v>
      </c>
      <c r="C106" s="53" t="s">
        <v>74</v>
      </c>
      <c r="D106" s="44">
        <v>120000</v>
      </c>
    </row>
    <row r="107" spans="1:4" s="11" customFormat="1" ht="31.5" x14ac:dyDescent="0.25">
      <c r="A107" s="45" t="s">
        <v>174</v>
      </c>
      <c r="B107" s="47">
        <v>801</v>
      </c>
      <c r="C107" s="53" t="s">
        <v>76</v>
      </c>
      <c r="D107" s="44">
        <v>309320.90000000002</v>
      </c>
    </row>
    <row r="108" spans="1:4" s="11" customFormat="1" ht="31.5" x14ac:dyDescent="0.25">
      <c r="A108" s="45" t="s">
        <v>175</v>
      </c>
      <c r="B108" s="47">
        <v>702</v>
      </c>
      <c r="C108" s="53" t="s">
        <v>85</v>
      </c>
      <c r="D108" s="44">
        <v>1087645.3</v>
      </c>
    </row>
    <row r="109" spans="1:4" s="11" customFormat="1" ht="31.5" x14ac:dyDescent="0.25">
      <c r="A109" s="45" t="s">
        <v>176</v>
      </c>
      <c r="B109" s="47"/>
      <c r="C109" s="53" t="s">
        <v>126</v>
      </c>
      <c r="D109" s="59">
        <f>D111+D112+D113+D114+D115+D116+D117+D118</f>
        <v>81030</v>
      </c>
    </row>
    <row r="110" spans="1:4" s="11" customFormat="1" ht="15.75" x14ac:dyDescent="0.25">
      <c r="A110" s="45"/>
      <c r="B110" s="47"/>
      <c r="C110" s="53" t="s">
        <v>6</v>
      </c>
      <c r="D110" s="59"/>
    </row>
    <row r="111" spans="1:4" s="11" customFormat="1" ht="31.5" x14ac:dyDescent="0.25">
      <c r="A111" s="45"/>
      <c r="B111" s="47">
        <v>309</v>
      </c>
      <c r="C111" s="53" t="s">
        <v>109</v>
      </c>
      <c r="D111" s="59">
        <v>500</v>
      </c>
    </row>
    <row r="112" spans="1:4" s="11" customFormat="1" ht="15.75" x14ac:dyDescent="0.25">
      <c r="A112" s="45"/>
      <c r="B112" s="47">
        <v>501</v>
      </c>
      <c r="C112" s="53" t="s">
        <v>110</v>
      </c>
      <c r="D112" s="59">
        <v>3345</v>
      </c>
    </row>
    <row r="113" spans="1:4" s="11" customFormat="1" ht="15.75" x14ac:dyDescent="0.25">
      <c r="A113" s="45"/>
      <c r="B113" s="47">
        <v>503</v>
      </c>
      <c r="C113" s="53" t="s">
        <v>111</v>
      </c>
      <c r="D113" s="59">
        <v>17645</v>
      </c>
    </row>
    <row r="114" spans="1:4" s="11" customFormat="1" ht="15.75" x14ac:dyDescent="0.25">
      <c r="A114" s="45"/>
      <c r="B114" s="47">
        <v>701</v>
      </c>
      <c r="C114" s="53" t="s">
        <v>24</v>
      </c>
      <c r="D114" s="59">
        <v>27860</v>
      </c>
    </row>
    <row r="115" spans="1:4" s="11" customFormat="1" ht="15.75" x14ac:dyDescent="0.25">
      <c r="A115" s="45"/>
      <c r="B115" s="47">
        <v>702</v>
      </c>
      <c r="C115" s="53" t="s">
        <v>15</v>
      </c>
      <c r="D115" s="59">
        <v>20460</v>
      </c>
    </row>
    <row r="116" spans="1:4" s="11" customFormat="1" ht="15.75" x14ac:dyDescent="0.25">
      <c r="A116" s="45"/>
      <c r="B116" s="47">
        <v>703</v>
      </c>
      <c r="C116" s="53" t="s">
        <v>18</v>
      </c>
      <c r="D116" s="59">
        <v>4140</v>
      </c>
    </row>
    <row r="117" spans="1:4" s="11" customFormat="1" ht="15.75" x14ac:dyDescent="0.25">
      <c r="A117" s="45"/>
      <c r="B117" s="47">
        <v>801</v>
      </c>
      <c r="C117" s="53" t="s">
        <v>112</v>
      </c>
      <c r="D117" s="59">
        <v>2830</v>
      </c>
    </row>
    <row r="118" spans="1:4" s="11" customFormat="1" ht="15.75" x14ac:dyDescent="0.25">
      <c r="A118" s="45"/>
      <c r="B118" s="47">
        <v>1101</v>
      </c>
      <c r="C118" s="53" t="s">
        <v>16</v>
      </c>
      <c r="D118" s="59">
        <v>4250</v>
      </c>
    </row>
    <row r="119" spans="1:4" s="11" customFormat="1" ht="33" customHeight="1" x14ac:dyDescent="0.25">
      <c r="A119" s="45" t="s">
        <v>177</v>
      </c>
      <c r="B119" s="47"/>
      <c r="C119" s="53" t="s">
        <v>127</v>
      </c>
      <c r="D119" s="59">
        <f>D121+D122</f>
        <v>153928.4</v>
      </c>
    </row>
    <row r="120" spans="1:4" s="11" customFormat="1" ht="15.75" x14ac:dyDescent="0.25">
      <c r="A120" s="45"/>
      <c r="B120" s="9"/>
      <c r="C120" s="28" t="s">
        <v>6</v>
      </c>
      <c r="D120" s="59"/>
    </row>
    <row r="121" spans="1:4" s="11" customFormat="1" ht="15.75" x14ac:dyDescent="0.25">
      <c r="A121" s="45"/>
      <c r="B121" s="9">
        <v>702</v>
      </c>
      <c r="C121" s="28" t="s">
        <v>15</v>
      </c>
      <c r="D121" s="59">
        <v>117168.4</v>
      </c>
    </row>
    <row r="122" spans="1:4" s="11" customFormat="1" ht="15.75" x14ac:dyDescent="0.25">
      <c r="A122" s="45"/>
      <c r="B122" s="9">
        <v>709</v>
      </c>
      <c r="C122" s="28" t="s">
        <v>47</v>
      </c>
      <c r="D122" s="59">
        <v>36760</v>
      </c>
    </row>
    <row r="123" spans="1:4" s="11" customFormat="1" ht="31.5" x14ac:dyDescent="0.25">
      <c r="A123" s="45" t="s">
        <v>178</v>
      </c>
      <c r="B123" s="9"/>
      <c r="C123" s="28" t="s">
        <v>132</v>
      </c>
      <c r="D123" s="59">
        <f>D125+D126</f>
        <v>4580.8</v>
      </c>
    </row>
    <row r="124" spans="1:4" s="11" customFormat="1" ht="15.75" x14ac:dyDescent="0.25">
      <c r="A124" s="45"/>
      <c r="B124" s="9"/>
      <c r="C124" s="28" t="s">
        <v>6</v>
      </c>
      <c r="D124" s="59"/>
    </row>
    <row r="125" spans="1:4" s="11" customFormat="1" ht="15.75" x14ac:dyDescent="0.25">
      <c r="A125" s="45"/>
      <c r="B125" s="9">
        <v>408</v>
      </c>
      <c r="C125" s="28" t="s">
        <v>103</v>
      </c>
      <c r="D125" s="59">
        <v>736.2</v>
      </c>
    </row>
    <row r="126" spans="1:4" s="11" customFormat="1" ht="15.75" x14ac:dyDescent="0.25">
      <c r="A126" s="45"/>
      <c r="B126" s="9">
        <v>409</v>
      </c>
      <c r="C126" s="28" t="s">
        <v>104</v>
      </c>
      <c r="D126" s="59">
        <v>3844.6</v>
      </c>
    </row>
    <row r="127" spans="1:4" s="11" customFormat="1" ht="33" customHeight="1" x14ac:dyDescent="0.25">
      <c r="A127" s="45" t="s">
        <v>179</v>
      </c>
      <c r="B127" s="9">
        <v>801</v>
      </c>
      <c r="C127" s="28" t="s">
        <v>116</v>
      </c>
      <c r="D127" s="59">
        <v>1354.4</v>
      </c>
    </row>
    <row r="128" spans="1:4" s="11" customFormat="1" ht="15.75" customHeight="1" x14ac:dyDescent="0.25">
      <c r="A128" s="45" t="s">
        <v>180</v>
      </c>
      <c r="B128" s="9">
        <v>801</v>
      </c>
      <c r="C128" s="28" t="s">
        <v>128</v>
      </c>
      <c r="D128" s="59">
        <f>D130+D131</f>
        <v>203.70000000000002</v>
      </c>
    </row>
    <row r="129" spans="1:4" s="11" customFormat="1" ht="15.75" x14ac:dyDescent="0.25">
      <c r="A129" s="45"/>
      <c r="B129" s="9"/>
      <c r="C129" s="52" t="s">
        <v>90</v>
      </c>
      <c r="D129" s="59"/>
    </row>
    <row r="130" spans="1:4" s="11" customFormat="1" ht="15.75" x14ac:dyDescent="0.25">
      <c r="A130" s="45"/>
      <c r="B130" s="9"/>
      <c r="C130" s="53" t="s">
        <v>91</v>
      </c>
      <c r="D130" s="59">
        <v>154.80000000000001</v>
      </c>
    </row>
    <row r="131" spans="1:4" s="11" customFormat="1" ht="15.75" x14ac:dyDescent="0.25">
      <c r="A131" s="45"/>
      <c r="B131" s="9"/>
      <c r="C131" s="53" t="s">
        <v>92</v>
      </c>
      <c r="D131" s="59">
        <v>48.9</v>
      </c>
    </row>
    <row r="132" spans="1:4" s="11" customFormat="1" ht="31.5" x14ac:dyDescent="0.25">
      <c r="A132" s="45" t="s">
        <v>181</v>
      </c>
      <c r="B132" s="9">
        <v>1003</v>
      </c>
      <c r="C132" s="53" t="s">
        <v>164</v>
      </c>
      <c r="D132" s="59">
        <f>D134+D135</f>
        <v>21507.4</v>
      </c>
    </row>
    <row r="133" spans="1:4" s="11" customFormat="1" ht="15.75" x14ac:dyDescent="0.25">
      <c r="A133" s="45"/>
      <c r="B133" s="9"/>
      <c r="C133" s="52" t="s">
        <v>90</v>
      </c>
      <c r="D133" s="59"/>
    </row>
    <row r="134" spans="1:4" s="11" customFormat="1" ht="15.75" x14ac:dyDescent="0.25">
      <c r="A134" s="45"/>
      <c r="B134" s="9"/>
      <c r="C134" s="53" t="s">
        <v>91</v>
      </c>
      <c r="D134" s="59">
        <v>7334</v>
      </c>
    </row>
    <row r="135" spans="1:4" s="11" customFormat="1" ht="15.75" x14ac:dyDescent="0.25">
      <c r="A135" s="45"/>
      <c r="B135" s="9"/>
      <c r="C135" s="53" t="s">
        <v>92</v>
      </c>
      <c r="D135" s="59">
        <v>14173.4</v>
      </c>
    </row>
    <row r="136" spans="1:4" s="11" customFormat="1" ht="31.5" x14ac:dyDescent="0.25">
      <c r="A136" s="45" t="s">
        <v>182</v>
      </c>
      <c r="B136" s="9">
        <v>801</v>
      </c>
      <c r="C136" s="53" t="s">
        <v>129</v>
      </c>
      <c r="D136" s="59">
        <f>D138+D139</f>
        <v>3849.1</v>
      </c>
    </row>
    <row r="137" spans="1:4" s="11" customFormat="1" ht="15.75" x14ac:dyDescent="0.25">
      <c r="A137" s="45"/>
      <c r="B137" s="9"/>
      <c r="C137" s="52" t="s">
        <v>90</v>
      </c>
      <c r="D137" s="59"/>
    </row>
    <row r="138" spans="1:4" s="11" customFormat="1" ht="15.75" x14ac:dyDescent="0.25">
      <c r="A138" s="45"/>
      <c r="B138" s="9"/>
      <c r="C138" s="53" t="s">
        <v>91</v>
      </c>
      <c r="D138" s="59">
        <v>2925</v>
      </c>
    </row>
    <row r="139" spans="1:4" s="11" customFormat="1" ht="15.75" x14ac:dyDescent="0.25">
      <c r="A139" s="45"/>
      <c r="B139" s="9"/>
      <c r="C139" s="53" t="s">
        <v>92</v>
      </c>
      <c r="D139" s="59">
        <v>924.1</v>
      </c>
    </row>
    <row r="140" spans="1:4" s="11" customFormat="1" ht="16.5" customHeight="1" x14ac:dyDescent="0.25">
      <c r="A140" s="45" t="s">
        <v>183</v>
      </c>
      <c r="B140" s="9">
        <v>502</v>
      </c>
      <c r="C140" s="53" t="s">
        <v>123</v>
      </c>
      <c r="D140" s="59">
        <v>11706.8</v>
      </c>
    </row>
    <row r="141" spans="1:4" s="11" customFormat="1" ht="31.5" x14ac:dyDescent="0.25">
      <c r="A141" s="45" t="s">
        <v>184</v>
      </c>
      <c r="B141" s="9">
        <v>409</v>
      </c>
      <c r="C141" s="53" t="s">
        <v>125</v>
      </c>
      <c r="D141" s="59">
        <v>634117.6</v>
      </c>
    </row>
    <row r="142" spans="1:4" s="11" customFormat="1" ht="47.25" x14ac:dyDescent="0.25">
      <c r="A142" s="45" t="s">
        <v>185</v>
      </c>
      <c r="B142" s="9">
        <v>503</v>
      </c>
      <c r="C142" s="53" t="s">
        <v>137</v>
      </c>
      <c r="D142" s="59">
        <f>D144+D145</f>
        <v>298936.30000000005</v>
      </c>
    </row>
    <row r="143" spans="1:4" s="11" customFormat="1" ht="15.75" x14ac:dyDescent="0.25">
      <c r="A143" s="45"/>
      <c r="B143" s="9"/>
      <c r="C143" s="52" t="s">
        <v>90</v>
      </c>
      <c r="D143" s="59"/>
    </row>
    <row r="144" spans="1:4" s="11" customFormat="1" ht="15.75" x14ac:dyDescent="0.25">
      <c r="A144" s="45"/>
      <c r="B144" s="9"/>
      <c r="C144" s="53" t="s">
        <v>91</v>
      </c>
      <c r="D144" s="59">
        <v>227191.7</v>
      </c>
    </row>
    <row r="145" spans="1:4" s="11" customFormat="1" ht="15.75" x14ac:dyDescent="0.25">
      <c r="A145" s="45"/>
      <c r="B145" s="9"/>
      <c r="C145" s="53" t="s">
        <v>92</v>
      </c>
      <c r="D145" s="59">
        <v>71744.600000000006</v>
      </c>
    </row>
    <row r="146" spans="1:4" s="11" customFormat="1" ht="31.5" customHeight="1" x14ac:dyDescent="0.25">
      <c r="A146" s="45" t="s">
        <v>186</v>
      </c>
      <c r="B146" s="9"/>
      <c r="C146" s="53" t="s">
        <v>140</v>
      </c>
      <c r="D146" s="59">
        <f>D148+D152</f>
        <v>1112885.3999999999</v>
      </c>
    </row>
    <row r="147" spans="1:4" s="11" customFormat="1" ht="15.75" x14ac:dyDescent="0.25">
      <c r="A147" s="45"/>
      <c r="B147" s="9"/>
      <c r="C147" s="28" t="s">
        <v>6</v>
      </c>
      <c r="D147" s="59"/>
    </row>
    <row r="148" spans="1:4" s="11" customFormat="1" ht="15.75" x14ac:dyDescent="0.25">
      <c r="A148" s="45"/>
      <c r="B148" s="9">
        <v>701</v>
      </c>
      <c r="C148" s="53" t="s">
        <v>141</v>
      </c>
      <c r="D148" s="59">
        <f>D150+D151</f>
        <v>240496.9</v>
      </c>
    </row>
    <row r="149" spans="1:4" s="11" customFormat="1" ht="15.75" x14ac:dyDescent="0.25">
      <c r="A149" s="45"/>
      <c r="B149" s="9"/>
      <c r="C149" s="52" t="s">
        <v>90</v>
      </c>
      <c r="D149" s="59"/>
    </row>
    <row r="150" spans="1:4" s="11" customFormat="1" ht="15.75" x14ac:dyDescent="0.25">
      <c r="A150" s="45"/>
      <c r="B150" s="9"/>
      <c r="C150" s="53" t="s">
        <v>91</v>
      </c>
      <c r="D150" s="59">
        <v>182777.5</v>
      </c>
    </row>
    <row r="151" spans="1:4" s="11" customFormat="1" ht="15.75" x14ac:dyDescent="0.25">
      <c r="A151" s="45"/>
      <c r="B151" s="9"/>
      <c r="C151" s="53" t="s">
        <v>92</v>
      </c>
      <c r="D151" s="59">
        <v>57719.4</v>
      </c>
    </row>
    <row r="152" spans="1:4" s="11" customFormat="1" ht="15.75" x14ac:dyDescent="0.25">
      <c r="A152" s="45"/>
      <c r="B152" s="9">
        <v>702</v>
      </c>
      <c r="C152" s="28" t="s">
        <v>142</v>
      </c>
      <c r="D152" s="59">
        <f>D154+D155</f>
        <v>872388.5</v>
      </c>
    </row>
    <row r="153" spans="1:4" s="11" customFormat="1" ht="15.75" x14ac:dyDescent="0.25">
      <c r="A153" s="45"/>
      <c r="B153" s="9"/>
      <c r="C153" s="52" t="s">
        <v>90</v>
      </c>
      <c r="D153" s="59"/>
    </row>
    <row r="154" spans="1:4" s="11" customFormat="1" ht="15.75" x14ac:dyDescent="0.25">
      <c r="A154" s="45"/>
      <c r="B154" s="9"/>
      <c r="C154" s="53" t="s">
        <v>91</v>
      </c>
      <c r="D154" s="59">
        <v>663015.1</v>
      </c>
    </row>
    <row r="155" spans="1:4" s="11" customFormat="1" ht="15.75" x14ac:dyDescent="0.25">
      <c r="A155" s="45"/>
      <c r="B155" s="9"/>
      <c r="C155" s="53" t="s">
        <v>92</v>
      </c>
      <c r="D155" s="59">
        <v>209373.4</v>
      </c>
    </row>
    <row r="156" spans="1:4" s="11" customFormat="1" ht="48.75" customHeight="1" x14ac:dyDescent="0.25">
      <c r="A156" s="45" t="s">
        <v>187</v>
      </c>
      <c r="B156" s="9"/>
      <c r="C156" s="53" t="s">
        <v>144</v>
      </c>
      <c r="D156" s="59">
        <f>D158+D159</f>
        <v>143822.6</v>
      </c>
    </row>
    <row r="157" spans="1:4" s="11" customFormat="1" ht="15.75" x14ac:dyDescent="0.25">
      <c r="A157" s="45"/>
      <c r="B157" s="9"/>
      <c r="C157" s="28" t="s">
        <v>6</v>
      </c>
      <c r="D157" s="59"/>
    </row>
    <row r="158" spans="1:4" s="11" customFormat="1" ht="15.75" x14ac:dyDescent="0.25">
      <c r="A158" s="45"/>
      <c r="B158" s="9">
        <v>701</v>
      </c>
      <c r="C158" s="53" t="s">
        <v>24</v>
      </c>
      <c r="D158" s="59">
        <v>28052.5</v>
      </c>
    </row>
    <row r="159" spans="1:4" s="11" customFormat="1" ht="15.75" x14ac:dyDescent="0.25">
      <c r="A159" s="45"/>
      <c r="B159" s="9">
        <v>702</v>
      </c>
      <c r="C159" s="28" t="s">
        <v>15</v>
      </c>
      <c r="D159" s="59">
        <v>115770.1</v>
      </c>
    </row>
    <row r="160" spans="1:4" s="11" customFormat="1" ht="31.5" x14ac:dyDescent="0.25">
      <c r="A160" s="45" t="s">
        <v>188</v>
      </c>
      <c r="B160" s="9">
        <v>409</v>
      </c>
      <c r="C160" s="28" t="s">
        <v>146</v>
      </c>
      <c r="D160" s="59">
        <v>705491.9</v>
      </c>
    </row>
    <row r="161" spans="1:4" s="11" customFormat="1" ht="78.75" x14ac:dyDescent="0.25">
      <c r="A161" s="45" t="s">
        <v>189</v>
      </c>
      <c r="B161" s="9"/>
      <c r="C161" s="28" t="s">
        <v>148</v>
      </c>
      <c r="D161" s="59">
        <f>D163+D164</f>
        <v>1062.3</v>
      </c>
    </row>
    <row r="162" spans="1:4" s="11" customFormat="1" ht="15.75" x14ac:dyDescent="0.25">
      <c r="A162" s="45"/>
      <c r="B162" s="9"/>
      <c r="C162" s="28" t="s">
        <v>6</v>
      </c>
      <c r="D162" s="59"/>
    </row>
    <row r="163" spans="1:4" s="11" customFormat="1" ht="15.75" x14ac:dyDescent="0.25">
      <c r="A163" s="45"/>
      <c r="B163" s="47">
        <v>501</v>
      </c>
      <c r="C163" s="53" t="s">
        <v>110</v>
      </c>
      <c r="D163" s="59">
        <v>212.5</v>
      </c>
    </row>
    <row r="164" spans="1:4" s="11" customFormat="1" ht="15.75" x14ac:dyDescent="0.25">
      <c r="A164" s="45"/>
      <c r="B164" s="47">
        <v>503</v>
      </c>
      <c r="C164" s="53" t="s">
        <v>111</v>
      </c>
      <c r="D164" s="59">
        <v>849.8</v>
      </c>
    </row>
    <row r="165" spans="1:4" s="11" customFormat="1" ht="31.5" x14ac:dyDescent="0.25">
      <c r="A165" s="45" t="s">
        <v>190</v>
      </c>
      <c r="B165" s="47">
        <v>705</v>
      </c>
      <c r="C165" s="53" t="s">
        <v>150</v>
      </c>
      <c r="D165" s="59">
        <v>2730</v>
      </c>
    </row>
    <row r="166" spans="1:4" s="11" customFormat="1" ht="63.75" customHeight="1" x14ac:dyDescent="0.25">
      <c r="A166" s="45" t="s">
        <v>191</v>
      </c>
      <c r="B166" s="47">
        <v>1101</v>
      </c>
      <c r="C166" s="53" t="s">
        <v>157</v>
      </c>
      <c r="D166" s="59">
        <v>5671.1</v>
      </c>
    </row>
    <row r="167" spans="1:4" s="11" customFormat="1" ht="48.75" customHeight="1" x14ac:dyDescent="0.25">
      <c r="A167" s="45" t="s">
        <v>192</v>
      </c>
      <c r="B167" s="47">
        <v>408</v>
      </c>
      <c r="C167" s="53" t="s">
        <v>158</v>
      </c>
      <c r="D167" s="59">
        <v>200000</v>
      </c>
    </row>
    <row r="168" spans="1:4" s="11" customFormat="1" ht="18" customHeight="1" x14ac:dyDescent="0.25">
      <c r="A168" s="45" t="s">
        <v>193</v>
      </c>
      <c r="B168" s="47">
        <v>702</v>
      </c>
      <c r="C168" s="53" t="s">
        <v>159</v>
      </c>
      <c r="D168" s="59">
        <v>5774.9</v>
      </c>
    </row>
    <row r="169" spans="1:4" s="11" customFormat="1" ht="31.5" x14ac:dyDescent="0.25">
      <c r="A169" s="45" t="s">
        <v>194</v>
      </c>
      <c r="B169" s="47">
        <v>702</v>
      </c>
      <c r="C169" s="53" t="s">
        <v>160</v>
      </c>
      <c r="D169" s="59">
        <v>340</v>
      </c>
    </row>
    <row r="170" spans="1:4" s="11" customFormat="1" ht="93.75" customHeight="1" x14ac:dyDescent="0.25">
      <c r="A170" s="45" t="s">
        <v>195</v>
      </c>
      <c r="B170" s="47">
        <v>502</v>
      </c>
      <c r="C170" s="53" t="s">
        <v>163</v>
      </c>
      <c r="D170" s="59">
        <v>24089.4</v>
      </c>
    </row>
    <row r="171" spans="1:4" s="11" customFormat="1" ht="31.5" x14ac:dyDescent="0.25">
      <c r="A171" s="45" t="s">
        <v>196</v>
      </c>
      <c r="B171" s="47">
        <v>412</v>
      </c>
      <c r="C171" s="53" t="s">
        <v>161</v>
      </c>
      <c r="D171" s="59">
        <v>63798</v>
      </c>
    </row>
    <row r="172" spans="1:4" s="11" customFormat="1" ht="17.25" customHeight="1" x14ac:dyDescent="0.25">
      <c r="A172" s="57" t="s">
        <v>106</v>
      </c>
      <c r="B172" s="54"/>
      <c r="C172" s="51" t="s">
        <v>134</v>
      </c>
      <c r="D172" s="55">
        <f>D174</f>
        <v>1883752.5</v>
      </c>
    </row>
    <row r="173" spans="1:4" s="11" customFormat="1" ht="15.75" x14ac:dyDescent="0.25">
      <c r="A173" s="57"/>
      <c r="B173" s="54"/>
      <c r="C173" s="52" t="s">
        <v>6</v>
      </c>
      <c r="D173" s="55"/>
    </row>
    <row r="174" spans="1:4" s="11" customFormat="1" ht="31.5" customHeight="1" x14ac:dyDescent="0.25">
      <c r="A174" s="45" t="s">
        <v>107</v>
      </c>
      <c r="B174" s="47">
        <v>409</v>
      </c>
      <c r="C174" s="52" t="s">
        <v>130</v>
      </c>
      <c r="D174" s="44">
        <f>D176+D177</f>
        <v>1883752.5</v>
      </c>
    </row>
    <row r="175" spans="1:4" s="11" customFormat="1" ht="15.75" x14ac:dyDescent="0.25">
      <c r="A175" s="45"/>
      <c r="B175" s="56"/>
      <c r="C175" s="52" t="s">
        <v>90</v>
      </c>
      <c r="D175" s="44"/>
    </row>
    <row r="176" spans="1:4" s="11" customFormat="1" ht="15.75" x14ac:dyDescent="0.25">
      <c r="A176" s="45"/>
      <c r="B176" s="47"/>
      <c r="C176" s="53" t="s">
        <v>91</v>
      </c>
      <c r="D176" s="44">
        <v>991448.7</v>
      </c>
    </row>
    <row r="177" spans="1:5" s="11" customFormat="1" ht="15.75" x14ac:dyDescent="0.25">
      <c r="A177" s="45"/>
      <c r="B177" s="47"/>
      <c r="C177" s="53" t="s">
        <v>92</v>
      </c>
      <c r="D177" s="44">
        <v>892303.8</v>
      </c>
    </row>
    <row r="178" spans="1:5" ht="32.25" x14ac:dyDescent="0.3">
      <c r="A178" s="18"/>
      <c r="B178" s="19"/>
      <c r="C178" s="43" t="s">
        <v>51</v>
      </c>
      <c r="D178" s="30">
        <f>D27+D102+D172+D20</f>
        <v>15713257.4</v>
      </c>
      <c r="E178" s="31" t="s">
        <v>77</v>
      </c>
    </row>
    <row r="179" spans="1:5" x14ac:dyDescent="0.25">
      <c r="A179" s="25"/>
      <c r="B179" s="25"/>
      <c r="C179" s="25"/>
      <c r="D179" s="26"/>
    </row>
    <row r="180" spans="1:5" hidden="1" outlineLevel="1" x14ac:dyDescent="0.25">
      <c r="A180" s="26"/>
      <c r="B180" s="26"/>
      <c r="C180" s="26"/>
      <c r="D180" s="58">
        <f>D178-D181</f>
        <v>0</v>
      </c>
    </row>
    <row r="181" spans="1:5" s="16" customFormat="1" ht="14.25" hidden="1" outlineLevel="1" x14ac:dyDescent="0.2">
      <c r="A181" s="23"/>
      <c r="B181" s="23"/>
      <c r="C181" s="23"/>
      <c r="D181" s="24">
        <f>D182+D186+D188+D193+D197+D206+D211+D215+D204</f>
        <v>15713257.400000004</v>
      </c>
      <c r="E181" s="32"/>
    </row>
    <row r="182" spans="1:5" s="16" customFormat="1" ht="15.75" hidden="1" outlineLevel="1" x14ac:dyDescent="0.25">
      <c r="A182" s="36"/>
      <c r="B182" s="37" t="s">
        <v>25</v>
      </c>
      <c r="C182" s="36"/>
      <c r="D182" s="38">
        <f>D183+D184+D185</f>
        <v>30665.200000000001</v>
      </c>
    </row>
    <row r="183" spans="1:5" ht="15.75" hidden="1" outlineLevel="1" x14ac:dyDescent="0.25">
      <c r="A183" s="39"/>
      <c r="B183" s="17" t="s">
        <v>26</v>
      </c>
      <c r="C183" s="39"/>
      <c r="D183" s="40">
        <f>D41+D42+D44+D49+D61+D100</f>
        <v>26679.3</v>
      </c>
    </row>
    <row r="184" spans="1:5" ht="15.75" hidden="1" outlineLevel="1" x14ac:dyDescent="0.25">
      <c r="A184" s="39"/>
      <c r="B184" s="17" t="s">
        <v>86</v>
      </c>
      <c r="C184" s="39"/>
      <c r="D184" s="40">
        <f>D99</f>
        <v>3985.9</v>
      </c>
    </row>
    <row r="185" spans="1:5" ht="15.75" hidden="1" outlineLevel="1" x14ac:dyDescent="0.25">
      <c r="A185" s="39"/>
      <c r="B185" s="17" t="s">
        <v>108</v>
      </c>
      <c r="C185" s="39"/>
      <c r="D185" s="40">
        <v>0</v>
      </c>
    </row>
    <row r="186" spans="1:5" s="15" customFormat="1" ht="15.75" hidden="1" outlineLevel="1" x14ac:dyDescent="0.25">
      <c r="A186" s="36"/>
      <c r="B186" s="37" t="s">
        <v>27</v>
      </c>
      <c r="C186" s="36"/>
      <c r="D186" s="38">
        <f>D187</f>
        <v>632</v>
      </c>
    </row>
    <row r="187" spans="1:5" s="35" customFormat="1" ht="15.75" hidden="1" outlineLevel="1" x14ac:dyDescent="0.25">
      <c r="A187" s="39"/>
      <c r="B187" s="17" t="s">
        <v>28</v>
      </c>
      <c r="C187" s="39"/>
      <c r="D187" s="40">
        <f>D50+D58+D111</f>
        <v>632</v>
      </c>
    </row>
    <row r="188" spans="1:5" s="15" customFormat="1" ht="15.75" hidden="1" outlineLevel="1" x14ac:dyDescent="0.25">
      <c r="A188" s="36"/>
      <c r="B188" s="37" t="s">
        <v>29</v>
      </c>
      <c r="C188" s="36"/>
      <c r="D188" s="38">
        <f>D189+D191+D190+D192</f>
        <v>4048105.1000000006</v>
      </c>
    </row>
    <row r="189" spans="1:5" ht="15.75" hidden="1" outlineLevel="1" x14ac:dyDescent="0.25">
      <c r="A189" s="39"/>
      <c r="B189" s="17" t="s">
        <v>30</v>
      </c>
      <c r="C189" s="39"/>
      <c r="D189" s="40">
        <f>D43+D83</f>
        <v>6617.2</v>
      </c>
    </row>
    <row r="190" spans="1:5" ht="15.75" hidden="1" outlineLevel="1" x14ac:dyDescent="0.25">
      <c r="A190" s="39"/>
      <c r="B190" s="17" t="s">
        <v>72</v>
      </c>
      <c r="C190" s="39"/>
      <c r="D190" s="40">
        <f>D106+D125+D167</f>
        <v>320736.2</v>
      </c>
    </row>
    <row r="191" spans="1:5" ht="15.75" hidden="1" outlineLevel="1" x14ac:dyDescent="0.25">
      <c r="A191" s="39"/>
      <c r="B191" s="17" t="s">
        <v>68</v>
      </c>
      <c r="C191" s="39"/>
      <c r="D191" s="40">
        <f>D105+D174+D126+D141+D160</f>
        <v>3656953.7</v>
      </c>
    </row>
    <row r="192" spans="1:5" ht="15.75" hidden="1" outlineLevel="1" x14ac:dyDescent="0.25">
      <c r="A192" s="39"/>
      <c r="B192" s="17" t="s">
        <v>162</v>
      </c>
      <c r="C192" s="39"/>
      <c r="D192" s="40">
        <f>D171</f>
        <v>63798</v>
      </c>
    </row>
    <row r="193" spans="1:4" s="15" customFormat="1" ht="15.75" hidden="1" outlineLevel="1" x14ac:dyDescent="0.25">
      <c r="A193" s="36"/>
      <c r="B193" s="37" t="s">
        <v>31</v>
      </c>
      <c r="C193" s="36"/>
      <c r="D193" s="38">
        <f>D194+D196+D195</f>
        <v>356784.80000000005</v>
      </c>
    </row>
    <row r="194" spans="1:4" ht="15.75" hidden="1" outlineLevel="1" x14ac:dyDescent="0.25">
      <c r="A194" s="39"/>
      <c r="B194" s="17" t="s">
        <v>32</v>
      </c>
      <c r="C194" s="39"/>
      <c r="D194" s="40">
        <f>D112+D163</f>
        <v>3557.5</v>
      </c>
    </row>
    <row r="195" spans="1:4" ht="15.75" hidden="1" outlineLevel="1" x14ac:dyDescent="0.25">
      <c r="A195" s="39"/>
      <c r="B195" s="17" t="s">
        <v>135</v>
      </c>
      <c r="C195" s="39"/>
      <c r="D195" s="40">
        <f>D140+D170</f>
        <v>35796.199999999997</v>
      </c>
    </row>
    <row r="196" spans="1:4" ht="15.75" hidden="1" outlineLevel="1" x14ac:dyDescent="0.25">
      <c r="A196" s="39"/>
      <c r="B196" s="17" t="s">
        <v>113</v>
      </c>
      <c r="C196" s="39"/>
      <c r="D196" s="40">
        <f>D113+D142+D164</f>
        <v>317431.10000000003</v>
      </c>
    </row>
    <row r="197" spans="1:4" s="15" customFormat="1" ht="15.75" hidden="1" outlineLevel="1" x14ac:dyDescent="0.25">
      <c r="A197" s="36"/>
      <c r="B197" s="37" t="s">
        <v>33</v>
      </c>
      <c r="C197" s="36"/>
      <c r="D197" s="38">
        <f>D198+D199+D200+D202+D203+D201</f>
        <v>9500070.700000003</v>
      </c>
    </row>
    <row r="198" spans="1:4" ht="15.75" hidden="1" outlineLevel="1" x14ac:dyDescent="0.25">
      <c r="A198" s="39"/>
      <c r="B198" s="17" t="s">
        <v>34</v>
      </c>
      <c r="C198" s="39"/>
      <c r="D198" s="40">
        <f>D71+D86+D92+D22+D114+D148+D158</f>
        <v>3568438.6</v>
      </c>
    </row>
    <row r="199" spans="1:4" ht="15.75" hidden="1" outlineLevel="1" x14ac:dyDescent="0.25">
      <c r="A199" s="39"/>
      <c r="B199" s="17" t="s">
        <v>35</v>
      </c>
      <c r="C199" s="39"/>
      <c r="D199" s="40">
        <f>D47+D72+D87+D93+D96+D108+D121+D23+D115+D152+D159+D168+D169</f>
        <v>5825832.7000000002</v>
      </c>
    </row>
    <row r="200" spans="1:4" ht="15.75" hidden="1" outlineLevel="1" x14ac:dyDescent="0.25">
      <c r="A200" s="39"/>
      <c r="B200" s="17" t="s">
        <v>36</v>
      </c>
      <c r="C200" s="39"/>
      <c r="D200" s="40">
        <f>D39+D73+D24+D116+D97</f>
        <v>15384.400000000001</v>
      </c>
    </row>
    <row r="201" spans="1:4" ht="15.75" hidden="1" outlineLevel="1" x14ac:dyDescent="0.25">
      <c r="A201" s="39"/>
      <c r="B201" s="17" t="s">
        <v>118</v>
      </c>
      <c r="C201" s="39"/>
      <c r="D201" s="40">
        <f>D88+D165</f>
        <v>5815.3</v>
      </c>
    </row>
    <row r="202" spans="1:4" ht="15.75" hidden="1" outlineLevel="1" x14ac:dyDescent="0.25">
      <c r="A202" s="39"/>
      <c r="B202" s="41" t="s">
        <v>37</v>
      </c>
      <c r="C202" s="39"/>
      <c r="D202" s="40">
        <f>D57+D104+D25</f>
        <v>32085.3</v>
      </c>
    </row>
    <row r="203" spans="1:4" ht="15.75" hidden="1" outlineLevel="1" x14ac:dyDescent="0.25">
      <c r="A203" s="39"/>
      <c r="B203" s="41" t="s">
        <v>46</v>
      </c>
      <c r="C203" s="39"/>
      <c r="D203" s="40">
        <f>D48+D53+D74+D89+D98+D122</f>
        <v>52514.400000000001</v>
      </c>
    </row>
    <row r="204" spans="1:4" s="15" customFormat="1" ht="15.75" hidden="1" outlineLevel="1" x14ac:dyDescent="0.25">
      <c r="A204" s="36"/>
      <c r="B204" s="48" t="s">
        <v>79</v>
      </c>
      <c r="C204" s="36"/>
      <c r="D204" s="38">
        <f>D205</f>
        <v>317558.10000000003</v>
      </c>
    </row>
    <row r="205" spans="1:4" ht="15.75" hidden="1" outlineLevel="1" x14ac:dyDescent="0.25">
      <c r="A205" s="39"/>
      <c r="B205" s="41" t="s">
        <v>80</v>
      </c>
      <c r="C205" s="39"/>
      <c r="D205" s="40">
        <f>D107+D127+D117+D128+D136</f>
        <v>317558.10000000003</v>
      </c>
    </row>
    <row r="206" spans="1:4" s="15" customFormat="1" ht="15.75" hidden="1" outlineLevel="1" x14ac:dyDescent="0.25">
      <c r="A206" s="36"/>
      <c r="B206" s="37" t="s">
        <v>38</v>
      </c>
      <c r="C206" s="36"/>
      <c r="D206" s="38">
        <f>D207+D208+D209+D210</f>
        <v>898077.2</v>
      </c>
    </row>
    <row r="207" spans="1:4" ht="15.75" hidden="1" outlineLevel="1" x14ac:dyDescent="0.25">
      <c r="A207" s="39"/>
      <c r="B207" s="17" t="s">
        <v>39</v>
      </c>
      <c r="C207" s="39"/>
      <c r="D207" s="40">
        <f>D64</f>
        <v>101246.5</v>
      </c>
    </row>
    <row r="208" spans="1:4" ht="15.75" hidden="1" outlineLevel="1" x14ac:dyDescent="0.25">
      <c r="A208" s="39"/>
      <c r="B208" s="17" t="s">
        <v>40</v>
      </c>
      <c r="C208" s="39"/>
      <c r="D208" s="40">
        <f>D31+D35+D65+D81</f>
        <v>559037.89999999991</v>
      </c>
    </row>
    <row r="209" spans="1:4" ht="15.75" hidden="1" outlineLevel="1" x14ac:dyDescent="0.25">
      <c r="A209" s="39"/>
      <c r="B209" s="17" t="s">
        <v>41</v>
      </c>
      <c r="C209" s="39"/>
      <c r="D209" s="40">
        <f>D66</f>
        <v>89724.3</v>
      </c>
    </row>
    <row r="210" spans="1:4" ht="15.75" hidden="1" outlineLevel="1" x14ac:dyDescent="0.25">
      <c r="A210" s="39"/>
      <c r="B210" s="17" t="s">
        <v>42</v>
      </c>
      <c r="C210" s="39"/>
      <c r="D210" s="40">
        <f>D32+D36+D67+D82</f>
        <v>148068.5</v>
      </c>
    </row>
    <row r="211" spans="1:4" s="15" customFormat="1" ht="15.75" hidden="1" outlineLevel="1" x14ac:dyDescent="0.25">
      <c r="A211" s="36"/>
      <c r="B211" s="37" t="s">
        <v>43</v>
      </c>
      <c r="C211" s="36"/>
      <c r="D211" s="38">
        <f>D212+D213+D214</f>
        <v>549255.30000000005</v>
      </c>
    </row>
    <row r="212" spans="1:4" ht="15.75" hidden="1" outlineLevel="1" x14ac:dyDescent="0.25">
      <c r="A212" s="39"/>
      <c r="B212" s="17">
        <v>1003</v>
      </c>
      <c r="C212" s="39"/>
      <c r="D212" s="40">
        <f>D132</f>
        <v>21507.4</v>
      </c>
    </row>
    <row r="213" spans="1:4" ht="15.75" hidden="1" outlineLevel="1" x14ac:dyDescent="0.25">
      <c r="A213" s="39"/>
      <c r="B213" s="17">
        <v>1004</v>
      </c>
      <c r="C213" s="39"/>
      <c r="D213" s="40">
        <f>D59+D60+D75+D76+D54+D77+D101+D68</f>
        <v>467477.9</v>
      </c>
    </row>
    <row r="214" spans="1:4" ht="15.75" hidden="1" outlineLevel="1" x14ac:dyDescent="0.25">
      <c r="A214" s="39"/>
      <c r="B214" s="17">
        <v>1006</v>
      </c>
      <c r="C214" s="39"/>
      <c r="D214" s="40">
        <f>D55+D56+D78</f>
        <v>60270</v>
      </c>
    </row>
    <row r="215" spans="1:4" s="15" customFormat="1" ht="15.75" hidden="1" outlineLevel="1" x14ac:dyDescent="0.25">
      <c r="A215" s="36"/>
      <c r="B215" s="37" t="s">
        <v>44</v>
      </c>
      <c r="C215" s="36"/>
      <c r="D215" s="38">
        <f>D216</f>
        <v>12109</v>
      </c>
    </row>
    <row r="216" spans="1:4" ht="15.75" hidden="1" outlineLevel="1" x14ac:dyDescent="0.25">
      <c r="A216" s="39"/>
      <c r="B216" s="17">
        <v>1101</v>
      </c>
      <c r="C216" s="39"/>
      <c r="D216" s="40">
        <f>D40+D118+D26+D166</f>
        <v>12109</v>
      </c>
    </row>
    <row r="217" spans="1:4" hidden="1" outlineLevel="1" x14ac:dyDescent="0.25">
      <c r="A217" s="27"/>
      <c r="B217" s="27"/>
      <c r="C217" s="27"/>
      <c r="D217" s="27"/>
    </row>
    <row r="218" spans="1:4" collapsed="1" x14ac:dyDescent="0.25"/>
  </sheetData>
  <autoFilter ref="A19:E178" xr:uid="{00000000-0009-0000-0000-000000000000}"/>
  <mergeCells count="10">
    <mergeCell ref="C9:D9"/>
    <mergeCell ref="C8:D8"/>
    <mergeCell ref="C7:D7"/>
    <mergeCell ref="A14:D14"/>
    <mergeCell ref="A13:D13"/>
    <mergeCell ref="C1:D1"/>
    <mergeCell ref="C2:D2"/>
    <mergeCell ref="C3:D3"/>
    <mergeCell ref="C4:D4"/>
    <mergeCell ref="C6:D6"/>
  </mergeCells>
  <printOptions horizontalCentered="1"/>
  <pageMargins left="1.1811023622047245" right="0.19685039370078741" top="0.78740157480314965" bottom="0.78740157480314965" header="0.51181102362204722" footer="0.31496062992125984"/>
  <pageSetup paperSize="9" scale="92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14</vt:lpstr>
      <vt:lpstr>'прил. 14'!Заголовки_для_печати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Скрынникова Жанна Алексеевна</dc:creator>
  <cp:lastModifiedBy>Богданов С.Л.</cp:lastModifiedBy>
  <cp:lastPrinted>2018-10-22T14:05:00Z</cp:lastPrinted>
  <dcterms:created xsi:type="dcterms:W3CDTF">2016-10-27T14:04:24Z</dcterms:created>
  <dcterms:modified xsi:type="dcterms:W3CDTF">2018-10-24T11:32:07Z</dcterms:modified>
</cp:coreProperties>
</file>