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<sst xmlns="http://schemas.openxmlformats.org/spreadsheetml/2006/main" count="373" uniqueCount="55">
  <si>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</si>
  <si>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</si>
  <si>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</si>
  <si>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</si>
  <si>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</si>
  <si>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</si>
  <si>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</si>
  <si>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</si>
  <si>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</si>
  <si>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</si>
  <si>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</si>
  <si>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</si>
  <si>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</si>
  <si>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</si>
  <si>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</si>
  <si>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</si>
  <si>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</si>
  <si>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</si>
  <si>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</si>
  <si>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</si>
  <si>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</si>
  <si>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</si>
  <si>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</si>
  <si>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</si>
  <si>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</si>
  <si>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</si>
  <si>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</si>
  <si>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</si>
  <si>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</si>
  <si>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</si>
  <si>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</si>
  <si>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</si>
  <si>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</si>
  <si>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</si>
  <si>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</si>
  <si>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</si>
  <si>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</si>
  <si>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</si>
  <si>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</si>
  <si>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</si>
  <si>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</si>
  <si>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</si>
  <si>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</si>
  <si>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</si>
  <si>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</si>
  <si>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</si>
  <si>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</si>
  <si>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</si>
  <si>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тел.: 2552570</t>
  </si>
  <si>
    <t>-</t>
  </si>
  <si>
    <t xml:space="preserve">          </t>
  </si>
  <si>
    <t>Директор департамента</t>
  </si>
  <si>
    <t>А.С.Чулков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</si>
  <si>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</si>
  <si>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01.02.2021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</si>
</sst>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49" workbookViewId="0">
      <selection activeCell="F56" sqref="F56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53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793062.9</v>
      </c>
      <c r="G15" s="16">
        <f t="shared" si="0"/>
        <v>25285.26</v>
      </c>
      <c r="H15" s="16" t="s">
        <v>49</v>
      </c>
      <c r="I15" s="16">
        <f t="shared" si="0"/>
        <v>25160.19</v>
      </c>
      <c r="J15" s="16" t="s">
        <v>49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49</v>
      </c>
      <c r="E16" s="53" t="s">
        <v>49</v>
      </c>
      <c r="F16" s="53" t="s">
        <v>49</v>
      </c>
      <c r="G16" s="53" t="s">
        <v>49</v>
      </c>
      <c r="H16" s="53" t="s">
        <v>49</v>
      </c>
      <c r="I16" s="53" t="s">
        <v>49</v>
      </c>
      <c r="J16" s="53" t="s">
        <v>49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49</v>
      </c>
      <c r="E17" s="53" t="s">
        <v>49</v>
      </c>
      <c r="F17" s="53" t="s">
        <v>49</v>
      </c>
      <c r="G17" s="53" t="s">
        <v>49</v>
      </c>
      <c r="H17" s="53" t="s">
        <v>49</v>
      </c>
      <c r="I17" s="53" t="s">
        <v>49</v>
      </c>
      <c r="J17" s="53" t="s">
        <v>49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793062.9</v>
      </c>
      <c r="G18" s="21">
        <f t="shared" ref="G18:I18" si="2">SUM(G22+G26)</f>
        <v>25285.26</v>
      </c>
      <c r="H18" s="22" t="s">
        <v>19</v>
      </c>
      <c r="I18" s="21">
        <f t="shared" si="2"/>
        <v>25160.19</v>
      </c>
      <c r="J18" s="21" t="s">
        <v>49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134334.39999999999</v>
      </c>
      <c r="G19" s="16">
        <f t="shared" si="3"/>
        <v>7945.05</v>
      </c>
      <c r="H19" s="16" t="s">
        <v>49</v>
      </c>
      <c r="I19" s="16">
        <f t="shared" si="3"/>
        <v>7819.98</v>
      </c>
      <c r="J19" s="16" t="s">
        <v>49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49</v>
      </c>
      <c r="E20" s="53" t="s">
        <v>49</v>
      </c>
      <c r="F20" s="53" t="s">
        <v>49</v>
      </c>
      <c r="G20" s="53" t="s">
        <v>49</v>
      </c>
      <c r="H20" s="53" t="s">
        <v>49</v>
      </c>
      <c r="I20" s="53" t="s">
        <v>49</v>
      </c>
      <c r="J20" s="53" t="s">
        <v>49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49</v>
      </c>
      <c r="E21" s="53" t="s">
        <v>49</v>
      </c>
      <c r="F21" s="53" t="s">
        <v>49</v>
      </c>
      <c r="G21" s="53" t="s">
        <v>49</v>
      </c>
      <c r="H21" s="53" t="s">
        <v>49</v>
      </c>
      <c r="I21" s="53" t="s">
        <v>49</v>
      </c>
      <c r="J21" s="53" t="s">
        <v>49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134334.39999999999</v>
      </c>
      <c r="G22" s="21">
        <f t="shared" si="4"/>
        <v>7945.05</v>
      </c>
      <c r="H22" s="22" t="s">
        <v>19</v>
      </c>
      <c r="I22" s="21">
        <f t="shared" si="4"/>
        <v>7819.98</v>
      </c>
      <c r="J22" s="21" t="s">
        <v>49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17340.21</v>
      </c>
      <c r="H23" s="16" t="s">
        <v>49</v>
      </c>
      <c r="I23" s="16">
        <f t="shared" si="5"/>
        <v>17340.21</v>
      </c>
      <c r="J23" s="16" t="s">
        <v>49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49</v>
      </c>
      <c r="E24" s="53" t="s">
        <v>49</v>
      </c>
      <c r="F24" s="53" t="s">
        <v>49</v>
      </c>
      <c r="G24" s="53" t="s">
        <v>49</v>
      </c>
      <c r="H24" s="53" t="s">
        <v>49</v>
      </c>
      <c r="I24" s="53" t="s">
        <v>49</v>
      </c>
      <c r="J24" s="53" t="s">
        <v>49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49</v>
      </c>
      <c r="E25" s="53" t="s">
        <v>49</v>
      </c>
      <c r="F25" s="53" t="s">
        <v>49</v>
      </c>
      <c r="G25" s="53" t="s">
        <v>49</v>
      </c>
      <c r="H25" s="53" t="s">
        <v>49</v>
      </c>
      <c r="I25" s="53" t="s">
        <v>49</v>
      </c>
      <c r="J25" s="53" t="s">
        <v>49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17340.21</v>
      </c>
      <c r="H26" s="22" t="s">
        <v>19</v>
      </c>
      <c r="I26" s="21">
        <f t="shared" si="7"/>
        <v>17340.21</v>
      </c>
      <c r="J26" s="21" t="s">
        <v>49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49</v>
      </c>
      <c r="F27" s="16">
        <f t="shared" ref="F27:I27" si="8">SUM(F32)</f>
        <v>129794.7</v>
      </c>
      <c r="G27" s="16">
        <f t="shared" si="8"/>
        <v>7945.05</v>
      </c>
      <c r="H27" s="16" t="s">
        <v>49</v>
      </c>
      <c r="I27" s="16">
        <f t="shared" si="8"/>
        <v>7819.98</v>
      </c>
      <c r="J27" s="16" t="s">
        <v>49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49</v>
      </c>
      <c r="E28" s="53" t="s">
        <v>49</v>
      </c>
      <c r="F28" s="53" t="s">
        <v>49</v>
      </c>
      <c r="G28" s="53" t="s">
        <v>49</v>
      </c>
      <c r="H28" s="53" t="s">
        <v>49</v>
      </c>
      <c r="I28" s="53" t="s">
        <v>49</v>
      </c>
      <c r="J28" s="53" t="s">
        <v>49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49</v>
      </c>
      <c r="E29" s="53" t="s">
        <v>49</v>
      </c>
      <c r="F29" s="53" t="s">
        <v>49</v>
      </c>
      <c r="G29" s="53" t="s">
        <v>49</v>
      </c>
      <c r="H29" s="53" t="s">
        <v>49</v>
      </c>
      <c r="I29" s="53" t="s">
        <v>49</v>
      </c>
      <c r="J29" s="53" t="s">
        <v>49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129794.7</v>
      </c>
      <c r="G30" s="21">
        <f t="shared" si="9"/>
        <v>7945.05</v>
      </c>
      <c r="H30" s="22" t="s">
        <v>19</v>
      </c>
      <c r="I30" s="21">
        <f t="shared" si="9"/>
        <v>7819.98</v>
      </c>
      <c r="J30" s="21" t="s">
        <v>49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49</v>
      </c>
      <c r="F32" s="16">
        <f t="shared" ref="F32:I32" si="10">SUM(F36+F40)</f>
        <v>129794.7</v>
      </c>
      <c r="G32" s="16">
        <f t="shared" si="10"/>
        <v>7945.05</v>
      </c>
      <c r="H32" s="16" t="s">
        <v>49</v>
      </c>
      <c r="I32" s="16">
        <f t="shared" si="10"/>
        <v>7819.98</v>
      </c>
      <c r="J32" s="16" t="s">
        <v>49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49</v>
      </c>
      <c r="E33" s="53" t="s">
        <v>49</v>
      </c>
      <c r="F33" s="53" t="s">
        <v>49</v>
      </c>
      <c r="G33" s="53" t="s">
        <v>49</v>
      </c>
      <c r="H33" s="53" t="s">
        <v>49</v>
      </c>
      <c r="I33" s="53" t="s">
        <v>49</v>
      </c>
      <c r="J33" s="53" t="s">
        <v>49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49</v>
      </c>
      <c r="E34" s="53" t="s">
        <v>49</v>
      </c>
      <c r="F34" s="53" t="s">
        <v>49</v>
      </c>
      <c r="G34" s="53" t="s">
        <v>49</v>
      </c>
      <c r="H34" s="53" t="s">
        <v>49</v>
      </c>
      <c r="I34" s="53" t="s">
        <v>49</v>
      </c>
      <c r="J34" s="53" t="s">
        <v>49</v>
      </c>
      <c r="K34" s="26" t="s">
        <v>50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129794.7</v>
      </c>
      <c r="G35" s="21">
        <f t="shared" si="11"/>
        <v>7945.05</v>
      </c>
      <c r="H35" s="22" t="s">
        <v>19</v>
      </c>
      <c r="I35" s="21">
        <f t="shared" si="11"/>
        <v>7819.98</v>
      </c>
      <c r="J35" s="21" t="s">
        <v>49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49</v>
      </c>
      <c r="F36" s="29">
        <f t="shared" ref="F36" si="12">SUM(F37:F39)</f>
        <v>118252.3</v>
      </c>
      <c r="G36" s="29">
        <f>G39</f>
        <v>7945.05</v>
      </c>
      <c r="H36" s="29" t="str">
        <f t="shared" ref="H36:I36" si="13">H39</f>
        <v>Х</v>
      </c>
      <c r="I36" s="29">
        <f t="shared" si="13"/>
        <v>7819.98</v>
      </c>
      <c r="J36" s="29" t="s">
        <v>49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49</v>
      </c>
      <c r="E37" s="54" t="s">
        <v>49</v>
      </c>
      <c r="F37" s="54" t="s">
        <v>49</v>
      </c>
      <c r="G37" s="54" t="s">
        <v>49</v>
      </c>
      <c r="H37" s="54" t="s">
        <v>49</v>
      </c>
      <c r="I37" s="54" t="s">
        <v>49</v>
      </c>
      <c r="J37" s="54" t="s">
        <v>49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49</v>
      </c>
      <c r="E38" s="54" t="s">
        <v>49</v>
      </c>
      <c r="F38" s="54" t="s">
        <v>49</v>
      </c>
      <c r="G38" s="54" t="s">
        <v>49</v>
      </c>
      <c r="H38" s="54" t="s">
        <v>49</v>
      </c>
      <c r="I38" s="54" t="s">
        <v>49</v>
      </c>
      <c r="J38" s="54" t="s">
        <v>49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49</v>
      </c>
      <c r="F39" s="36">
        <v>118252.3</v>
      </c>
      <c r="G39" s="36">
        <v>7945.05</v>
      </c>
      <c r="H39" s="37" t="s">
        <v>19</v>
      </c>
      <c r="I39" s="36">
        <v>7819.98</v>
      </c>
      <c r="J39" s="36" t="s">
        <v>49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49</v>
      </c>
      <c r="F40" s="29">
        <f t="shared" ref="F40:I40" si="14">SUM(F41:F43)</f>
        <v>11542.4</v>
      </c>
      <c r="G40" s="62">
        <f t="shared" si="14"/>
        <v>0</v>
      </c>
      <c r="H40" s="63">
        <f t="shared" si="14"/>
        <v>0</v>
      </c>
      <c r="I40" s="62">
        <f t="shared" si="14"/>
        <v>0</v>
      </c>
      <c r="J40" s="55" t="s">
        <v>49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49</v>
      </c>
      <c r="E41" s="54" t="s">
        <v>49</v>
      </c>
      <c r="F41" s="54" t="s">
        <v>49</v>
      </c>
      <c r="G41" s="54" t="s">
        <v>49</v>
      </c>
      <c r="H41" s="54" t="s">
        <v>49</v>
      </c>
      <c r="I41" s="54" t="s">
        <v>49</v>
      </c>
      <c r="J41" s="54" t="s">
        <v>49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49</v>
      </c>
      <c r="E42" s="54" t="s">
        <v>49</v>
      </c>
      <c r="F42" s="54" t="s">
        <v>49</v>
      </c>
      <c r="G42" s="54" t="s">
        <v>49</v>
      </c>
      <c r="H42" s="54" t="s">
        <v>49</v>
      </c>
      <c r="I42" s="54" t="s">
        <v>49</v>
      </c>
      <c r="J42" s="54" t="s">
        <v>49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49</v>
      </c>
      <c r="F43" s="36">
        <v>11542.4</v>
      </c>
      <c r="G43" s="64">
        <v>0</v>
      </c>
      <c r="H43" s="37" t="s">
        <v>19</v>
      </c>
      <c r="I43" s="64">
        <v>0</v>
      </c>
      <c r="J43" s="56" t="s">
        <v>49</v>
      </c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49</v>
      </c>
      <c r="F44" s="42">
        <f t="shared" ref="F44:I44" si="15">SUM(F49+F57)</f>
        <v>663268.19999999995</v>
      </c>
      <c r="G44" s="42">
        <f t="shared" si="15"/>
        <v>17340.21</v>
      </c>
      <c r="H44" s="42" t="s">
        <v>49</v>
      </c>
      <c r="I44" s="42">
        <f t="shared" si="15"/>
        <v>17340.21</v>
      </c>
      <c r="J44" s="42" t="s">
        <v>49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49</v>
      </c>
      <c r="E45" s="57" t="s">
        <v>49</v>
      </c>
      <c r="F45" s="57" t="s">
        <v>49</v>
      </c>
      <c r="G45" s="57" t="s">
        <v>49</v>
      </c>
      <c r="H45" s="57" t="s">
        <v>49</v>
      </c>
      <c r="I45" s="57" t="s">
        <v>49</v>
      </c>
      <c r="J45" s="57" t="s">
        <v>49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49</v>
      </c>
      <c r="E46" s="57" t="s">
        <v>49</v>
      </c>
      <c r="F46" s="57" t="s">
        <v>49</v>
      </c>
      <c r="G46" s="57" t="s">
        <v>49</v>
      </c>
      <c r="H46" s="57" t="s">
        <v>49</v>
      </c>
      <c r="I46" s="57" t="s">
        <v>49</v>
      </c>
      <c r="J46" s="57" t="s">
        <v>49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49</v>
      </c>
      <c r="F47" s="45">
        <f>F44</f>
        <v>663268.19999999995</v>
      </c>
      <c r="G47" s="45">
        <f t="shared" ref="G47:I47" si="16">SUM(G52+G60)</f>
        <v>17340.21</v>
      </c>
      <c r="H47" s="22" t="s">
        <v>19</v>
      </c>
      <c r="I47" s="45">
        <f t="shared" si="16"/>
        <v>17340.21</v>
      </c>
      <c r="J47" s="45" t="s">
        <v>49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49</v>
      </c>
      <c r="F49" s="16">
        <v>4539.7</v>
      </c>
      <c r="G49" s="60">
        <f t="shared" ref="G49" si="17">SUM(G53)</f>
        <v>0</v>
      </c>
      <c r="H49" s="16" t="s">
        <v>49</v>
      </c>
      <c r="I49" s="60">
        <v>0</v>
      </c>
      <c r="J49" s="16" t="s">
        <v>49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49</v>
      </c>
      <c r="E50" s="53" t="s">
        <v>49</v>
      </c>
      <c r="F50" s="53" t="s">
        <v>49</v>
      </c>
      <c r="G50" s="53" t="s">
        <v>49</v>
      </c>
      <c r="H50" s="53" t="s">
        <v>49</v>
      </c>
      <c r="I50" s="53" t="s">
        <v>49</v>
      </c>
      <c r="J50" s="53" t="s">
        <v>49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49</v>
      </c>
      <c r="E51" s="53" t="s">
        <v>49</v>
      </c>
      <c r="F51" s="53" t="s">
        <v>49</v>
      </c>
      <c r="G51" s="53" t="s">
        <v>49</v>
      </c>
      <c r="H51" s="53" t="s">
        <v>49</v>
      </c>
      <c r="I51" s="53" t="s">
        <v>49</v>
      </c>
      <c r="J51" s="53" t="s">
        <v>49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49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49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49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49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49</v>
      </c>
      <c r="E54" s="52" t="s">
        <v>49</v>
      </c>
      <c r="F54" s="52" t="s">
        <v>49</v>
      </c>
      <c r="G54" s="52" t="s">
        <v>49</v>
      </c>
      <c r="H54" s="52" t="s">
        <v>49</v>
      </c>
      <c r="I54" s="52" t="s">
        <v>49</v>
      </c>
      <c r="J54" s="52" t="s">
        <v>49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49</v>
      </c>
      <c r="E55" s="52" t="s">
        <v>49</v>
      </c>
      <c r="F55" s="52" t="s">
        <v>49</v>
      </c>
      <c r="G55" s="52" t="s">
        <v>49</v>
      </c>
      <c r="H55" s="52" t="s">
        <v>49</v>
      </c>
      <c r="I55" s="52" t="s">
        <v>49</v>
      </c>
      <c r="J55" s="52" t="s">
        <v>49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49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49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49</v>
      </c>
      <c r="F57" s="16">
        <f t="shared" si="20"/>
        <v>658728.5</v>
      </c>
      <c r="G57" s="16">
        <f>SUM(G61,G65,G69)</f>
        <v>17340.21</v>
      </c>
      <c r="H57" s="16" t="s">
        <v>49</v>
      </c>
      <c r="I57" s="16">
        <f>SUM(I61,I65,I69)</f>
        <v>17340.21</v>
      </c>
      <c r="J57" s="16" t="s">
        <v>49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49</v>
      </c>
      <c r="E58" s="53" t="s">
        <v>49</v>
      </c>
      <c r="F58" s="53" t="s">
        <v>49</v>
      </c>
      <c r="G58" s="53" t="s">
        <v>49</v>
      </c>
      <c r="H58" s="53" t="s">
        <v>49</v>
      </c>
      <c r="I58" s="53" t="s">
        <v>49</v>
      </c>
      <c r="J58" s="53" t="s">
        <v>49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49</v>
      </c>
      <c r="E59" s="53" t="s">
        <v>49</v>
      </c>
      <c r="F59" s="53" t="s">
        <v>49</v>
      </c>
      <c r="G59" s="53" t="s">
        <v>49</v>
      </c>
      <c r="H59" s="53" t="s">
        <v>49</v>
      </c>
      <c r="I59" s="53" t="s">
        <v>49</v>
      </c>
      <c r="J59" s="53" t="s">
        <v>49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49</v>
      </c>
      <c r="F60" s="21">
        <v>658728.5</v>
      </c>
      <c r="G60" s="21">
        <f>SUM(G64,G68,G72)</f>
        <v>17340.21</v>
      </c>
      <c r="H60" s="22" t="s">
        <v>19</v>
      </c>
      <c r="I60" s="21">
        <f>SUM(I64,I68,I72)</f>
        <v>17340.21</v>
      </c>
      <c r="J60" s="21" t="s">
        <v>49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49</v>
      </c>
      <c r="F61" s="47">
        <f t="shared" ref="F61:J61" si="21">SUM(F62:F64)</f>
        <v>653059.4</v>
      </c>
      <c r="G61" s="47">
        <f t="shared" si="21"/>
        <v>17340.21</v>
      </c>
      <c r="H61" s="47">
        <f t="shared" si="21"/>
        <v>0</v>
      </c>
      <c r="I61" s="47">
        <f t="shared" si="21"/>
        <v>17340.21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49</v>
      </c>
      <c r="E62" s="52" t="s">
        <v>49</v>
      </c>
      <c r="F62" s="52" t="s">
        <v>49</v>
      </c>
      <c r="G62" s="52" t="s">
        <v>49</v>
      </c>
      <c r="H62" s="52" t="s">
        <v>49</v>
      </c>
      <c r="I62" s="52" t="s">
        <v>49</v>
      </c>
      <c r="J62" s="52" t="s">
        <v>49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49</v>
      </c>
      <c r="E63" s="52" t="s">
        <v>49</v>
      </c>
      <c r="F63" s="52" t="s">
        <v>49</v>
      </c>
      <c r="G63" s="52" t="s">
        <v>49</v>
      </c>
      <c r="H63" s="52" t="s">
        <v>49</v>
      </c>
      <c r="I63" s="52" t="s">
        <v>49</v>
      </c>
      <c r="J63" s="52" t="s">
        <v>49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17340.21</v>
      </c>
      <c r="H64" s="22" t="s">
        <v>19</v>
      </c>
      <c r="I64" s="49">
        <v>17340.21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49</v>
      </c>
      <c r="F65" s="16">
        <f t="shared" ref="F65" si="22">SUM(F66:F68)</f>
        <v>5159.1000000000004</v>
      </c>
      <c r="G65" s="60">
        <v>0</v>
      </c>
      <c r="H65" s="16" t="s">
        <v>49</v>
      </c>
      <c r="I65" s="60">
        <v>0</v>
      </c>
      <c r="J65" s="16" t="s">
        <v>49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49</v>
      </c>
      <c r="E66" s="52" t="s">
        <v>49</v>
      </c>
      <c r="F66" s="52" t="s">
        <v>49</v>
      </c>
      <c r="G66" s="52" t="s">
        <v>49</v>
      </c>
      <c r="H66" s="52" t="s">
        <v>49</v>
      </c>
      <c r="I66" s="52" t="s">
        <v>49</v>
      </c>
      <c r="J66" s="52" t="s">
        <v>49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49</v>
      </c>
      <c r="E67" s="52" t="s">
        <v>49</v>
      </c>
      <c r="F67" s="52" t="s">
        <v>49</v>
      </c>
      <c r="G67" s="52" t="s">
        <v>49</v>
      </c>
      <c r="H67" s="52" t="s">
        <v>49</v>
      </c>
      <c r="I67" s="52" t="s">
        <v>49</v>
      </c>
      <c r="J67" s="52" t="s">
        <v>49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49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49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49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49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49</v>
      </c>
      <c r="E70" s="52" t="s">
        <v>49</v>
      </c>
      <c r="F70" s="52" t="s">
        <v>49</v>
      </c>
      <c r="G70" s="52" t="s">
        <v>49</v>
      </c>
      <c r="H70" s="52" t="s">
        <v>49</v>
      </c>
      <c r="I70" s="52" t="s">
        <v>49</v>
      </c>
      <c r="J70" s="52" t="s">
        <v>49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49</v>
      </c>
      <c r="E71" s="52" t="s">
        <v>49</v>
      </c>
      <c r="F71" s="52" t="s">
        <v>49</v>
      </c>
      <c r="G71" s="52" t="s">
        <v>49</v>
      </c>
      <c r="H71" s="52" t="s">
        <v>49</v>
      </c>
      <c r="I71" s="52" t="s">
        <v>49</v>
      </c>
      <c r="J71" s="52" t="s">
        <v>49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49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49</v>
      </c>
      <c r="K72" s="23"/>
    </row>
    <row r="74" spans="1:11" x14ac:dyDescent="0.3">
      <c r="A74" s="50" t="s">
        <v>51</v>
      </c>
      <c r="J74" s="81" t="s">
        <v>52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48</v>
      </c>
      <c r="B78" s="92"/>
    </row>
  </sheetData>
  <mergeCells count="35">
    <mergeCell ref="J77:K77"/>
    <mergeCell ref="A78:B78"/>
    <mergeCell ref="A61:A64"/>
    <mergeCell ref="B61:B64"/>
    <mergeCell ref="A65:A68"/>
    <mergeCell ref="B65:B68"/>
    <mergeCell ref="A69:A72"/>
    <mergeCell ref="B69:B72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2021-02-16T11:33:51Z</dcterms:modified>
</cp:coreProperties>
</file>