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5_\"/>
    </mc:Choice>
  </mc:AlternateContent>
  <bookViews>
    <workbookView xWindow="0" yWindow="0" windowWidth="14370" windowHeight="7515"/>
  </bookViews>
  <sheets>
    <sheet name="прил. 8" sheetId="2" r:id="rId1"/>
  </sheets>
  <definedNames>
    <definedName name="_xlnm._FilterDatabase" localSheetId="0" hidden="1">'прил. 8'!$A$19:$D$171</definedName>
    <definedName name="_xlnm.Print_Titles" localSheetId="0">'прил. 8'!$19:$19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1" i="2" l="1"/>
  <c r="D200" i="2" l="1"/>
  <c r="D161" i="2" l="1"/>
  <c r="D182" i="2" l="1"/>
  <c r="D193" i="2"/>
  <c r="D87" i="2"/>
  <c r="D178" i="2" l="1"/>
  <c r="D184" i="2"/>
  <c r="D203" i="2" l="1"/>
  <c r="D190" i="2"/>
  <c r="D188" i="2"/>
  <c r="D152" i="2"/>
  <c r="D44" i="2"/>
  <c r="D195" i="2" l="1"/>
  <c r="D191" i="2" l="1"/>
  <c r="D198" i="2" l="1"/>
  <c r="D146" i="2" l="1"/>
  <c r="D189" i="2"/>
  <c r="D62" i="2"/>
  <c r="D38" i="2"/>
  <c r="D176" i="2" l="1"/>
  <c r="D165" i="2" l="1"/>
  <c r="D159" i="2" s="1"/>
  <c r="D185" i="2" l="1"/>
  <c r="D78" i="2" l="1"/>
  <c r="D135" i="2"/>
  <c r="D206" i="2" l="1"/>
  <c r="D141" i="2"/>
  <c r="D202" i="2" l="1"/>
  <c r="D112" i="2" l="1"/>
  <c r="D105" i="2"/>
  <c r="D103" i="2" l="1"/>
  <c r="D130" i="2"/>
  <c r="D186" i="2" s="1"/>
  <c r="D125" i="2"/>
  <c r="D192" i="2" l="1"/>
  <c r="D187" i="2" s="1"/>
  <c r="D97" i="2" l="1"/>
  <c r="D93" i="2" s="1"/>
  <c r="D183" i="2" l="1"/>
  <c r="D180" i="2" l="1"/>
  <c r="D179" i="2" s="1"/>
  <c r="D199" i="2" l="1"/>
  <c r="D73" i="2" l="1"/>
  <c r="D205" i="2" l="1"/>
  <c r="D204" i="2"/>
  <c r="D197" i="2"/>
  <c r="D194" i="2"/>
  <c r="D196" i="2" l="1"/>
  <c r="D201" i="2"/>
  <c r="D177" i="2"/>
  <c r="D175" i="2"/>
  <c r="D174" i="2" s="1"/>
  <c r="D55" i="2" l="1"/>
  <c r="D30" i="2"/>
  <c r="D26" i="2"/>
  <c r="D22" i="2"/>
  <c r="D83" i="2"/>
  <c r="D20" i="2" l="1"/>
  <c r="D171" i="2" s="1"/>
  <c r="D173" i="2"/>
</calcChain>
</file>

<file path=xl/sharedStrings.xml><?xml version="1.0" encoding="utf-8"?>
<sst xmlns="http://schemas.openxmlformats.org/spreadsheetml/2006/main" count="310" uniqueCount="201">
  <si>
    <t>(тыс.рублей)</t>
  </si>
  <si>
    <t>№ п/п</t>
  </si>
  <si>
    <t>Код</t>
  </si>
  <si>
    <t>Наименование</t>
  </si>
  <si>
    <t>Сумма</t>
  </si>
  <si>
    <t>1.</t>
  </si>
  <si>
    <t/>
  </si>
  <si>
    <t xml:space="preserve">Расходы за счёт субвенций бюджетам муниципальных образований – всего, </t>
  </si>
  <si>
    <t>в том числе:</t>
  </si>
  <si>
    <t>1.1.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</si>
  <si>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</si>
  <si>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1.2.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</si>
  <si>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</si>
  <si>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1.3.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</si>
  <si>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</si>
  <si>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1.4.</t>
  </si>
  <si>
    <t>Субвенции на осуществление отдельных государственных полномочий по поддержке сельскохозяйственного производства в Краснодарском крае</t>
  </si>
  <si>
    <t>1.5.</t>
  </si>
  <si>
    <t>1.6.</t>
  </si>
  <si>
    <t>1.7.</t>
  </si>
  <si>
    <t>Субвенции на осуществление отдельных государственных полномочий  по ведению учёта граждан отдельных категорий в качестве нуждающихся в жилых помещениях</t>
  </si>
  <si>
    <t>1.8.</t>
  </si>
  <si>
    <t>1.9.</t>
  </si>
  <si>
    <t>1.10.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</si>
  <si>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</si>
  <si>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1.11.</t>
  </si>
  <si>
    <t>Стационарная медицинская помощь</t>
  </si>
  <si>
    <t>Амбулаторная помощь</t>
  </si>
  <si>
    <t>Скорая медицинская помощь</t>
  </si>
  <si>
    <t>Другие вопросы в области здравоохранения</t>
  </si>
  <si>
    <t>1.12.</t>
  </si>
  <si>
    <t>1.13.</t>
  </si>
  <si>
    <t>1.14.</t>
  </si>
  <si>
    <t>1.15.</t>
  </si>
  <si>
    <t>Общее образование</t>
  </si>
  <si>
    <t>Физическая культура</t>
  </si>
  <si>
    <t>1.16.</t>
  </si>
  <si>
    <t>1.17.</t>
  </si>
  <si>
    <t>1.18.</t>
  </si>
  <si>
    <t>Субвенции на 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</si>
  <si>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1.19.</t>
  </si>
  <si>
    <t>1.20.</t>
  </si>
  <si>
    <t>1.21.</t>
  </si>
  <si>
    <t>1.22.</t>
  </si>
  <si>
    <t>1.23.</t>
  </si>
  <si>
    <t>1.24.</t>
  </si>
  <si>
    <t>1.25.</t>
  </si>
  <si>
    <t>Субвенции на осуществление отдельных государственных полномочий по организации оздоровления и отдыха детей</t>
  </si>
  <si>
    <t>1.26.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</si>
  <si>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</si>
  <si>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1.27.</t>
  </si>
  <si>
    <t>1.28.</t>
  </si>
  <si>
    <t>1.29.</t>
  </si>
  <si>
    <t>1.30.</t>
  </si>
  <si>
    <t>Субвенции на осуществление отдельных государственных полномочий по обеспечению льготным питанием учащихся  из многодетных семей в муниципальных общеобразовательных организациях</t>
  </si>
  <si>
    <t>1.31.</t>
  </si>
  <si>
    <t>1.32.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</si>
  <si>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</si>
  <si>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</si>
  <si>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</si>
  <si>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 xml:space="preserve">Расходы за счёт субсидий бюджетам муниципальных образований - всего, </t>
  </si>
  <si>
    <t>2.1.</t>
  </si>
  <si>
    <t>Субсидии на поэтапное повышение уровня средней заработной платы работников муниципальных учреждений Краснодарского края в целях выполнения указов Президента Российской Федерации</t>
  </si>
  <si>
    <t>2.2.</t>
  </si>
  <si>
    <t>Всего расходов за счёт средств, передаваемых из краевого бюджета в 2017 году</t>
  </si>
  <si>
    <t>РАСХОДЫ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</si>
  <si>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</si>
  <si>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</si>
  <si>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</si>
  <si>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 xml:space="preserve">Субвенции на осуществление отдельных государственных полномочий по предоставлению 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 - всего, 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</si>
  <si>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- всего,</t>
  </si>
  <si>
    <t>0100</t>
  </si>
  <si>
    <t>0104</t>
  </si>
  <si>
    <t>0300</t>
  </si>
  <si>
    <t>0309</t>
  </si>
  <si>
    <t>0400</t>
  </si>
  <si>
    <t>0405</t>
  </si>
  <si>
    <t>0500</t>
  </si>
  <si>
    <t>0501</t>
  </si>
  <si>
    <t>0700</t>
  </si>
  <si>
    <t>0701</t>
  </si>
  <si>
    <t>0702</t>
  </si>
  <si>
    <t>0703</t>
  </si>
  <si>
    <t>0707</t>
  </si>
  <si>
    <t>0800</t>
  </si>
  <si>
    <t>0801</t>
  </si>
  <si>
    <t>0900</t>
  </si>
  <si>
    <t>0901</t>
  </si>
  <si>
    <t>0902</t>
  </si>
  <si>
    <t>0904</t>
  </si>
  <si>
    <t>0909</t>
  </si>
  <si>
    <t>1000</t>
  </si>
  <si>
    <t>1100</t>
  </si>
  <si>
    <t>Субвенции на осуществление отдельных государственных полномочий по выплате денежных средств на обеспечение бесплатного проезда на городском, пригородном, в сельской местности – на внутрирайонном транспорте (кроме такси)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 (за исключением детей, обучающихся в федеральных образовательных организациях)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</si>
  <si>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</si>
  <si>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 xml:space="preserve">Субвенции на 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противотуберкулёзных, наркологических, онкологических диспансерах и  других специализированных медицинских организациях) в Краснодарском крае – всего, </t>
  </si>
  <si>
    <t>Субвенции на осуществление отдельных государственных полномочий по выплате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</si>
  <si>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 xml:space="preserve"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 – всего, </t>
  </si>
  <si>
    <t>Субвенции на 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 – всего,</t>
  </si>
  <si>
    <t>Субвенции на 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</si>
  <si>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 xml:space="preserve">2.3. </t>
  </si>
  <si>
    <t xml:space="preserve">                                                             к решению городской Думы     </t>
  </si>
  <si>
    <t xml:space="preserve">                                                             Краснодара</t>
  </si>
  <si>
    <t xml:space="preserve">                                                             от 22.12.2016 № 30 п. 4</t>
  </si>
  <si>
    <t xml:space="preserve">                                                              «ПРИЛОЖЕНИЕ № 20</t>
  </si>
  <si>
    <t xml:space="preserve">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иммуно-депрессанты, – всего, 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</si>
  <si>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крае, и по организации отдыха детей в профильных лагерях, организованных муниципальными образовательными организациями, осуществляю-щими организацию отдыха и оздоровления обучающихся в кани-кулярное время с дневным пребыванием с обязательной организацией их питания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</si>
  <si>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 (за счёт средств краевого бюджета)</t>
  </si>
  <si>
    <t xml:space="preserve">2.4. </t>
  </si>
  <si>
    <t xml:space="preserve">Субсидии на организацию газоснабжения населения (поселений) </t>
  </si>
  <si>
    <t>0502</t>
  </si>
  <si>
    <t>2.5.</t>
  </si>
  <si>
    <t xml:space="preserve">2.6. </t>
  </si>
  <si>
    <t>0409</t>
  </si>
  <si>
    <t>Жилищное хозяйство</t>
  </si>
  <si>
    <t>0503</t>
  </si>
  <si>
    <t>Благоустройство</t>
  </si>
  <si>
    <t>Культура</t>
  </si>
  <si>
    <t>Субвенции на осуществление государственных полномочий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</si>
  <si>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 xml:space="preserve">Молодёжная политика </t>
  </si>
  <si>
    <t>2.7.</t>
  </si>
  <si>
    <t xml:space="preserve">2.8. </t>
  </si>
  <si>
    <t>Субсидии на строительство (реконструкцию) автомобильных дорог общего пользования местного значения</t>
  </si>
  <si>
    <t>Субсидии на капитальный ремонт и ремонт автомобильных дорог общего пользования местного значения</t>
  </si>
  <si>
    <t>0709</t>
  </si>
  <si>
    <t>Другие вопросы в области образования</t>
  </si>
  <si>
    <t>Субсидии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</si>
  <si>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Субсидии на профилактику терроризма </t>
  </si>
  <si>
    <t>2.9.</t>
  </si>
  <si>
    <t>2.11.</t>
  </si>
  <si>
    <t xml:space="preserve">Субсидии на реализацию мероприятий по подготовке и организации проведения Кубка конфедераций ФИФА 2017 года и чемпионата мира по футболу ФИФА 2018 года </t>
  </si>
  <si>
    <t>Субсидии на развитие общественной инфраструктуры муниципаль-ного значения – всего,</t>
  </si>
  <si>
    <t>Субсидии на дополнительную помощь местным бюджетам для решения социально значимых вопросов – всего,</t>
  </si>
  <si>
    <t xml:space="preserve">Субсидии на реализацию мероприятий государственной программы Краснодарского края «Развитие образования» – всего, </t>
  </si>
  <si>
    <t>Субсидии на поддержку государственных программ субъектов Российской Федерации и муниципальных программ формирования современной городской среды – всего,</t>
  </si>
  <si>
    <t>Субсидии на мероприятия подпрограммы «Стимулирование программ развития жилищного строительства субъектов Российской Федерации» федеральной целевой программы «Жилище» на 2015 – 2020 годы  – всего,</t>
  </si>
  <si>
    <t>2.12.</t>
  </si>
  <si>
    <t>2.13.</t>
  </si>
  <si>
    <t xml:space="preserve">Субсидии на создание условий для организации досуга и обеспечения жителей услугами организаций культуры </t>
  </si>
  <si>
    <t>0408</t>
  </si>
  <si>
    <t>2.10.</t>
  </si>
  <si>
    <t>2.14.</t>
  </si>
  <si>
    <t>2.15.</t>
  </si>
  <si>
    <t xml:space="preserve">2.16. </t>
  </si>
  <si>
    <t>Субсидии на осуществление мероприятий по предупреждению детского дорожно-транспортного травматизма</t>
  </si>
  <si>
    <t xml:space="preserve">в том числе: </t>
  </si>
  <si>
    <t xml:space="preserve">Расходы за счёт иных межбюджетных трансфертов - всего, </t>
  </si>
  <si>
    <t xml:space="preserve">2.6.2. </t>
  </si>
  <si>
    <t xml:space="preserve">2.6.1. </t>
  </si>
  <si>
    <t>Субсидии на дополнительную помощь местным бюджетам для решения социально значимых вопросов</t>
  </si>
  <si>
    <t>Организация благоустройства территории, организация освещения улиц, организация озеленения территории, осуществление ремонта муниципальными образовательными организациями, материально-техническое обеспечение муниципальных образовательных организаций, за исключением финансового обеспечения расходов по реализации основных общеобразовательных программ в соответствии с федеральными государственными образовательными стандартами, обеспечение содержания зданий и сооружений муниципальных образовательных организаций, за исключением ремонта и материально-технического обеспечения</t>
  </si>
  <si>
    <t xml:space="preserve">Другие вопросы в области образования </t>
  </si>
  <si>
    <t>в том числе за счёт:</t>
  </si>
  <si>
    <t>средств федерального бюджета</t>
  </si>
  <si>
    <t>средств краевого бюджета</t>
  </si>
  <si>
    <t xml:space="preserve">2.17. </t>
  </si>
  <si>
    <t>3.</t>
  </si>
  <si>
    <t>3.1.</t>
  </si>
  <si>
    <t>Иные межбюджетные трансферты на поощрение победителей конкурса на звание «Лучший Совет (группа) молодых депутатов Краснодарского края»</t>
  </si>
  <si>
    <t>Дорожное хозяйство (дорожные фонды)</t>
  </si>
  <si>
    <t>Субсидии на развитие спортивных сооружений</t>
  </si>
  <si>
    <t>3.2.</t>
  </si>
  <si>
    <t>3.3.</t>
  </si>
  <si>
    <t>»</t>
  </si>
  <si>
    <t>2.18.</t>
  </si>
  <si>
    <t xml:space="preserve">2.6.3. </t>
  </si>
  <si>
    <t xml:space="preserve">Капитальный ремонт муниципального автономного дошкольного образовательного учреждения муниципального образования город Краснодар «Детский сад комбинированного вида «Сказка» </t>
  </si>
  <si>
    <t xml:space="preserve">2.20. </t>
  </si>
  <si>
    <t>Субсидии на повышение квалификации работников муниципальных учреждений здравоохранения</t>
  </si>
  <si>
    <t>Субсидии на 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жилья экономкласса гражданам, имеющим трёх и более детей</t>
  </si>
  <si>
    <t>2.21.</t>
  </si>
  <si>
    <t>2.19.</t>
  </si>
  <si>
    <t>Субвенции на осуществление государственных полномочий по финансовому обеспечению получения образования в частных дошкольных и общеобразовательных организациях - всего,</t>
  </si>
  <si>
    <t>Транспорт</t>
  </si>
  <si>
    <t>2.22.</t>
  </si>
  <si>
    <t xml:space="preserve">Субсидии на мероприятия государственной программы Краснодарского края «Доступная среда» </t>
  </si>
  <si>
    <t xml:space="preserve"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</si>
  <si>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0105</t>
  </si>
  <si>
    <t xml:space="preserve"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 </t>
  </si>
  <si>
    <t>0705</t>
  </si>
  <si>
    <t>за счёт средств, передаваемых из краевого бюджета в 2017 году                                                            в соответствии с Законом Краснодарского края «О краевом бюджете                                                                                        на 2017 год и на плановый период 2018 и 2019 годов»</t>
  </si>
  <si>
    <t>Иные межбюджетные трансферты на поощрение победителей краевого конкурса на звание «Лучший орган территориального общественного самоуправления» - всего,</t>
  </si>
  <si>
    <t>Охрана семьи и детства</t>
  </si>
  <si>
    <t>1.33.</t>
  </si>
  <si>
    <t>Субвенции на 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</si>
  <si>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 xml:space="preserve">2.23. </t>
  </si>
  <si>
    <t xml:space="preserve"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 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</si>
  <si>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 - всего,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</si>
  <si>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</si>
  <si>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 xml:space="preserve">Субсидия на поддержку отрасли культуры - всего, </t>
  </si>
  <si>
    <r>
      <t>Субсидии на мероприятия государственной программы Российской Федерации «Доступная среда» на 2011</t>
    </r>
    <r>
      <rPr>
        <sz val="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– 2020 годы - всего,</t>
    </r>
  </si>
  <si>
    <t>Субсидии муниципальным образованиям Краснодарского края за счёт средств резервного фонда администрации Краснодарского края</t>
  </si>
  <si>
    <t>3.4.</t>
  </si>
  <si>
    <t>2.24.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</si>
  <si>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муниципального образования</t>
  </si>
  <si>
    <t xml:space="preserve">                                                             ПРИЛОЖЕНИЕ № 8</t>
  </si>
  <si>
    <t>Иные межбюджетные трансферты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в 2017 году гражданам Украины и лицам без гражданства медицинской помощи, а также затрат по проведению указанным лицам профилактических прививок, включённых в календарь профилактических прививок по эпидемическим показаниям, за счёт средств резервного фонда Правительства Российской Федерации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</si>
  <si>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</si>
  <si>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Иные межбюджетные трансферты на финансовое обеспечение дорожной деятельности - всего,</t>
  </si>
  <si>
    <t>Субсидии на мероприятия подпрограммы «Обеспечение жильём молодых семей» федеральной целевой программы «Жилище» на                                                                                                                                         2015 – 2020 годы - всего,</t>
  </si>
  <si>
    <t xml:space="preserve">                                                             от 14.12.2017 № 45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</si>
</sst>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"/>
    <numFmt numFmtId="165" formatCode="#,##0.0"/>
    <numFmt numFmtId="166" formatCode="000\.00\.000\.0"/>
  </numFmts>
  <fonts count="21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trike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84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49" fontId="4" fillId="0" borderId="2" xfId="1" applyNumberFormat="1" applyFont="1" applyBorder="1" applyAlignment="1" applyProtection="1">
      <alignment horizontal="center" vertical="center" wrapText="1"/>
      <protection hidden="1"/>
    </xf>
    <xf numFmtId="0" fontId="4" fillId="0" borderId="2" xfId="1" applyFont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protection hidden="1"/>
    </xf>
    <xf numFmtId="0" fontId="8" fillId="0" borderId="0" xfId="0" applyFont="1"/>
    <xf numFmtId="0" fontId="10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3" xfId="1" applyNumberFormat="1" applyFont="1" applyFill="1" applyBorder="1" applyAlignment="1" applyProtection="1">
      <alignment horizontal="center" vertical="top"/>
      <protection hidden="1"/>
    </xf>
    <xf numFmtId="0" fontId="2" fillId="0" borderId="5" xfId="1" applyNumberFormat="1" applyFont="1" applyFill="1" applyBorder="1" applyAlignment="1" applyProtection="1">
      <alignment horizontal="center" vertical="top"/>
      <protection hidden="1"/>
    </xf>
    <xf numFmtId="164" fontId="5" fillId="0" borderId="4" xfId="1" applyNumberFormat="1" applyFont="1" applyFill="1" applyBorder="1" applyAlignment="1" applyProtection="1">
      <alignment horizontal="center" vertical="justify"/>
      <protection hidden="1"/>
    </xf>
    <xf numFmtId="164" fontId="2" fillId="0" borderId="6" xfId="1" applyNumberFormat="1" applyFont="1" applyFill="1" applyBorder="1" applyAlignment="1" applyProtection="1">
      <alignment horizontal="center" vertical="justify"/>
      <protection hidden="1"/>
    </xf>
    <xf numFmtId="164" fontId="5" fillId="0" borderId="6" xfId="1" applyNumberFormat="1" applyFont="1" applyFill="1" applyBorder="1" applyAlignment="1" applyProtection="1">
      <alignment horizontal="center" vertical="justify"/>
      <protection hidden="1"/>
    </xf>
    <xf numFmtId="0" fontId="11" fillId="0" borderId="0" xfId="0" applyFont="1"/>
    <xf numFmtId="164" fontId="11" fillId="0" borderId="6" xfId="0" applyNumberFormat="1" applyFont="1" applyBorder="1" applyAlignment="1">
      <alignment horizontal="center" vertical="justify"/>
    </xf>
    <xf numFmtId="0" fontId="11" fillId="0" borderId="6" xfId="0" applyFont="1" applyBorder="1" applyAlignment="1">
      <alignment horizontal="center" vertical="justify"/>
    </xf>
    <xf numFmtId="0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11" fillId="0" borderId="5" xfId="0" applyFont="1" applyBorder="1" applyAlignment="1">
      <alignment horizontal="center" vertical="justify"/>
    </xf>
    <xf numFmtId="0" fontId="5" fillId="0" borderId="5" xfId="1" applyNumberFormat="1" applyFont="1" applyFill="1" applyBorder="1" applyAlignment="1" applyProtection="1">
      <alignment horizontal="center" vertical="justify"/>
      <protection hidden="1"/>
    </xf>
    <xf numFmtId="165" fontId="11" fillId="0" borderId="6" xfId="0" applyNumberFormat="1" applyFont="1" applyBorder="1"/>
    <xf numFmtId="0" fontId="0" fillId="0" borderId="0" xfId="0" applyFill="1"/>
    <xf numFmtId="0" fontId="12" fillId="0" borderId="0" xfId="0" applyFont="1"/>
    <xf numFmtId="0" fontId="13" fillId="0" borderId="0" xfId="0" applyFont="1"/>
    <xf numFmtId="49" fontId="2" fillId="0" borderId="6" xfId="1" applyNumberFormat="1" applyFont="1" applyFill="1" applyBorder="1" applyAlignment="1" applyProtection="1">
      <alignment horizontal="center" vertical="justify"/>
      <protection hidden="1"/>
    </xf>
    <xf numFmtId="49" fontId="11" fillId="0" borderId="6" xfId="0" applyNumberFormat="1" applyFont="1" applyBorder="1" applyAlignment="1">
      <alignment horizontal="center" vertical="justify"/>
    </xf>
    <xf numFmtId="0" fontId="14" fillId="0" borderId="6" xfId="0" applyFont="1" applyBorder="1"/>
    <xf numFmtId="49" fontId="14" fillId="0" borderId="6" xfId="0" applyNumberFormat="1" applyFont="1" applyBorder="1" applyAlignment="1">
      <alignment horizontal="center"/>
    </xf>
    <xf numFmtId="165" fontId="14" fillId="0" borderId="6" xfId="0" applyNumberFormat="1" applyFont="1" applyBorder="1"/>
    <xf numFmtId="0" fontId="11" fillId="0" borderId="6" xfId="0" applyFont="1" applyBorder="1"/>
    <xf numFmtId="0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8" xfId="1" applyNumberFormat="1" applyFont="1" applyFill="1" applyBorder="1" applyAlignment="1" applyProtection="1">
      <alignment horizontal="center" vertical="justify"/>
      <protection hidden="1"/>
    </xf>
    <xf numFmtId="0" fontId="7" fillId="0" borderId="0" xfId="1" applyNumberFormat="1" applyFont="1" applyFill="1" applyAlignment="1" applyProtection="1">
      <alignment horizontal="center"/>
      <protection hidden="1"/>
    </xf>
    <xf numFmtId="0" fontId="13" fillId="0" borderId="10" xfId="0" applyFont="1" applyBorder="1"/>
    <xf numFmtId="165" fontId="13" fillId="0" borderId="10" xfId="0" applyNumberFormat="1" applyFont="1" applyBorder="1"/>
    <xf numFmtId="0" fontId="0" fillId="0" borderId="9" xfId="0" applyBorder="1"/>
    <xf numFmtId="0" fontId="7" fillId="0" borderId="0" xfId="1" applyNumberFormat="1" applyFont="1" applyFill="1" applyAlignment="1" applyProtection="1">
      <alignment horizontal="center"/>
      <protection hidden="1"/>
    </xf>
    <xf numFmtId="0" fontId="0" fillId="0" borderId="0" xfId="0" applyBorder="1"/>
    <xf numFmtId="0" fontId="0" fillId="0" borderId="11" xfId="0" applyBorder="1"/>
    <xf numFmtId="0" fontId="5" fillId="0" borderId="4" xfId="1" applyNumberFormat="1" applyFont="1" applyFill="1" applyBorder="1" applyAlignment="1" applyProtection="1">
      <alignment horizontal="justify" wrapText="1"/>
      <protection hidden="1"/>
    </xf>
    <xf numFmtId="0" fontId="2" fillId="0" borderId="6" xfId="1" applyNumberFormat="1" applyFont="1" applyFill="1" applyBorder="1" applyAlignment="1" applyProtection="1">
      <alignment horizontal="justify" wrapText="1"/>
      <protection hidden="1"/>
    </xf>
    <xf numFmtId="0" fontId="11" fillId="0" borderId="6" xfId="0" applyFont="1" applyBorder="1" applyAlignment="1">
      <alignment horizontal="justify" vertical="justify" wrapText="1"/>
    </xf>
    <xf numFmtId="0" fontId="6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6" xfId="1" applyNumberFormat="1" applyFont="1" applyFill="1" applyBorder="1" applyAlignment="1" applyProtection="1">
      <alignment horizontal="justify" wrapText="1"/>
      <protection hidden="1"/>
    </xf>
    <xf numFmtId="0" fontId="15" fillId="0" borderId="6" xfId="0" applyFont="1" applyBorder="1" applyAlignment="1">
      <alignment horizontal="justify" vertical="center" wrapText="1"/>
    </xf>
    <xf numFmtId="0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9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5" xfId="0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justify" wrapText="1"/>
    </xf>
    <xf numFmtId="0" fontId="16" fillId="0" borderId="0" xfId="0" applyFont="1" applyFill="1"/>
    <xf numFmtId="49" fontId="2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wrapText="1"/>
    </xf>
    <xf numFmtId="166" fontId="2" fillId="0" borderId="6" xfId="2" applyNumberFormat="1" applyFont="1" applyFill="1" applyBorder="1" applyAlignment="1" applyProtection="1">
      <alignment horizontal="left" wrapText="1"/>
      <protection hidden="1"/>
    </xf>
    <xf numFmtId="0" fontId="11" fillId="0" borderId="6" xfId="0" applyFont="1" applyBorder="1" applyAlignment="1">
      <alignment horizontal="justify" wrapText="1"/>
    </xf>
    <xf numFmtId="165" fontId="2" fillId="0" borderId="12" xfId="1" applyNumberFormat="1" applyFont="1" applyFill="1" applyBorder="1" applyAlignment="1" applyProtection="1">
      <protection hidden="1"/>
    </xf>
    <xf numFmtId="165" fontId="11" fillId="0" borderId="12" xfId="0" applyNumberFormat="1" applyFont="1" applyBorder="1"/>
    <xf numFmtId="165" fontId="5" fillId="0" borderId="13" xfId="1" applyNumberFormat="1" applyFont="1" applyFill="1" applyBorder="1" applyAlignment="1" applyProtection="1">
      <protection hidden="1"/>
    </xf>
    <xf numFmtId="0" fontId="11" fillId="0" borderId="5" xfId="0" applyFont="1" applyFill="1" applyBorder="1" applyAlignment="1">
      <alignment horizontal="center" vertical="justify"/>
    </xf>
    <xf numFmtId="164" fontId="11" fillId="0" borderId="6" xfId="0" applyNumberFormat="1" applyFont="1" applyFill="1" applyBorder="1" applyAlignment="1">
      <alignment horizontal="center" vertical="justify"/>
    </xf>
    <xf numFmtId="165" fontId="11" fillId="0" borderId="12" xfId="0" applyNumberFormat="1" applyFont="1" applyFill="1" applyBorder="1"/>
    <xf numFmtId="0" fontId="2" fillId="0" borderId="6" xfId="1" applyNumberFormat="1" applyFont="1" applyFill="1" applyBorder="1" applyAlignment="1" applyProtection="1">
      <alignment horizontal="justify" vertical="center" wrapText="1"/>
      <protection hidden="1"/>
    </xf>
    <xf numFmtId="165" fontId="2" fillId="0" borderId="12" xfId="0" applyNumberFormat="1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justify" vertical="top" wrapText="1"/>
    </xf>
    <xf numFmtId="0" fontId="11" fillId="0" borderId="6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 wrapText="1"/>
    </xf>
    <xf numFmtId="166" fontId="5" fillId="0" borderId="6" xfId="2" applyNumberFormat="1" applyFont="1" applyFill="1" applyBorder="1" applyAlignment="1" applyProtection="1">
      <alignment horizontal="justify" wrapText="1"/>
      <protection hidden="1"/>
    </xf>
    <xf numFmtId="0" fontId="2" fillId="0" borderId="6" xfId="0" applyFont="1" applyBorder="1" applyAlignment="1">
      <alignment horizontal="justify" vertical="center" wrapText="1"/>
    </xf>
    <xf numFmtId="0" fontId="18" fillId="0" borderId="0" xfId="0" applyFont="1"/>
    <xf numFmtId="165" fontId="14" fillId="0" borderId="12" xfId="0" applyNumberFormat="1" applyFont="1" applyFill="1" applyBorder="1"/>
    <xf numFmtId="165" fontId="5" fillId="0" borderId="14" xfId="1" applyNumberFormat="1" applyFont="1" applyFill="1" applyBorder="1" applyAlignment="1" applyProtection="1">
      <protection hidden="1"/>
    </xf>
    <xf numFmtId="0" fontId="19" fillId="0" borderId="0" xfId="0" applyFont="1"/>
    <xf numFmtId="165" fontId="13" fillId="0" borderId="15" xfId="0" applyNumberFormat="1" applyFont="1" applyBorder="1"/>
    <xf numFmtId="165" fontId="5" fillId="0" borderId="12" xfId="1" applyNumberFormat="1" applyFont="1" applyFill="1" applyBorder="1" applyAlignment="1" applyProtection="1">
      <protection hidden="1"/>
    </xf>
    <xf numFmtId="0" fontId="7" fillId="0" borderId="0" xfId="1" applyNumberFormat="1" applyFont="1" applyFill="1" applyAlignment="1" applyProtection="1">
      <alignment horizontal="center"/>
      <protection hidden="1"/>
    </xf>
    <xf numFmtId="0" fontId="11" fillId="0" borderId="16" xfId="0" applyFont="1" applyFill="1" applyBorder="1" applyAlignment="1">
      <alignment horizontal="center" vertical="justify"/>
    </xf>
    <xf numFmtId="164" fontId="11" fillId="0" borderId="11" xfId="0" applyNumberFormat="1" applyFont="1" applyFill="1" applyBorder="1" applyAlignment="1">
      <alignment horizontal="center" vertical="justify"/>
    </xf>
    <xf numFmtId="0" fontId="2" fillId="0" borderId="11" xfId="0" applyFont="1" applyBorder="1" applyAlignment="1">
      <alignment horizontal="justify" vertical="center" wrapText="1"/>
    </xf>
    <xf numFmtId="165" fontId="11" fillId="0" borderId="17" xfId="0" applyNumberFormat="1" applyFont="1" applyFill="1" applyBorder="1"/>
    <xf numFmtId="0" fontId="7" fillId="0" borderId="0" xfId="1" applyNumberFormat="1" applyFont="1" applyFill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/>
    <cellStyle name="Обычный_Tmp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8"/>
  <sheetViews>
    <sheetView tabSelected="1" view="pageBreakPreview" zoomScaleNormal="100" zoomScaleSheetLayoutView="100" workbookViewId="0">
      <selection activeCell="C5" sqref="C5"/>
    </sheetView>
  </sheetViews>
  <sheetFormatPr defaultRowHeight="15" outlineLevelRow="1" x14ac:dyDescent="0.25"/>
  <cols>
    <col min="1" max="1" width="6.5703125" customWidth="1"/>
    <col min="2" max="2" width="6.28515625" customWidth="1"/>
    <col min="3" max="3" width="65" customWidth="1"/>
    <col min="4" max="4" width="13.42578125" bestFit="1" customWidth="1"/>
    <col min="5" max="5" width="3.140625" customWidth="1"/>
  </cols>
  <sheetData>
    <row r="1" spans="1:4" s="6" customFormat="1" ht="18.75" outlineLevel="1" x14ac:dyDescent="0.3">
      <c r="A1" s="5"/>
      <c r="B1" s="5"/>
      <c r="C1" s="81" t="s">
        <v>195</v>
      </c>
      <c r="D1" s="82"/>
    </row>
    <row r="2" spans="1:4" s="6" customFormat="1" ht="18.75" outlineLevel="1" x14ac:dyDescent="0.3">
      <c r="A2" s="5"/>
      <c r="B2" s="5"/>
      <c r="C2" s="81" t="s">
        <v>101</v>
      </c>
      <c r="D2" s="81"/>
    </row>
    <row r="3" spans="1:4" s="6" customFormat="1" ht="18.75" outlineLevel="1" x14ac:dyDescent="0.3">
      <c r="A3" s="5"/>
      <c r="B3" s="5"/>
      <c r="C3" s="81" t="s">
        <v>102</v>
      </c>
      <c r="D3" s="81"/>
    </row>
    <row r="4" spans="1:4" s="6" customFormat="1" ht="18.75" outlineLevel="1" x14ac:dyDescent="0.3">
      <c r="A4" s="5"/>
      <c r="B4" s="5"/>
      <c r="C4" s="81" t="s">
        <v>200</v>
      </c>
      <c r="D4" s="81"/>
    </row>
    <row r="5" spans="1:4" s="6" customFormat="1" ht="18.75" outlineLevel="1" x14ac:dyDescent="0.3">
      <c r="A5" s="5"/>
      <c r="B5" s="5"/>
      <c r="C5" s="31"/>
      <c r="D5" s="31"/>
    </row>
    <row r="6" spans="1:4" s="6" customFormat="1" ht="18.75" outlineLevel="1" x14ac:dyDescent="0.3">
      <c r="A6" s="5"/>
      <c r="B6" s="5"/>
      <c r="C6" s="81" t="s">
        <v>104</v>
      </c>
      <c r="D6" s="82"/>
    </row>
    <row r="7" spans="1:4" s="6" customFormat="1" ht="18.75" outlineLevel="1" x14ac:dyDescent="0.3">
      <c r="A7" s="5"/>
      <c r="B7" s="5"/>
      <c r="C7" s="81" t="s">
        <v>101</v>
      </c>
      <c r="D7" s="81"/>
    </row>
    <row r="8" spans="1:4" s="6" customFormat="1" ht="18.75" outlineLevel="1" x14ac:dyDescent="0.3">
      <c r="A8" s="5"/>
      <c r="B8" s="5"/>
      <c r="C8" s="81" t="s">
        <v>102</v>
      </c>
      <c r="D8" s="81"/>
    </row>
    <row r="9" spans="1:4" s="6" customFormat="1" ht="18.75" outlineLevel="1" x14ac:dyDescent="0.3">
      <c r="A9" s="5"/>
      <c r="B9" s="5"/>
      <c r="C9" s="81" t="s">
        <v>103</v>
      </c>
      <c r="D9" s="81"/>
    </row>
    <row r="10" spans="1:4" s="6" customFormat="1" ht="18.75" outlineLevel="1" x14ac:dyDescent="0.3">
      <c r="A10" s="5"/>
      <c r="B10" s="5"/>
      <c r="C10" s="31"/>
      <c r="D10" s="31"/>
    </row>
    <row r="11" spans="1:4" s="6" customFormat="1" ht="18.75" outlineLevel="1" x14ac:dyDescent="0.3">
      <c r="A11" s="5"/>
      <c r="B11" s="5"/>
      <c r="C11" s="76"/>
      <c r="D11" s="35"/>
    </row>
    <row r="12" spans="1:4" s="6" customFormat="1" ht="18.75" outlineLevel="1" x14ac:dyDescent="0.3">
      <c r="A12" s="5"/>
      <c r="B12" s="5"/>
      <c r="C12" s="5"/>
      <c r="D12" s="5"/>
    </row>
    <row r="13" spans="1:4" ht="18.75" customHeight="1" outlineLevel="1" x14ac:dyDescent="0.25">
      <c r="A13" s="83" t="s">
        <v>65</v>
      </c>
      <c r="B13" s="83"/>
      <c r="C13" s="83"/>
      <c r="D13" s="83"/>
    </row>
    <row r="14" spans="1:4" ht="57.75" customHeight="1" outlineLevel="1" x14ac:dyDescent="0.25">
      <c r="A14" s="83" t="s">
        <v>180</v>
      </c>
      <c r="B14" s="83"/>
      <c r="C14" s="83"/>
      <c r="D14" s="83"/>
    </row>
    <row r="15" spans="1:4" s="6" customFormat="1" ht="18.75" x14ac:dyDescent="0.3">
      <c r="A15" s="7"/>
      <c r="B15" s="7"/>
      <c r="C15" s="7"/>
      <c r="D15" s="7"/>
    </row>
    <row r="16" spans="1:4" s="6" customFormat="1" ht="15" customHeight="1" x14ac:dyDescent="0.3">
      <c r="A16" s="5"/>
      <c r="B16" s="5"/>
      <c r="C16" s="5"/>
      <c r="D16" s="5"/>
    </row>
    <row r="17" spans="1:4" ht="15" customHeight="1" x14ac:dyDescent="0.25">
      <c r="A17" s="1"/>
      <c r="B17" s="1"/>
      <c r="C17" s="2"/>
      <c r="D17" s="1" t="s">
        <v>0</v>
      </c>
    </row>
    <row r="18" spans="1:4" ht="30.75" customHeight="1" x14ac:dyDescent="0.25">
      <c r="A18" s="4" t="s">
        <v>1</v>
      </c>
      <c r="B18" s="3" t="s">
        <v>2</v>
      </c>
      <c r="C18" s="4" t="s">
        <v>3</v>
      </c>
      <c r="D18" s="4" t="s">
        <v>4</v>
      </c>
    </row>
    <row r="19" spans="1:4" ht="15.75" x14ac:dyDescent="0.25">
      <c r="A19" s="4">
        <v>1</v>
      </c>
      <c r="B19" s="3">
        <v>2</v>
      </c>
      <c r="C19" s="4">
        <v>3</v>
      </c>
      <c r="D19" s="4">
        <v>4</v>
      </c>
    </row>
    <row r="20" spans="1:4" ht="31.5" x14ac:dyDescent="0.25">
      <c r="A20" s="8" t="s">
        <v>5</v>
      </c>
      <c r="B20" s="10" t="s">
        <v>6</v>
      </c>
      <c r="C20" s="38" t="s">
        <v>7</v>
      </c>
      <c r="D20" s="57">
        <f>D22+D26+D30+D34+D35+D36+D37+D38+D42+D43+D44+D48+D49+D50+D51+D52+D53+D54+D55+D61+D62+D68+D69+D70+D71+D72+D73+D77+D78+D83+D87+D91+D92</f>
        <v>8376783.5999999996</v>
      </c>
    </row>
    <row r="21" spans="1:4" ht="15.75" x14ac:dyDescent="0.25">
      <c r="A21" s="9" t="s">
        <v>6</v>
      </c>
      <c r="B21" s="11" t="s">
        <v>6</v>
      </c>
      <c r="C21" s="39" t="s">
        <v>8</v>
      </c>
      <c r="D21" s="55" t="s">
        <v>6</v>
      </c>
    </row>
    <row r="22" spans="1:4" ht="127.5" customHeight="1" x14ac:dyDescent="0.25">
      <c r="A22" s="16" t="s">
        <v>9</v>
      </c>
      <c r="B22" s="11"/>
      <c r="C22" s="40" t="s">
        <v>105</v>
      </c>
      <c r="D22" s="55">
        <f>D24+D25</f>
        <v>432884.29999999993</v>
      </c>
    </row>
    <row r="23" spans="1:4" ht="15.75" x14ac:dyDescent="0.25">
      <c r="A23" s="16" t="s">
        <v>6</v>
      </c>
      <c r="B23" s="11" t="s">
        <v>6</v>
      </c>
      <c r="C23" s="39" t="s">
        <v>8</v>
      </c>
      <c r="D23" s="55" t="s">
        <v>6</v>
      </c>
    </row>
    <row r="24" spans="1:4" ht="15.75" x14ac:dyDescent="0.25">
      <c r="A24" s="16"/>
      <c r="B24" s="11">
        <v>902</v>
      </c>
      <c r="C24" s="39" t="s">
        <v>27</v>
      </c>
      <c r="D24" s="55">
        <v>426486.99999999994</v>
      </c>
    </row>
    <row r="25" spans="1:4" ht="15.75" x14ac:dyDescent="0.25">
      <c r="A25" s="16"/>
      <c r="B25" s="11">
        <v>909</v>
      </c>
      <c r="C25" s="39" t="s">
        <v>29</v>
      </c>
      <c r="D25" s="55">
        <v>6397.2999999999993</v>
      </c>
    </row>
    <row r="26" spans="1:4" s="13" customFormat="1" ht="124.5" customHeight="1" x14ac:dyDescent="0.25">
      <c r="A26" s="17" t="s">
        <v>11</v>
      </c>
      <c r="B26" s="15"/>
      <c r="C26" s="40" t="s">
        <v>69</v>
      </c>
      <c r="D26" s="56">
        <f>D28+D29</f>
        <v>24881.100000000002</v>
      </c>
    </row>
    <row r="27" spans="1:4" ht="15.75" x14ac:dyDescent="0.25">
      <c r="A27" s="16" t="s">
        <v>6</v>
      </c>
      <c r="B27" s="11" t="s">
        <v>6</v>
      </c>
      <c r="C27" s="39" t="s">
        <v>8</v>
      </c>
      <c r="D27" s="55" t="s">
        <v>6</v>
      </c>
    </row>
    <row r="28" spans="1:4" ht="15.75" x14ac:dyDescent="0.25">
      <c r="A28" s="16"/>
      <c r="B28" s="11">
        <v>902</v>
      </c>
      <c r="C28" s="39" t="s">
        <v>27</v>
      </c>
      <c r="D28" s="55">
        <v>24513.4</v>
      </c>
    </row>
    <row r="29" spans="1:4" ht="15.75" x14ac:dyDescent="0.25">
      <c r="A29" s="16"/>
      <c r="B29" s="11">
        <v>909</v>
      </c>
      <c r="C29" s="39" t="s">
        <v>29</v>
      </c>
      <c r="D29" s="55">
        <v>367.7</v>
      </c>
    </row>
    <row r="30" spans="1:4" ht="123.75" customHeight="1" x14ac:dyDescent="0.25">
      <c r="A30" s="16" t="s">
        <v>13</v>
      </c>
      <c r="B30" s="11" t="s">
        <v>6</v>
      </c>
      <c r="C30" s="44" t="s">
        <v>70</v>
      </c>
      <c r="D30" s="55">
        <f>D32+D33</f>
        <v>3691.2</v>
      </c>
    </row>
    <row r="31" spans="1:4" ht="15.75" x14ac:dyDescent="0.25">
      <c r="A31" s="16" t="s">
        <v>6</v>
      </c>
      <c r="B31" s="11" t="s">
        <v>6</v>
      </c>
      <c r="C31" s="39" t="s">
        <v>8</v>
      </c>
      <c r="D31" s="55" t="s">
        <v>6</v>
      </c>
    </row>
    <row r="32" spans="1:4" ht="15.75" x14ac:dyDescent="0.25">
      <c r="A32" s="16"/>
      <c r="B32" s="11">
        <v>703</v>
      </c>
      <c r="C32" s="39" t="s">
        <v>34</v>
      </c>
      <c r="D32" s="55">
        <v>1639.3</v>
      </c>
    </row>
    <row r="33" spans="1:4" ht="15.75" x14ac:dyDescent="0.25">
      <c r="A33" s="16"/>
      <c r="B33" s="11">
        <v>1101</v>
      </c>
      <c r="C33" s="39" t="s">
        <v>35</v>
      </c>
      <c r="D33" s="55">
        <v>2051.9</v>
      </c>
    </row>
    <row r="34" spans="1:4" ht="47.25" x14ac:dyDescent="0.25">
      <c r="A34" s="16" t="s">
        <v>15</v>
      </c>
      <c r="B34" s="11">
        <v>104</v>
      </c>
      <c r="C34" s="42" t="s">
        <v>12</v>
      </c>
      <c r="D34" s="55">
        <v>11939.1</v>
      </c>
    </row>
    <row r="35" spans="1:4" ht="47.25" x14ac:dyDescent="0.25">
      <c r="A35" s="16" t="s">
        <v>17</v>
      </c>
      <c r="B35" s="11">
        <v>104</v>
      </c>
      <c r="C35" s="42" t="s">
        <v>10</v>
      </c>
      <c r="D35" s="55">
        <v>1000</v>
      </c>
    </row>
    <row r="36" spans="1:4" ht="93" customHeight="1" x14ac:dyDescent="0.25">
      <c r="A36" s="16" t="s">
        <v>18</v>
      </c>
      <c r="B36" s="11">
        <v>405</v>
      </c>
      <c r="C36" s="43" t="s">
        <v>178</v>
      </c>
      <c r="D36" s="55">
        <v>973.1</v>
      </c>
    </row>
    <row r="37" spans="1:4" ht="47.25" x14ac:dyDescent="0.25">
      <c r="A37" s="16" t="s">
        <v>19</v>
      </c>
      <c r="B37" s="11">
        <v>104</v>
      </c>
      <c r="C37" s="42" t="s">
        <v>16</v>
      </c>
      <c r="D37" s="55">
        <v>505.3</v>
      </c>
    </row>
    <row r="38" spans="1:4" ht="63" x14ac:dyDescent="0.25">
      <c r="A38" s="16" t="s">
        <v>21</v>
      </c>
      <c r="B38" s="11"/>
      <c r="C38" s="42" t="s">
        <v>54</v>
      </c>
      <c r="D38" s="55">
        <f>D40+D41</f>
        <v>10984.599999999999</v>
      </c>
    </row>
    <row r="39" spans="1:4" ht="15.75" x14ac:dyDescent="0.25">
      <c r="A39" s="16"/>
      <c r="B39" s="11"/>
      <c r="C39" s="39" t="s">
        <v>8</v>
      </c>
      <c r="D39" s="55"/>
    </row>
    <row r="40" spans="1:4" ht="15.75" x14ac:dyDescent="0.25">
      <c r="A40" s="16"/>
      <c r="B40" s="11">
        <v>702</v>
      </c>
      <c r="C40" s="44" t="s">
        <v>34</v>
      </c>
      <c r="D40" s="55">
        <v>10822.3</v>
      </c>
    </row>
    <row r="41" spans="1:4" ht="15.75" x14ac:dyDescent="0.25">
      <c r="A41" s="16"/>
      <c r="B41" s="11">
        <v>709</v>
      </c>
      <c r="C41" s="44" t="s">
        <v>125</v>
      </c>
      <c r="D41" s="55">
        <v>162.29999999999998</v>
      </c>
    </row>
    <row r="42" spans="1:4" ht="47.25" x14ac:dyDescent="0.25">
      <c r="A42" s="16" t="s">
        <v>22</v>
      </c>
      <c r="B42" s="11">
        <v>104</v>
      </c>
      <c r="C42" s="39" t="s">
        <v>20</v>
      </c>
      <c r="D42" s="55">
        <v>4049.6</v>
      </c>
    </row>
    <row r="43" spans="1:4" ht="63" x14ac:dyDescent="0.25">
      <c r="A43" s="16" t="s">
        <v>23</v>
      </c>
      <c r="B43" s="11">
        <v>309</v>
      </c>
      <c r="C43" s="42" t="s">
        <v>58</v>
      </c>
      <c r="D43" s="55">
        <v>63</v>
      </c>
    </row>
    <row r="44" spans="1:4" ht="78.75" x14ac:dyDescent="0.25">
      <c r="A44" s="16" t="s">
        <v>25</v>
      </c>
      <c r="B44" s="11"/>
      <c r="C44" s="42" t="s">
        <v>24</v>
      </c>
      <c r="D44" s="55">
        <f>D46+D47</f>
        <v>103310.1</v>
      </c>
    </row>
    <row r="45" spans="1:4" ht="15.75" x14ac:dyDescent="0.25">
      <c r="A45" s="16"/>
      <c r="B45" s="11"/>
      <c r="C45" s="39" t="s">
        <v>8</v>
      </c>
      <c r="D45" s="55"/>
    </row>
    <row r="46" spans="1:4" ht="15.75" x14ac:dyDescent="0.25">
      <c r="A46" s="16"/>
      <c r="B46" s="11">
        <v>709</v>
      </c>
      <c r="C46" s="44" t="s">
        <v>125</v>
      </c>
      <c r="D46" s="55">
        <v>571.1</v>
      </c>
    </row>
    <row r="47" spans="1:4" ht="15.75" x14ac:dyDescent="0.25">
      <c r="A47" s="16"/>
      <c r="B47" s="11">
        <v>1004</v>
      </c>
      <c r="C47" s="39" t="s">
        <v>182</v>
      </c>
      <c r="D47" s="55">
        <v>102739</v>
      </c>
    </row>
    <row r="48" spans="1:4" ht="31.5" x14ac:dyDescent="0.25">
      <c r="A48" s="16" t="s">
        <v>30</v>
      </c>
      <c r="B48" s="11">
        <v>1006</v>
      </c>
      <c r="C48" s="42" t="s">
        <v>47</v>
      </c>
      <c r="D48" s="55">
        <v>506.4</v>
      </c>
    </row>
    <row r="49" spans="1:4" ht="47.25" x14ac:dyDescent="0.25">
      <c r="A49" s="16" t="s">
        <v>31</v>
      </c>
      <c r="B49" s="11">
        <v>1006</v>
      </c>
      <c r="C49" s="39" t="s">
        <v>188</v>
      </c>
      <c r="D49" s="55">
        <v>44568.6</v>
      </c>
    </row>
    <row r="50" spans="1:4" ht="96.75" customHeight="1" x14ac:dyDescent="0.25">
      <c r="A50" s="16" t="s">
        <v>32</v>
      </c>
      <c r="B50" s="11">
        <v>707</v>
      </c>
      <c r="C50" s="39" t="s">
        <v>197</v>
      </c>
      <c r="D50" s="55">
        <v>52</v>
      </c>
    </row>
    <row r="51" spans="1:4" ht="140.25" customHeight="1" x14ac:dyDescent="0.25">
      <c r="A51" s="16" t="s">
        <v>33</v>
      </c>
      <c r="B51" s="11">
        <v>1004</v>
      </c>
      <c r="C51" s="42" t="s">
        <v>93</v>
      </c>
      <c r="D51" s="55">
        <v>599.40000000000009</v>
      </c>
    </row>
    <row r="52" spans="1:4" ht="94.5" x14ac:dyDescent="0.25">
      <c r="A52" s="16" t="s">
        <v>36</v>
      </c>
      <c r="B52" s="11">
        <v>1004</v>
      </c>
      <c r="C52" s="42" t="s">
        <v>94</v>
      </c>
      <c r="D52" s="55">
        <v>149392.29999999999</v>
      </c>
    </row>
    <row r="53" spans="1:4" ht="63" x14ac:dyDescent="0.25">
      <c r="A53" s="16" t="s">
        <v>37</v>
      </c>
      <c r="B53" s="11">
        <v>1004</v>
      </c>
      <c r="C53" s="42" t="s">
        <v>66</v>
      </c>
      <c r="D53" s="55">
        <v>88179</v>
      </c>
    </row>
    <row r="54" spans="1:4" ht="47.25" x14ac:dyDescent="0.25">
      <c r="A54" s="16" t="s">
        <v>38</v>
      </c>
      <c r="B54" s="11">
        <v>104</v>
      </c>
      <c r="C54" s="42" t="s">
        <v>14</v>
      </c>
      <c r="D54" s="55">
        <v>505.2</v>
      </c>
    </row>
    <row r="55" spans="1:4" ht="188.25" customHeight="1" x14ac:dyDescent="0.25">
      <c r="A55" s="16" t="s">
        <v>40</v>
      </c>
      <c r="B55" s="11" t="s">
        <v>6</v>
      </c>
      <c r="C55" s="42" t="s">
        <v>95</v>
      </c>
      <c r="D55" s="55">
        <f>D57+D58+D59+D60</f>
        <v>374237.30000000005</v>
      </c>
    </row>
    <row r="56" spans="1:4" ht="15.75" x14ac:dyDescent="0.25">
      <c r="A56" s="16" t="s">
        <v>6</v>
      </c>
      <c r="B56" s="11" t="s">
        <v>6</v>
      </c>
      <c r="C56" s="44" t="s">
        <v>8</v>
      </c>
      <c r="D56" s="55" t="s">
        <v>6</v>
      </c>
    </row>
    <row r="57" spans="1:4" ht="15.75" x14ac:dyDescent="0.25">
      <c r="A57" s="16"/>
      <c r="B57" s="11">
        <v>901</v>
      </c>
      <c r="C57" s="44" t="s">
        <v>26</v>
      </c>
      <c r="D57" s="55">
        <v>86394.900000000009</v>
      </c>
    </row>
    <row r="58" spans="1:4" ht="15.75" x14ac:dyDescent="0.25">
      <c r="A58" s="16"/>
      <c r="B58" s="11">
        <v>902</v>
      </c>
      <c r="C58" s="44" t="s">
        <v>27</v>
      </c>
      <c r="D58" s="55">
        <v>85976</v>
      </c>
    </row>
    <row r="59" spans="1:4" ht="15.75" x14ac:dyDescent="0.25">
      <c r="A59" s="16"/>
      <c r="B59" s="11">
        <v>904</v>
      </c>
      <c r="C59" s="44" t="s">
        <v>28</v>
      </c>
      <c r="D59" s="55">
        <v>63594.700000000004</v>
      </c>
    </row>
    <row r="60" spans="1:4" ht="15.75" x14ac:dyDescent="0.25">
      <c r="A60" s="16"/>
      <c r="B60" s="11">
        <v>909</v>
      </c>
      <c r="C60" s="44" t="s">
        <v>29</v>
      </c>
      <c r="D60" s="55">
        <v>138271.70000000001</v>
      </c>
    </row>
    <row r="61" spans="1:4" ht="171" customHeight="1" x14ac:dyDescent="0.25">
      <c r="A61" s="16" t="s">
        <v>41</v>
      </c>
      <c r="B61" s="11">
        <v>1003</v>
      </c>
      <c r="C61" s="42" t="s">
        <v>96</v>
      </c>
      <c r="D61" s="55">
        <v>462</v>
      </c>
    </row>
    <row r="62" spans="1:4" ht="110.25" customHeight="1" x14ac:dyDescent="0.25">
      <c r="A62" s="16" t="s">
        <v>42</v>
      </c>
      <c r="B62" s="11"/>
      <c r="C62" s="39" t="s">
        <v>97</v>
      </c>
      <c r="D62" s="55">
        <f>D64+D65+D66+D67</f>
        <v>8981.7999999999993</v>
      </c>
    </row>
    <row r="63" spans="1:4" ht="15.75" x14ac:dyDescent="0.25">
      <c r="A63" s="16" t="s">
        <v>6</v>
      </c>
      <c r="B63" s="11" t="s">
        <v>6</v>
      </c>
      <c r="C63" s="44" t="s">
        <v>8</v>
      </c>
      <c r="D63" s="55" t="s">
        <v>6</v>
      </c>
    </row>
    <row r="64" spans="1:4" ht="15.75" x14ac:dyDescent="0.25">
      <c r="A64" s="16"/>
      <c r="B64" s="11">
        <v>701</v>
      </c>
      <c r="C64" s="41" t="s">
        <v>68</v>
      </c>
      <c r="D64" s="55">
        <v>3927.7</v>
      </c>
    </row>
    <row r="65" spans="1:4" ht="15.75" x14ac:dyDescent="0.25">
      <c r="A65" s="16"/>
      <c r="B65" s="11">
        <v>702</v>
      </c>
      <c r="C65" s="44" t="s">
        <v>34</v>
      </c>
      <c r="D65" s="55">
        <v>4667.3</v>
      </c>
    </row>
    <row r="66" spans="1:4" ht="15.75" x14ac:dyDescent="0.25">
      <c r="A66" s="16"/>
      <c r="B66" s="11">
        <v>703</v>
      </c>
      <c r="C66" s="44" t="s">
        <v>57</v>
      </c>
      <c r="D66" s="55">
        <v>257.89999999999998</v>
      </c>
    </row>
    <row r="67" spans="1:4" ht="15.75" x14ac:dyDescent="0.25">
      <c r="A67" s="16"/>
      <c r="B67" s="11">
        <v>709</v>
      </c>
      <c r="C67" s="44" t="s">
        <v>125</v>
      </c>
      <c r="D67" s="55">
        <v>128.9</v>
      </c>
    </row>
    <row r="68" spans="1:4" ht="63" x14ac:dyDescent="0.25">
      <c r="A68" s="16" t="s">
        <v>43</v>
      </c>
      <c r="B68" s="11">
        <v>1004</v>
      </c>
      <c r="C68" s="42" t="s">
        <v>67</v>
      </c>
      <c r="D68" s="55">
        <v>535.4</v>
      </c>
    </row>
    <row r="69" spans="1:4" s="20" customFormat="1" ht="78.75" x14ac:dyDescent="0.25">
      <c r="A69" s="16" t="s">
        <v>44</v>
      </c>
      <c r="B69" s="11">
        <v>1004</v>
      </c>
      <c r="C69" s="39" t="s">
        <v>186</v>
      </c>
      <c r="D69" s="55">
        <v>749.3</v>
      </c>
    </row>
    <row r="70" spans="1:4" ht="109.5" customHeight="1" x14ac:dyDescent="0.25">
      <c r="A70" s="16" t="s">
        <v>45</v>
      </c>
      <c r="B70" s="11">
        <v>1003</v>
      </c>
      <c r="C70" s="42" t="s">
        <v>39</v>
      </c>
      <c r="D70" s="55">
        <v>5.2</v>
      </c>
    </row>
    <row r="71" spans="1:4" ht="123.75" customHeight="1" x14ac:dyDescent="0.25">
      <c r="A71" s="16" t="s">
        <v>46</v>
      </c>
      <c r="B71" s="11">
        <v>501</v>
      </c>
      <c r="C71" s="43" t="s">
        <v>107</v>
      </c>
      <c r="D71" s="55">
        <v>70222.099999999991</v>
      </c>
    </row>
    <row r="72" spans="1:4" ht="156" customHeight="1" x14ac:dyDescent="0.25">
      <c r="A72" s="16" t="s">
        <v>48</v>
      </c>
      <c r="B72" s="11">
        <v>1006</v>
      </c>
      <c r="C72" s="42" t="s">
        <v>49</v>
      </c>
      <c r="D72" s="55">
        <v>1655</v>
      </c>
    </row>
    <row r="73" spans="1:4" ht="78.75" x14ac:dyDescent="0.25">
      <c r="A73" s="16" t="s">
        <v>50</v>
      </c>
      <c r="B73" s="11" t="s">
        <v>6</v>
      </c>
      <c r="C73" s="42" t="s">
        <v>98</v>
      </c>
      <c r="D73" s="55">
        <f>D75+D76</f>
        <v>1000</v>
      </c>
    </row>
    <row r="74" spans="1:4" ht="15.75" x14ac:dyDescent="0.25">
      <c r="A74" s="16" t="s">
        <v>6</v>
      </c>
      <c r="B74" s="11" t="s">
        <v>6</v>
      </c>
      <c r="C74" s="44" t="s">
        <v>8</v>
      </c>
      <c r="D74" s="55" t="s">
        <v>6</v>
      </c>
    </row>
    <row r="75" spans="1:4" ht="15.75" x14ac:dyDescent="0.25">
      <c r="A75" s="16"/>
      <c r="B75" s="11">
        <v>902</v>
      </c>
      <c r="C75" s="44" t="s">
        <v>27</v>
      </c>
      <c r="D75" s="55">
        <v>985.2</v>
      </c>
    </row>
    <row r="76" spans="1:4" ht="15.75" x14ac:dyDescent="0.25">
      <c r="A76" s="16"/>
      <c r="B76" s="11">
        <v>909</v>
      </c>
      <c r="C76" s="44" t="s">
        <v>29</v>
      </c>
      <c r="D76" s="55">
        <v>14.8</v>
      </c>
    </row>
    <row r="77" spans="1:4" ht="93" customHeight="1" x14ac:dyDescent="0.25">
      <c r="A77" s="16" t="s">
        <v>51</v>
      </c>
      <c r="B77" s="11">
        <v>405</v>
      </c>
      <c r="C77" s="54" t="s">
        <v>118</v>
      </c>
      <c r="D77" s="55">
        <v>2351.1000000000004</v>
      </c>
    </row>
    <row r="78" spans="1:4" ht="78.75" x14ac:dyDescent="0.25">
      <c r="A78" s="16" t="s">
        <v>52</v>
      </c>
      <c r="B78" s="11"/>
      <c r="C78" s="42" t="s">
        <v>99</v>
      </c>
      <c r="D78" s="55">
        <f>D80+D81+D82</f>
        <v>6839519.7000000002</v>
      </c>
    </row>
    <row r="79" spans="1:4" ht="15.75" x14ac:dyDescent="0.25">
      <c r="A79" s="16"/>
      <c r="B79" s="11"/>
      <c r="C79" s="44" t="s">
        <v>8</v>
      </c>
      <c r="D79" s="55"/>
    </row>
    <row r="80" spans="1:4" ht="15.75" x14ac:dyDescent="0.25">
      <c r="A80" s="16"/>
      <c r="B80" s="11">
        <v>701</v>
      </c>
      <c r="C80" s="41" t="s">
        <v>68</v>
      </c>
      <c r="D80" s="55">
        <v>3429804.8</v>
      </c>
    </row>
    <row r="81" spans="1:4" ht="15.75" x14ac:dyDescent="0.25">
      <c r="A81" s="16"/>
      <c r="B81" s="11">
        <v>702</v>
      </c>
      <c r="C81" s="41" t="s">
        <v>34</v>
      </c>
      <c r="D81" s="55">
        <v>3400809.1999999997</v>
      </c>
    </row>
    <row r="82" spans="1:4" ht="15.75" x14ac:dyDescent="0.25">
      <c r="A82" s="16"/>
      <c r="B82" s="11">
        <v>709</v>
      </c>
      <c r="C82" s="44" t="s">
        <v>125</v>
      </c>
      <c r="D82" s="55">
        <v>8905.7000000000007</v>
      </c>
    </row>
    <row r="83" spans="1:4" ht="47.25" x14ac:dyDescent="0.25">
      <c r="A83" s="16" t="s">
        <v>53</v>
      </c>
      <c r="B83" s="11"/>
      <c r="C83" s="39" t="s">
        <v>172</v>
      </c>
      <c r="D83" s="55">
        <f>D85+D86</f>
        <v>177783.1</v>
      </c>
    </row>
    <row r="84" spans="1:4" ht="15.75" x14ac:dyDescent="0.25">
      <c r="A84" s="16"/>
      <c r="B84" s="11"/>
      <c r="C84" s="44" t="s">
        <v>8</v>
      </c>
      <c r="D84" s="55"/>
    </row>
    <row r="85" spans="1:4" ht="15.75" x14ac:dyDescent="0.25">
      <c r="A85" s="16"/>
      <c r="B85" s="11">
        <v>701</v>
      </c>
      <c r="C85" s="41" t="s">
        <v>68</v>
      </c>
      <c r="D85" s="55">
        <v>132691.1</v>
      </c>
    </row>
    <row r="86" spans="1:4" ht="15.75" x14ac:dyDescent="0.25">
      <c r="A86" s="16"/>
      <c r="B86" s="11">
        <v>702</v>
      </c>
      <c r="C86" s="41" t="s">
        <v>34</v>
      </c>
      <c r="D86" s="55">
        <v>45092.000000000007</v>
      </c>
    </row>
    <row r="87" spans="1:4" ht="126.75" customHeight="1" x14ac:dyDescent="0.25">
      <c r="A87" s="16" t="s">
        <v>55</v>
      </c>
      <c r="B87" s="11"/>
      <c r="C87" s="43" t="s">
        <v>187</v>
      </c>
      <c r="D87" s="55">
        <f>D89+D90</f>
        <v>20925.8</v>
      </c>
    </row>
    <row r="88" spans="1:4" ht="15.75" x14ac:dyDescent="0.25">
      <c r="A88" s="16"/>
      <c r="B88" s="11"/>
      <c r="C88" s="44" t="s">
        <v>8</v>
      </c>
      <c r="D88" s="55"/>
    </row>
    <row r="89" spans="1:4" ht="15.75" x14ac:dyDescent="0.25">
      <c r="A89" s="16"/>
      <c r="B89" s="11">
        <v>702</v>
      </c>
      <c r="C89" s="41" t="s">
        <v>34</v>
      </c>
      <c r="D89" s="55">
        <v>20814.099999999999</v>
      </c>
    </row>
    <row r="90" spans="1:4" ht="15.75" x14ac:dyDescent="0.25">
      <c r="A90" s="16"/>
      <c r="B90" s="11">
        <v>703</v>
      </c>
      <c r="C90" s="44" t="s">
        <v>57</v>
      </c>
      <c r="D90" s="55">
        <v>111.7</v>
      </c>
    </row>
    <row r="91" spans="1:4" s="50" customFormat="1" ht="54" customHeight="1" x14ac:dyDescent="0.25">
      <c r="A91" s="58" t="s">
        <v>56</v>
      </c>
      <c r="B91" s="59">
        <v>105</v>
      </c>
      <c r="C91" s="61" t="s">
        <v>176</v>
      </c>
      <c r="D91" s="60">
        <v>208.5</v>
      </c>
    </row>
    <row r="92" spans="1:4" s="50" customFormat="1" ht="108" customHeight="1" x14ac:dyDescent="0.25">
      <c r="A92" s="58" t="s">
        <v>183</v>
      </c>
      <c r="B92" s="59">
        <v>309</v>
      </c>
      <c r="C92" s="61" t="s">
        <v>184</v>
      </c>
      <c r="D92" s="60">
        <v>63</v>
      </c>
    </row>
    <row r="93" spans="1:4" ht="31.5" x14ac:dyDescent="0.25">
      <c r="A93" s="18" t="s">
        <v>59</v>
      </c>
      <c r="B93" s="12" t="s">
        <v>6</v>
      </c>
      <c r="C93" s="45" t="s">
        <v>60</v>
      </c>
      <c r="D93" s="75">
        <f>D95+D96+D97+D101+D102+D103+D122+D123+D124+D125+D129+D130+D134+D135+D139+D140+D141+D145+D146+D150+D151+D152+D157+D158</f>
        <v>6893489.5999999996</v>
      </c>
    </row>
    <row r="94" spans="1:4" ht="15.75" x14ac:dyDescent="0.25">
      <c r="A94" s="16" t="s">
        <v>6</v>
      </c>
      <c r="B94" s="11" t="s">
        <v>6</v>
      </c>
      <c r="C94" s="44" t="s">
        <v>8</v>
      </c>
      <c r="D94" s="55" t="s">
        <v>6</v>
      </c>
    </row>
    <row r="95" spans="1:4" s="13" customFormat="1" ht="45.75" customHeight="1" x14ac:dyDescent="0.25">
      <c r="A95" s="17" t="s">
        <v>61</v>
      </c>
      <c r="B95" s="14">
        <v>801</v>
      </c>
      <c r="C95" s="42" t="s">
        <v>62</v>
      </c>
      <c r="D95" s="56">
        <v>183470.5</v>
      </c>
    </row>
    <row r="96" spans="1:4" s="13" customFormat="1" ht="124.5" customHeight="1" x14ac:dyDescent="0.25">
      <c r="A96" s="17" t="s">
        <v>63</v>
      </c>
      <c r="B96" s="14">
        <v>707</v>
      </c>
      <c r="C96" s="39" t="s">
        <v>106</v>
      </c>
      <c r="D96" s="56">
        <v>30743.9</v>
      </c>
    </row>
    <row r="97" spans="1:4" s="13" customFormat="1" ht="30.75" customHeight="1" x14ac:dyDescent="0.25">
      <c r="A97" s="58" t="s">
        <v>100</v>
      </c>
      <c r="B97" s="59"/>
      <c r="C97" s="39" t="s">
        <v>131</v>
      </c>
      <c r="D97" s="60">
        <f>D99+D100</f>
        <v>734439.10000000009</v>
      </c>
    </row>
    <row r="98" spans="1:4" s="13" customFormat="1" ht="15.75" x14ac:dyDescent="0.25">
      <c r="A98" s="58"/>
      <c r="B98" s="59"/>
      <c r="C98" s="39" t="s">
        <v>8</v>
      </c>
      <c r="D98" s="60"/>
    </row>
    <row r="99" spans="1:4" s="13" customFormat="1" ht="15.75" x14ac:dyDescent="0.25">
      <c r="A99" s="58"/>
      <c r="B99" s="59">
        <v>701</v>
      </c>
      <c r="C99" s="39" t="s">
        <v>68</v>
      </c>
      <c r="D99" s="60">
        <v>318221</v>
      </c>
    </row>
    <row r="100" spans="1:4" s="13" customFormat="1" ht="15.75" x14ac:dyDescent="0.25">
      <c r="A100" s="58"/>
      <c r="B100" s="59">
        <v>702</v>
      </c>
      <c r="C100" s="39" t="s">
        <v>34</v>
      </c>
      <c r="D100" s="60">
        <v>416218.10000000003</v>
      </c>
    </row>
    <row r="101" spans="1:4" s="13" customFormat="1" ht="15" customHeight="1" x14ac:dyDescent="0.25">
      <c r="A101" s="58" t="s">
        <v>108</v>
      </c>
      <c r="B101" s="59">
        <v>502</v>
      </c>
      <c r="C101" s="39" t="s">
        <v>109</v>
      </c>
      <c r="D101" s="60">
        <v>11345.6</v>
      </c>
    </row>
    <row r="102" spans="1:4" s="70" customFormat="1" ht="15.75" x14ac:dyDescent="0.25">
      <c r="A102" s="58" t="s">
        <v>111</v>
      </c>
      <c r="B102" s="59">
        <v>1101</v>
      </c>
      <c r="C102" s="61" t="s">
        <v>160</v>
      </c>
      <c r="D102" s="60">
        <v>1891.7</v>
      </c>
    </row>
    <row r="103" spans="1:4" s="50" customFormat="1" ht="31.5" customHeight="1" x14ac:dyDescent="0.25">
      <c r="A103" s="47" t="s">
        <v>112</v>
      </c>
      <c r="B103" s="48"/>
      <c r="C103" s="49" t="s">
        <v>132</v>
      </c>
      <c r="D103" s="62">
        <f>D105+D112+D121</f>
        <v>1936299.9999999998</v>
      </c>
    </row>
    <row r="104" spans="1:4" s="50" customFormat="1" ht="15.75" x14ac:dyDescent="0.25">
      <c r="A104" s="47"/>
      <c r="B104" s="48"/>
      <c r="C104" s="63" t="s">
        <v>8</v>
      </c>
      <c r="D104" s="62"/>
    </row>
    <row r="105" spans="1:4" s="50" customFormat="1" ht="157.5" customHeight="1" x14ac:dyDescent="0.25">
      <c r="A105" s="47" t="s">
        <v>148</v>
      </c>
      <c r="B105" s="48"/>
      <c r="C105" s="49" t="s">
        <v>150</v>
      </c>
      <c r="D105" s="62">
        <f>D107+D108+D109+D110+D111</f>
        <v>1866499.9999999998</v>
      </c>
    </row>
    <row r="106" spans="1:4" s="50" customFormat="1" ht="15.75" x14ac:dyDescent="0.25">
      <c r="A106" s="47"/>
      <c r="B106" s="48"/>
      <c r="C106" s="63" t="s">
        <v>8</v>
      </c>
      <c r="D106" s="62"/>
    </row>
    <row r="107" spans="1:4" s="50" customFormat="1" ht="15.75" x14ac:dyDescent="0.25">
      <c r="A107" s="47"/>
      <c r="B107" s="48" t="s">
        <v>115</v>
      </c>
      <c r="C107" s="52" t="s">
        <v>116</v>
      </c>
      <c r="D107" s="62">
        <v>1566500</v>
      </c>
    </row>
    <row r="108" spans="1:4" s="50" customFormat="1" ht="15.75" x14ac:dyDescent="0.25">
      <c r="A108" s="47"/>
      <c r="B108" s="48" t="s">
        <v>80</v>
      </c>
      <c r="C108" s="49" t="s">
        <v>68</v>
      </c>
      <c r="D108" s="62">
        <v>180631.9</v>
      </c>
    </row>
    <row r="109" spans="1:4" s="50" customFormat="1" ht="15.75" x14ac:dyDescent="0.25">
      <c r="A109" s="47"/>
      <c r="B109" s="48" t="s">
        <v>81</v>
      </c>
      <c r="C109" s="53" t="s">
        <v>34</v>
      </c>
      <c r="D109" s="62">
        <v>108472.5</v>
      </c>
    </row>
    <row r="110" spans="1:4" s="50" customFormat="1" ht="15.75" x14ac:dyDescent="0.25">
      <c r="A110" s="47"/>
      <c r="B110" s="48" t="s">
        <v>82</v>
      </c>
      <c r="C110" s="53" t="s">
        <v>57</v>
      </c>
      <c r="D110" s="62">
        <v>10345.900000000001</v>
      </c>
    </row>
    <row r="111" spans="1:4" s="50" customFormat="1" ht="15.75" x14ac:dyDescent="0.25">
      <c r="A111" s="47"/>
      <c r="B111" s="48" t="s">
        <v>124</v>
      </c>
      <c r="C111" s="49" t="s">
        <v>151</v>
      </c>
      <c r="D111" s="62">
        <v>549.70000000000005</v>
      </c>
    </row>
    <row r="112" spans="1:4" s="50" customFormat="1" ht="31.5" x14ac:dyDescent="0.25">
      <c r="A112" s="47" t="s">
        <v>147</v>
      </c>
      <c r="B112" s="48"/>
      <c r="C112" s="49" t="s">
        <v>149</v>
      </c>
      <c r="D112" s="62">
        <f>D114+D115+D116+D117+D118+D119+D120</f>
        <v>40000</v>
      </c>
    </row>
    <row r="113" spans="1:4" s="50" customFormat="1" ht="15.75" x14ac:dyDescent="0.25">
      <c r="A113" s="47"/>
      <c r="B113" s="48"/>
      <c r="C113" s="63" t="s">
        <v>8</v>
      </c>
      <c r="D113" s="62"/>
    </row>
    <row r="114" spans="1:4" s="50" customFormat="1" ht="15.75" x14ac:dyDescent="0.25">
      <c r="A114" s="47"/>
      <c r="B114" s="51" t="s">
        <v>78</v>
      </c>
      <c r="C114" s="52" t="s">
        <v>114</v>
      </c>
      <c r="D114" s="62">
        <v>720</v>
      </c>
    </row>
    <row r="115" spans="1:4" s="50" customFormat="1" ht="15.75" x14ac:dyDescent="0.25">
      <c r="A115" s="47"/>
      <c r="B115" s="48" t="s">
        <v>115</v>
      </c>
      <c r="C115" s="52" t="s">
        <v>116</v>
      </c>
      <c r="D115" s="62">
        <v>5470</v>
      </c>
    </row>
    <row r="116" spans="1:4" s="50" customFormat="1" ht="15.75" x14ac:dyDescent="0.25">
      <c r="A116" s="47"/>
      <c r="B116" s="48" t="s">
        <v>80</v>
      </c>
      <c r="C116" s="49" t="s">
        <v>68</v>
      </c>
      <c r="D116" s="62">
        <v>12890</v>
      </c>
    </row>
    <row r="117" spans="1:4" s="50" customFormat="1" ht="15.75" x14ac:dyDescent="0.25">
      <c r="A117" s="47"/>
      <c r="B117" s="48" t="s">
        <v>81</v>
      </c>
      <c r="C117" s="53" t="s">
        <v>34</v>
      </c>
      <c r="D117" s="62">
        <v>15410</v>
      </c>
    </row>
    <row r="118" spans="1:4" s="50" customFormat="1" ht="15.75" x14ac:dyDescent="0.25">
      <c r="A118" s="47"/>
      <c r="B118" s="48" t="s">
        <v>82</v>
      </c>
      <c r="C118" s="53" t="s">
        <v>57</v>
      </c>
      <c r="D118" s="62">
        <v>3860</v>
      </c>
    </row>
    <row r="119" spans="1:4" s="50" customFormat="1" ht="15.75" x14ac:dyDescent="0.25">
      <c r="A119" s="47"/>
      <c r="B119" s="48" t="s">
        <v>83</v>
      </c>
      <c r="C119" s="52" t="s">
        <v>119</v>
      </c>
      <c r="D119" s="62">
        <v>400</v>
      </c>
    </row>
    <row r="120" spans="1:4" s="50" customFormat="1" ht="15.75" x14ac:dyDescent="0.25">
      <c r="A120" s="47"/>
      <c r="B120" s="48" t="s">
        <v>85</v>
      </c>
      <c r="C120" s="52" t="s">
        <v>117</v>
      </c>
      <c r="D120" s="62">
        <v>1250</v>
      </c>
    </row>
    <row r="121" spans="1:4" s="50" customFormat="1" ht="48.75" customHeight="1" x14ac:dyDescent="0.25">
      <c r="A121" s="47" t="s">
        <v>165</v>
      </c>
      <c r="B121" s="48" t="s">
        <v>80</v>
      </c>
      <c r="C121" s="49" t="s">
        <v>166</v>
      </c>
      <c r="D121" s="62">
        <v>29800</v>
      </c>
    </row>
    <row r="122" spans="1:4" s="50" customFormat="1" ht="31.5" x14ac:dyDescent="0.25">
      <c r="A122" s="58" t="s">
        <v>120</v>
      </c>
      <c r="B122" s="59">
        <v>409</v>
      </c>
      <c r="C122" s="61" t="s">
        <v>122</v>
      </c>
      <c r="D122" s="60">
        <v>316617</v>
      </c>
    </row>
    <row r="123" spans="1:4" s="50" customFormat="1" ht="31.5" x14ac:dyDescent="0.25">
      <c r="A123" s="58" t="s">
        <v>121</v>
      </c>
      <c r="B123" s="59">
        <v>409</v>
      </c>
      <c r="C123" s="61" t="s">
        <v>123</v>
      </c>
      <c r="D123" s="60">
        <v>949291.4</v>
      </c>
    </row>
    <row r="124" spans="1:4" s="50" customFormat="1" ht="15.75" x14ac:dyDescent="0.25">
      <c r="A124" s="47" t="s">
        <v>128</v>
      </c>
      <c r="B124" s="48" t="s">
        <v>81</v>
      </c>
      <c r="C124" s="49" t="s">
        <v>127</v>
      </c>
      <c r="D124" s="62">
        <v>4200</v>
      </c>
    </row>
    <row r="125" spans="1:4" s="50" customFormat="1" ht="33" customHeight="1" x14ac:dyDescent="0.25">
      <c r="A125" s="47" t="s">
        <v>140</v>
      </c>
      <c r="B125" s="48"/>
      <c r="C125" s="64" t="s">
        <v>133</v>
      </c>
      <c r="D125" s="62">
        <f>D127+D128</f>
        <v>19204.099999999999</v>
      </c>
    </row>
    <row r="126" spans="1:4" s="50" customFormat="1" ht="15.75" x14ac:dyDescent="0.25">
      <c r="A126" s="47"/>
      <c r="B126" s="48"/>
      <c r="C126" s="64" t="s">
        <v>8</v>
      </c>
      <c r="D126" s="62"/>
    </row>
    <row r="127" spans="1:4" s="50" customFormat="1" ht="15.75" x14ac:dyDescent="0.25">
      <c r="A127" s="47"/>
      <c r="B127" s="48" t="s">
        <v>81</v>
      </c>
      <c r="C127" s="53" t="s">
        <v>34</v>
      </c>
      <c r="D127" s="62">
        <v>8204.0999999999985</v>
      </c>
    </row>
    <row r="128" spans="1:4" s="50" customFormat="1" ht="15.75" x14ac:dyDescent="0.25">
      <c r="A128" s="47"/>
      <c r="B128" s="48" t="s">
        <v>124</v>
      </c>
      <c r="C128" s="52" t="s">
        <v>125</v>
      </c>
      <c r="D128" s="62">
        <v>11000</v>
      </c>
    </row>
    <row r="129" spans="1:4" s="50" customFormat="1" ht="47.25" x14ac:dyDescent="0.25">
      <c r="A129" s="47" t="s">
        <v>129</v>
      </c>
      <c r="B129" s="48" t="s">
        <v>81</v>
      </c>
      <c r="C129" s="49" t="s">
        <v>126</v>
      </c>
      <c r="D129" s="62">
        <v>2989.2</v>
      </c>
    </row>
    <row r="130" spans="1:4" s="50" customFormat="1" ht="47.25" x14ac:dyDescent="0.25">
      <c r="A130" s="58" t="s">
        <v>136</v>
      </c>
      <c r="B130" s="59">
        <v>503</v>
      </c>
      <c r="C130" s="61" t="s">
        <v>134</v>
      </c>
      <c r="D130" s="60">
        <f>D132+D133</f>
        <v>737539.8</v>
      </c>
    </row>
    <row r="131" spans="1:4" s="50" customFormat="1" ht="15.75" x14ac:dyDescent="0.25">
      <c r="A131" s="58"/>
      <c r="B131" s="59"/>
      <c r="C131" s="61" t="s">
        <v>152</v>
      </c>
      <c r="D131" s="62"/>
    </row>
    <row r="132" spans="1:4" s="50" customFormat="1" ht="15.75" x14ac:dyDescent="0.25">
      <c r="A132" s="58"/>
      <c r="B132" s="59"/>
      <c r="C132" s="61" t="s">
        <v>153</v>
      </c>
      <c r="D132" s="62">
        <v>449899.3</v>
      </c>
    </row>
    <row r="133" spans="1:4" s="50" customFormat="1" ht="15.75" x14ac:dyDescent="0.25">
      <c r="A133" s="58"/>
      <c r="B133" s="59"/>
      <c r="C133" s="61" t="s">
        <v>154</v>
      </c>
      <c r="D133" s="62">
        <v>287640.5</v>
      </c>
    </row>
    <row r="134" spans="1:4" s="50" customFormat="1" ht="47.25" x14ac:dyDescent="0.25">
      <c r="A134" s="58" t="s">
        <v>137</v>
      </c>
      <c r="B134" s="59">
        <v>408</v>
      </c>
      <c r="C134" s="61" t="s">
        <v>130</v>
      </c>
      <c r="D134" s="60">
        <v>200000</v>
      </c>
    </row>
    <row r="135" spans="1:4" s="50" customFormat="1" ht="63" x14ac:dyDescent="0.25">
      <c r="A135" s="58" t="s">
        <v>141</v>
      </c>
      <c r="B135" s="59"/>
      <c r="C135" s="61" t="s">
        <v>135</v>
      </c>
      <c r="D135" s="60">
        <f>D137+D138</f>
        <v>1532225.2000000002</v>
      </c>
    </row>
    <row r="136" spans="1:4" s="50" customFormat="1" ht="15.75" x14ac:dyDescent="0.25">
      <c r="A136" s="58"/>
      <c r="B136" s="59"/>
      <c r="C136" s="65" t="s">
        <v>8</v>
      </c>
      <c r="D136" s="60"/>
    </row>
    <row r="137" spans="1:4" s="50" customFormat="1" ht="15.75" x14ac:dyDescent="0.25">
      <c r="A137" s="58"/>
      <c r="B137" s="59">
        <v>701</v>
      </c>
      <c r="C137" s="39" t="s">
        <v>68</v>
      </c>
      <c r="D137" s="60">
        <v>359838.1</v>
      </c>
    </row>
    <row r="138" spans="1:4" s="50" customFormat="1" ht="15.75" x14ac:dyDescent="0.25">
      <c r="A138" s="58"/>
      <c r="B138" s="59">
        <v>702</v>
      </c>
      <c r="C138" s="39" t="s">
        <v>34</v>
      </c>
      <c r="D138" s="60">
        <v>1172387.1000000001</v>
      </c>
    </row>
    <row r="139" spans="1:4" s="50" customFormat="1" ht="31.5" x14ac:dyDescent="0.25">
      <c r="A139" s="58" t="s">
        <v>142</v>
      </c>
      <c r="B139" s="59">
        <v>801</v>
      </c>
      <c r="C139" s="61" t="s">
        <v>138</v>
      </c>
      <c r="D139" s="60">
        <v>40</v>
      </c>
    </row>
    <row r="140" spans="1:4" s="50" customFormat="1" ht="31.5" x14ac:dyDescent="0.25">
      <c r="A140" s="58" t="s">
        <v>143</v>
      </c>
      <c r="B140" s="59">
        <v>702</v>
      </c>
      <c r="C140" s="61" t="s">
        <v>144</v>
      </c>
      <c r="D140" s="60">
        <v>380</v>
      </c>
    </row>
    <row r="141" spans="1:4" s="50" customFormat="1" ht="63" x14ac:dyDescent="0.25">
      <c r="A141" s="58" t="s">
        <v>155</v>
      </c>
      <c r="B141" s="59">
        <v>1003</v>
      </c>
      <c r="C141" s="61" t="s">
        <v>199</v>
      </c>
      <c r="D141" s="60">
        <f>D143+D144</f>
        <v>43143</v>
      </c>
    </row>
    <row r="142" spans="1:4" s="50" customFormat="1" ht="15.75" x14ac:dyDescent="0.25">
      <c r="A142" s="58"/>
      <c r="B142" s="59"/>
      <c r="C142" s="61" t="s">
        <v>152</v>
      </c>
      <c r="D142" s="60"/>
    </row>
    <row r="143" spans="1:4" s="50" customFormat="1" ht="15.75" x14ac:dyDescent="0.25">
      <c r="A143" s="58"/>
      <c r="B143" s="59"/>
      <c r="C143" s="61" t="s">
        <v>153</v>
      </c>
      <c r="D143" s="60">
        <v>11384.400000000001</v>
      </c>
    </row>
    <row r="144" spans="1:4" s="50" customFormat="1" ht="15.75" x14ac:dyDescent="0.25">
      <c r="A144" s="58"/>
      <c r="B144" s="59"/>
      <c r="C144" s="61" t="s">
        <v>154</v>
      </c>
      <c r="D144" s="60">
        <v>31758.6</v>
      </c>
    </row>
    <row r="145" spans="1:4" s="50" customFormat="1" ht="31.5" x14ac:dyDescent="0.25">
      <c r="A145" s="58" t="s">
        <v>164</v>
      </c>
      <c r="B145" s="59">
        <v>409</v>
      </c>
      <c r="C145" s="61" t="s">
        <v>175</v>
      </c>
      <c r="D145" s="60">
        <v>1513.3</v>
      </c>
    </row>
    <row r="146" spans="1:4" s="50" customFormat="1" ht="15.75" x14ac:dyDescent="0.25">
      <c r="A146" s="58" t="s">
        <v>171</v>
      </c>
      <c r="B146" s="59"/>
      <c r="C146" s="61" t="s">
        <v>189</v>
      </c>
      <c r="D146" s="60">
        <f>D148+D149</f>
        <v>1072.8</v>
      </c>
    </row>
    <row r="147" spans="1:4" s="50" customFormat="1" ht="15.75" x14ac:dyDescent="0.25">
      <c r="A147" s="58"/>
      <c r="B147" s="59"/>
      <c r="C147" s="61" t="s">
        <v>8</v>
      </c>
      <c r="D147" s="60"/>
    </row>
    <row r="148" spans="1:4" s="50" customFormat="1" ht="15.75" x14ac:dyDescent="0.25">
      <c r="A148" s="58"/>
      <c r="B148" s="59">
        <v>703</v>
      </c>
      <c r="C148" s="61" t="s">
        <v>57</v>
      </c>
      <c r="D148" s="60">
        <v>800</v>
      </c>
    </row>
    <row r="149" spans="1:4" s="50" customFormat="1" ht="15.75" x14ac:dyDescent="0.25">
      <c r="A149" s="58"/>
      <c r="B149" s="59">
        <v>801</v>
      </c>
      <c r="C149" s="61" t="s">
        <v>117</v>
      </c>
      <c r="D149" s="60">
        <v>272.8</v>
      </c>
    </row>
    <row r="150" spans="1:4" s="50" customFormat="1" ht="31.5" x14ac:dyDescent="0.25">
      <c r="A150" s="58" t="s">
        <v>167</v>
      </c>
      <c r="B150" s="59">
        <v>705</v>
      </c>
      <c r="C150" s="61" t="s">
        <v>168</v>
      </c>
      <c r="D150" s="60">
        <v>3580.7</v>
      </c>
    </row>
    <row r="151" spans="1:4" s="50" customFormat="1" ht="95.25" customHeight="1" x14ac:dyDescent="0.25">
      <c r="A151" s="58" t="s">
        <v>170</v>
      </c>
      <c r="B151" s="59">
        <v>502</v>
      </c>
      <c r="C151" s="61" t="s">
        <v>169</v>
      </c>
      <c r="D151" s="60">
        <v>28616.5</v>
      </c>
    </row>
    <row r="152" spans="1:4" s="50" customFormat="1" ht="31.5" customHeight="1" x14ac:dyDescent="0.25">
      <c r="A152" s="58" t="s">
        <v>174</v>
      </c>
      <c r="B152" s="59"/>
      <c r="C152" s="61" t="s">
        <v>190</v>
      </c>
      <c r="D152" s="60">
        <f>D154+D155+D156</f>
        <v>3410.7</v>
      </c>
    </row>
    <row r="153" spans="1:4" s="50" customFormat="1" ht="15.75" x14ac:dyDescent="0.25">
      <c r="A153" s="58"/>
      <c r="B153" s="59"/>
      <c r="C153" s="61" t="s">
        <v>8</v>
      </c>
      <c r="D153" s="60"/>
    </row>
    <row r="154" spans="1:4" s="50" customFormat="1" ht="15.75" x14ac:dyDescent="0.25">
      <c r="A154" s="58"/>
      <c r="B154" s="59">
        <v>408</v>
      </c>
      <c r="C154" s="61" t="s">
        <v>173</v>
      </c>
      <c r="D154" s="60">
        <v>1036.2</v>
      </c>
    </row>
    <row r="155" spans="1:4" s="50" customFormat="1" ht="15.75" x14ac:dyDescent="0.25">
      <c r="A155" s="58"/>
      <c r="B155" s="59">
        <v>701</v>
      </c>
      <c r="C155" s="61" t="s">
        <v>68</v>
      </c>
      <c r="D155" s="60">
        <v>1934.5</v>
      </c>
    </row>
    <row r="156" spans="1:4" s="50" customFormat="1" ht="15.75" x14ac:dyDescent="0.25">
      <c r="A156" s="58"/>
      <c r="B156" s="59">
        <v>801</v>
      </c>
      <c r="C156" s="61" t="s">
        <v>117</v>
      </c>
      <c r="D156" s="60">
        <v>440</v>
      </c>
    </row>
    <row r="157" spans="1:4" s="50" customFormat="1" ht="34.15" customHeight="1" x14ac:dyDescent="0.25">
      <c r="A157" s="58" t="s">
        <v>185</v>
      </c>
      <c r="B157" s="59">
        <v>501</v>
      </c>
      <c r="C157" s="61" t="s">
        <v>191</v>
      </c>
      <c r="D157" s="60">
        <v>1475.1</v>
      </c>
    </row>
    <row r="158" spans="1:4" s="50" customFormat="1" ht="45.75" customHeight="1" x14ac:dyDescent="0.25">
      <c r="A158" s="58" t="s">
        <v>193</v>
      </c>
      <c r="B158" s="59">
        <v>408</v>
      </c>
      <c r="C158" s="61" t="s">
        <v>194</v>
      </c>
      <c r="D158" s="60">
        <v>150000</v>
      </c>
    </row>
    <row r="159" spans="1:4" s="50" customFormat="1" ht="15.75" x14ac:dyDescent="0.25">
      <c r="A159" s="66" t="s">
        <v>156</v>
      </c>
      <c r="B159" s="67"/>
      <c r="C159" s="68" t="s">
        <v>146</v>
      </c>
      <c r="D159" s="71">
        <f>D161+D165+D169+D170</f>
        <v>1685607</v>
      </c>
    </row>
    <row r="160" spans="1:4" s="50" customFormat="1" ht="15.75" x14ac:dyDescent="0.25">
      <c r="A160" s="58"/>
      <c r="B160" s="59"/>
      <c r="C160" s="61" t="s">
        <v>145</v>
      </c>
      <c r="D160" s="60"/>
    </row>
    <row r="161" spans="1:5" s="13" customFormat="1" ht="31.5" x14ac:dyDescent="0.25">
      <c r="A161" s="58" t="s">
        <v>157</v>
      </c>
      <c r="B161" s="59">
        <v>409</v>
      </c>
      <c r="C161" s="49" t="s">
        <v>198</v>
      </c>
      <c r="D161" s="60">
        <f>D163+D164</f>
        <v>1681500</v>
      </c>
    </row>
    <row r="162" spans="1:5" s="13" customFormat="1" ht="15.75" x14ac:dyDescent="0.25">
      <c r="A162" s="58"/>
      <c r="B162" s="59"/>
      <c r="C162" s="61" t="s">
        <v>152</v>
      </c>
      <c r="D162" s="60"/>
    </row>
    <row r="163" spans="1:5" s="13" customFormat="1" ht="15.75" x14ac:dyDescent="0.25">
      <c r="A163" s="58"/>
      <c r="B163" s="59"/>
      <c r="C163" s="61" t="s">
        <v>153</v>
      </c>
      <c r="D163" s="60">
        <v>885000</v>
      </c>
    </row>
    <row r="164" spans="1:5" s="13" customFormat="1" ht="15.75" x14ac:dyDescent="0.25">
      <c r="A164" s="58"/>
      <c r="B164" s="59"/>
      <c r="C164" s="61" t="s">
        <v>154</v>
      </c>
      <c r="D164" s="60">
        <v>796500</v>
      </c>
    </row>
    <row r="165" spans="1:5" s="13" customFormat="1" ht="47.25" x14ac:dyDescent="0.25">
      <c r="A165" s="58" t="s">
        <v>161</v>
      </c>
      <c r="B165" s="59"/>
      <c r="C165" s="69" t="s">
        <v>181</v>
      </c>
      <c r="D165" s="60">
        <f>D167+D168</f>
        <v>1000</v>
      </c>
    </row>
    <row r="166" spans="1:5" s="13" customFormat="1" ht="15.75" x14ac:dyDescent="0.25">
      <c r="A166" s="58"/>
      <c r="B166" s="59"/>
      <c r="C166" s="61" t="s">
        <v>8</v>
      </c>
      <c r="D166" s="60"/>
    </row>
    <row r="167" spans="1:5" s="13" customFormat="1" ht="15.75" x14ac:dyDescent="0.25">
      <c r="A167" s="58"/>
      <c r="B167" s="59">
        <v>409</v>
      </c>
      <c r="C167" s="69" t="s">
        <v>159</v>
      </c>
      <c r="D167" s="60">
        <v>700</v>
      </c>
    </row>
    <row r="168" spans="1:5" s="13" customFormat="1" ht="15.75" x14ac:dyDescent="0.25">
      <c r="A168" s="58"/>
      <c r="B168" s="59">
        <v>503</v>
      </c>
      <c r="C168" s="52" t="s">
        <v>116</v>
      </c>
      <c r="D168" s="60">
        <v>300</v>
      </c>
    </row>
    <row r="169" spans="1:5" s="13" customFormat="1" ht="47.25" x14ac:dyDescent="0.25">
      <c r="A169" s="58" t="s">
        <v>162</v>
      </c>
      <c r="B169" s="59">
        <v>1101</v>
      </c>
      <c r="C169" s="69" t="s">
        <v>158</v>
      </c>
      <c r="D169" s="60">
        <v>3000</v>
      </c>
    </row>
    <row r="170" spans="1:5" s="13" customFormat="1" ht="157.5" x14ac:dyDescent="0.25">
      <c r="A170" s="77" t="s">
        <v>192</v>
      </c>
      <c r="B170" s="78">
        <v>909</v>
      </c>
      <c r="C170" s="79" t="s">
        <v>196</v>
      </c>
      <c r="D170" s="80">
        <v>107</v>
      </c>
    </row>
    <row r="171" spans="1:5" ht="31.5" x14ac:dyDescent="0.3">
      <c r="A171" s="29"/>
      <c r="B171" s="30"/>
      <c r="C171" s="46" t="s">
        <v>64</v>
      </c>
      <c r="D171" s="72">
        <f>D20+D93+D159</f>
        <v>16955880.199999999</v>
      </c>
      <c r="E171" s="73" t="s">
        <v>163</v>
      </c>
    </row>
    <row r="172" spans="1:5" x14ac:dyDescent="0.25">
      <c r="A172" s="34"/>
      <c r="B172" s="34"/>
      <c r="C172" s="34"/>
      <c r="D172" s="36"/>
    </row>
    <row r="173" spans="1:5" s="22" customFormat="1" ht="14.25" hidden="1" outlineLevel="1" x14ac:dyDescent="0.2">
      <c r="A173" s="32"/>
      <c r="B173" s="32"/>
      <c r="C173" s="32"/>
      <c r="D173" s="33">
        <f>D174+D177+D179+D183+D187+D194+D196+D201+D205</f>
        <v>16955880.200000003</v>
      </c>
      <c r="E173" s="74"/>
    </row>
    <row r="174" spans="1:5" s="22" customFormat="1" ht="15.75" hidden="1" outlineLevel="1" x14ac:dyDescent="0.25">
      <c r="A174" s="25"/>
      <c r="B174" s="26" t="s">
        <v>71</v>
      </c>
      <c r="C174" s="25"/>
      <c r="D174" s="27">
        <f>D175+D176</f>
        <v>18207.7</v>
      </c>
    </row>
    <row r="175" spans="1:5" ht="15.75" hidden="1" outlineLevel="1" x14ac:dyDescent="0.25">
      <c r="A175" s="28"/>
      <c r="B175" s="23" t="s">
        <v>72</v>
      </c>
      <c r="C175" s="28"/>
      <c r="D175" s="19">
        <f>D34+D35+D37+D42+D54</f>
        <v>17999.2</v>
      </c>
    </row>
    <row r="176" spans="1:5" ht="15.75" hidden="1" outlineLevel="1" x14ac:dyDescent="0.25">
      <c r="A176" s="28"/>
      <c r="B176" s="23" t="s">
        <v>177</v>
      </c>
      <c r="C176" s="28"/>
      <c r="D176" s="19">
        <f>D91</f>
        <v>208.5</v>
      </c>
    </row>
    <row r="177" spans="1:4" s="21" customFormat="1" ht="15.75" hidden="1" outlineLevel="1" x14ac:dyDescent="0.25">
      <c r="A177" s="25"/>
      <c r="B177" s="26" t="s">
        <v>73</v>
      </c>
      <c r="C177" s="25"/>
      <c r="D177" s="27">
        <f>D178</f>
        <v>126</v>
      </c>
    </row>
    <row r="178" spans="1:4" ht="15.75" hidden="1" outlineLevel="1" x14ac:dyDescent="0.25">
      <c r="A178" s="28"/>
      <c r="B178" s="23" t="s">
        <v>74</v>
      </c>
      <c r="C178" s="28"/>
      <c r="D178" s="19">
        <f>D43+D92</f>
        <v>126</v>
      </c>
    </row>
    <row r="179" spans="1:4" s="21" customFormat="1" ht="15.75" hidden="1" outlineLevel="1" x14ac:dyDescent="0.25">
      <c r="A179" s="25"/>
      <c r="B179" s="26" t="s">
        <v>75</v>
      </c>
      <c r="C179" s="25"/>
      <c r="D179" s="27">
        <f>D180+D181+D182</f>
        <v>3303982.1</v>
      </c>
    </row>
    <row r="180" spans="1:4" ht="15.75" hidden="1" outlineLevel="1" x14ac:dyDescent="0.25">
      <c r="A180" s="28"/>
      <c r="B180" s="23" t="s">
        <v>76</v>
      </c>
      <c r="C180" s="28"/>
      <c r="D180" s="19">
        <f>D36+D77</f>
        <v>3324.2000000000003</v>
      </c>
    </row>
    <row r="181" spans="1:4" ht="15.75" hidden="1" outlineLevel="1" x14ac:dyDescent="0.25">
      <c r="A181" s="28"/>
      <c r="B181" s="23" t="s">
        <v>139</v>
      </c>
      <c r="C181" s="28"/>
      <c r="D181" s="19">
        <f>D134+D154+D158</f>
        <v>351036.2</v>
      </c>
    </row>
    <row r="182" spans="1:4" ht="15.75" hidden="1" outlineLevel="1" x14ac:dyDescent="0.25">
      <c r="A182" s="28"/>
      <c r="B182" s="23" t="s">
        <v>113</v>
      </c>
      <c r="C182" s="28"/>
      <c r="D182" s="19">
        <f>D122+D123+D145+D161+D167</f>
        <v>2949621.7</v>
      </c>
    </row>
    <row r="183" spans="1:4" s="21" customFormat="1" ht="15.75" hidden="1" outlineLevel="1" x14ac:dyDescent="0.25">
      <c r="A183" s="25"/>
      <c r="B183" s="26" t="s">
        <v>77</v>
      </c>
      <c r="C183" s="25"/>
      <c r="D183" s="27">
        <f>D184+D185+D186</f>
        <v>2422189.0999999996</v>
      </c>
    </row>
    <row r="184" spans="1:4" ht="15.75" hidden="1" outlineLevel="1" x14ac:dyDescent="0.25">
      <c r="A184" s="28"/>
      <c r="B184" s="23" t="s">
        <v>78</v>
      </c>
      <c r="C184" s="28"/>
      <c r="D184" s="19">
        <f>D71+D114+D157</f>
        <v>72417.2</v>
      </c>
    </row>
    <row r="185" spans="1:4" ht="15.75" hidden="1" outlineLevel="1" x14ac:dyDescent="0.25">
      <c r="A185" s="28"/>
      <c r="B185" s="23" t="s">
        <v>110</v>
      </c>
      <c r="C185" s="28"/>
      <c r="D185" s="19">
        <f>D101+D151</f>
        <v>39962.1</v>
      </c>
    </row>
    <row r="186" spans="1:4" ht="15.75" hidden="1" outlineLevel="1" x14ac:dyDescent="0.25">
      <c r="A186" s="28"/>
      <c r="B186" s="23" t="s">
        <v>115</v>
      </c>
      <c r="C186" s="28"/>
      <c r="D186" s="19">
        <f>D107+D115+D130+D168</f>
        <v>2309809.7999999998</v>
      </c>
    </row>
    <row r="187" spans="1:4" s="21" customFormat="1" ht="15.75" hidden="1" outlineLevel="1" x14ac:dyDescent="0.25">
      <c r="A187" s="25"/>
      <c r="B187" s="26" t="s">
        <v>79</v>
      </c>
      <c r="C187" s="25"/>
      <c r="D187" s="27">
        <f>D188+D189+D190+D191+D192+D193</f>
        <v>9753314.0999999996</v>
      </c>
    </row>
    <row r="188" spans="1:4" ht="15.75" hidden="1" outlineLevel="1" x14ac:dyDescent="0.25">
      <c r="A188" s="28"/>
      <c r="B188" s="23" t="s">
        <v>80</v>
      </c>
      <c r="C188" s="28"/>
      <c r="D188" s="19">
        <f>D64+D80+D85+D99+D116+D121+D137+D108+D155</f>
        <v>4469739.1000000006</v>
      </c>
    </row>
    <row r="189" spans="1:4" ht="15.75" hidden="1" outlineLevel="1" x14ac:dyDescent="0.25">
      <c r="A189" s="28"/>
      <c r="B189" s="23" t="s">
        <v>81</v>
      </c>
      <c r="C189" s="28"/>
      <c r="D189" s="19">
        <f>D40+D65+D81+D86+D89+D100+D117+D124+D127+D129+D138+D140+D109</f>
        <v>5210465.9000000004</v>
      </c>
    </row>
    <row r="190" spans="1:4" ht="15.75" hidden="1" outlineLevel="1" x14ac:dyDescent="0.25">
      <c r="A190" s="28"/>
      <c r="B190" s="23" t="s">
        <v>82</v>
      </c>
      <c r="C190" s="28"/>
      <c r="D190" s="19">
        <f>D32+D66+D90+D110+D118+D148</f>
        <v>17014.800000000003</v>
      </c>
    </row>
    <row r="191" spans="1:4" ht="15.75" hidden="1" outlineLevel="1" x14ac:dyDescent="0.25">
      <c r="A191" s="28"/>
      <c r="B191" s="23" t="s">
        <v>179</v>
      </c>
      <c r="C191" s="28"/>
      <c r="D191" s="19">
        <f>D150</f>
        <v>3580.7</v>
      </c>
    </row>
    <row r="192" spans="1:4" ht="15.75" hidden="1" outlineLevel="1" x14ac:dyDescent="0.25">
      <c r="A192" s="28"/>
      <c r="B192" s="24" t="s">
        <v>83</v>
      </c>
      <c r="C192" s="28"/>
      <c r="D192" s="19">
        <f>D50+D96+D119</f>
        <v>31195.9</v>
      </c>
    </row>
    <row r="193" spans="1:4" ht="15.75" hidden="1" outlineLevel="1" x14ac:dyDescent="0.25">
      <c r="A193" s="28"/>
      <c r="B193" s="24" t="s">
        <v>124</v>
      </c>
      <c r="C193" s="28"/>
      <c r="D193" s="19">
        <f>D41+D46+D67+D82+D111+D128</f>
        <v>21317.7</v>
      </c>
    </row>
    <row r="194" spans="1:4" s="21" customFormat="1" ht="15.75" hidden="1" outlineLevel="1" x14ac:dyDescent="0.25">
      <c r="A194" s="25"/>
      <c r="B194" s="26" t="s">
        <v>84</v>
      </c>
      <c r="C194" s="25"/>
      <c r="D194" s="27">
        <f>D195</f>
        <v>185473.3</v>
      </c>
    </row>
    <row r="195" spans="1:4" ht="15.75" hidden="1" outlineLevel="1" x14ac:dyDescent="0.25">
      <c r="A195" s="28"/>
      <c r="B195" s="24" t="s">
        <v>85</v>
      </c>
      <c r="C195" s="28"/>
      <c r="D195" s="19">
        <f>D95+D120+D139+D149+D156</f>
        <v>185473.3</v>
      </c>
    </row>
    <row r="196" spans="1:4" s="21" customFormat="1" ht="15.75" hidden="1" outlineLevel="1" x14ac:dyDescent="0.25">
      <c r="A196" s="25"/>
      <c r="B196" s="26" t="s">
        <v>86</v>
      </c>
      <c r="C196" s="25"/>
      <c r="D196" s="27">
        <f>D197+D198+D199+D200</f>
        <v>833109.69999999984</v>
      </c>
    </row>
    <row r="197" spans="1:4" ht="15.75" hidden="1" outlineLevel="1" x14ac:dyDescent="0.25">
      <c r="A197" s="28"/>
      <c r="B197" s="23" t="s">
        <v>87</v>
      </c>
      <c r="C197" s="28"/>
      <c r="D197" s="19">
        <f>D57</f>
        <v>86394.900000000009</v>
      </c>
    </row>
    <row r="198" spans="1:4" ht="15.75" hidden="1" outlineLevel="1" x14ac:dyDescent="0.25">
      <c r="A198" s="28"/>
      <c r="B198" s="23" t="s">
        <v>88</v>
      </c>
      <c r="C198" s="28"/>
      <c r="D198" s="19">
        <f>D24+D28+D58+D75</f>
        <v>537961.59999999986</v>
      </c>
    </row>
    <row r="199" spans="1:4" ht="15.75" hidden="1" outlineLevel="1" x14ac:dyDescent="0.25">
      <c r="A199" s="28"/>
      <c r="B199" s="23" t="s">
        <v>89</v>
      </c>
      <c r="C199" s="28"/>
      <c r="D199" s="19">
        <f>D59</f>
        <v>63594.700000000004</v>
      </c>
    </row>
    <row r="200" spans="1:4" ht="15.75" hidden="1" outlineLevel="1" x14ac:dyDescent="0.25">
      <c r="A200" s="28"/>
      <c r="B200" s="23" t="s">
        <v>90</v>
      </c>
      <c r="C200" s="28"/>
      <c r="D200" s="19">
        <f>D25+D29+D60+D76+D170</f>
        <v>145158.5</v>
      </c>
    </row>
    <row r="201" spans="1:4" s="21" customFormat="1" ht="15.75" hidden="1" outlineLevel="1" x14ac:dyDescent="0.25">
      <c r="A201" s="25"/>
      <c r="B201" s="26" t="s">
        <v>91</v>
      </c>
      <c r="C201" s="25"/>
      <c r="D201" s="27">
        <f>D202+D203+D204</f>
        <v>432534.6</v>
      </c>
    </row>
    <row r="202" spans="1:4" ht="15.75" hidden="1" outlineLevel="1" x14ac:dyDescent="0.25">
      <c r="A202" s="28"/>
      <c r="B202" s="23">
        <v>1003</v>
      </c>
      <c r="C202" s="28"/>
      <c r="D202" s="19">
        <f>D61+D70+D141</f>
        <v>43610.2</v>
      </c>
    </row>
    <row r="203" spans="1:4" ht="15.75" hidden="1" outlineLevel="1" x14ac:dyDescent="0.25">
      <c r="A203" s="28"/>
      <c r="B203" s="23">
        <v>1004</v>
      </c>
      <c r="C203" s="28"/>
      <c r="D203" s="19">
        <f>D47+D51+D52+D53+D68+D69</f>
        <v>342194.39999999997</v>
      </c>
    </row>
    <row r="204" spans="1:4" ht="15.75" hidden="1" outlineLevel="1" x14ac:dyDescent="0.25">
      <c r="A204" s="28"/>
      <c r="B204" s="23">
        <v>1006</v>
      </c>
      <c r="C204" s="28"/>
      <c r="D204" s="19">
        <f>D48+D49+D72</f>
        <v>46730</v>
      </c>
    </row>
    <row r="205" spans="1:4" s="21" customFormat="1" ht="15.75" hidden="1" outlineLevel="1" x14ac:dyDescent="0.25">
      <c r="A205" s="25"/>
      <c r="B205" s="26" t="s">
        <v>92</v>
      </c>
      <c r="C205" s="25"/>
      <c r="D205" s="27">
        <f>D206</f>
        <v>6943.5999999999995</v>
      </c>
    </row>
    <row r="206" spans="1:4" ht="15.75" hidden="1" outlineLevel="1" x14ac:dyDescent="0.25">
      <c r="A206" s="28"/>
      <c r="B206" s="23">
        <v>1101</v>
      </c>
      <c r="C206" s="28"/>
      <c r="D206" s="19">
        <f>D33+D169+D102</f>
        <v>6943.5999999999995</v>
      </c>
    </row>
    <row r="207" spans="1:4" hidden="1" outlineLevel="1" x14ac:dyDescent="0.25">
      <c r="A207" s="37"/>
      <c r="B207" s="37"/>
      <c r="C207" s="37"/>
      <c r="D207" s="37"/>
    </row>
    <row r="208" spans="1:4" collapsed="1" x14ac:dyDescent="0.25"/>
  </sheetData>
  <mergeCells count="10">
    <mergeCell ref="C1:D1"/>
    <mergeCell ref="C2:D2"/>
    <mergeCell ref="C3:D3"/>
    <mergeCell ref="C4:D4"/>
    <mergeCell ref="A14:D14"/>
    <mergeCell ref="A13:D13"/>
    <mergeCell ref="C7:D7"/>
    <mergeCell ref="C8:D8"/>
    <mergeCell ref="C9:D9"/>
    <mergeCell ref="C6:D6"/>
  </mergeCells>
  <pageMargins left="1.1811023622047245" right="0.19685039370078741" top="0.78740157480314965" bottom="0.78740157480314965" header="0.51181102362204722" footer="0.31496062992125984"/>
  <pageSetup paperSize="9" scale="92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8</vt:lpstr>
      <vt:lpstr>'прил. 8'!Заголовки_для_печати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2017-12-14T07:00:10Z</cp:lastPrinted>
  <dcterms:created xsi:type="dcterms:W3CDTF">2016-10-27T14:04:24Z</dcterms:created>
  <dcterms:modified xsi:type="dcterms:W3CDTF">2017-12-18T07:09:41Z</dcterms:modified>
</cp:coreProperties>
</file>