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4CF67358-80B3-4EE1-95B6-5440B4C4F294}" xr6:coauthVersionLast="36" xr6:coauthVersionMax="36" xr10:uidLastSave="{00000000-0000-0000-0000-000000000000}"/>
  <bookViews>
    <workbookView xWindow="0" yWindow="0" windowWidth="14370" windowHeight="7515" xr2:uid="{00000000-000D-0000-FFFF-FFFF00000000}"/>
  </bookViews>
  <sheets>
    <sheet name="прил. 15" sheetId="2" r:id="rId1"/>
  </sheets>
  <definedNames>
    <definedName name="_xlnm._FilterDatabase" localSheetId="0" hidden="1">'прил. 15'!$A$19:$E$177</definedName>
    <definedName name="_xlnm.Print_Titles" localSheetId="0">'прил. 15'!$19:$19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9" i="2" l="1"/>
  <c r="D87" i="2"/>
  <c r="D215" i="2" l="1"/>
  <c r="D194" i="2"/>
  <c r="D191" i="2"/>
  <c r="D189" i="2"/>
  <c r="D200" i="2" l="1"/>
  <c r="D193" i="2"/>
  <c r="D151" i="2"/>
  <c r="D146" i="2"/>
  <c r="D142" i="2"/>
  <c r="D198" i="2" s="1"/>
  <c r="D138" i="2"/>
  <c r="D197" i="2" s="1"/>
  <c r="D136" i="2" l="1"/>
  <c r="D212" i="2" l="1"/>
  <c r="D211" i="2"/>
  <c r="D132" i="2" l="1"/>
  <c r="D195" i="2" s="1"/>
  <c r="D214" i="2" l="1"/>
  <c r="D213" i="2"/>
  <c r="D210" i="2" s="1"/>
  <c r="D209" i="2"/>
  <c r="D208" i="2"/>
  <c r="D207" i="2"/>
  <c r="D206" i="2"/>
  <c r="D202" i="2"/>
  <c r="D201" i="2"/>
  <c r="D192" i="2"/>
  <c r="D188" i="2"/>
  <c r="D186" i="2"/>
  <c r="D185" i="2" s="1"/>
  <c r="D183" i="2"/>
  <c r="D182" i="2"/>
  <c r="D205" i="2" l="1"/>
  <c r="D181" i="2"/>
  <c r="D196" i="2"/>
  <c r="D126" i="2"/>
  <c r="D170" i="2" l="1"/>
  <c r="D121" i="2" l="1"/>
  <c r="D204" i="2" s="1"/>
  <c r="D203" i="2" s="1"/>
  <c r="D22" i="2"/>
  <c r="D77" i="2" l="1"/>
  <c r="D102" i="2" l="1"/>
  <c r="D168" i="2" l="1"/>
  <c r="D116" i="2" l="1"/>
  <c r="D112" i="2" l="1"/>
  <c r="D95" i="2" s="1"/>
  <c r="D26" i="2" l="1"/>
  <c r="D30" i="2"/>
  <c r="D38" i="2"/>
  <c r="D44" i="2"/>
  <c r="D55" i="2"/>
  <c r="D62" i="2"/>
  <c r="D72" i="2"/>
  <c r="D83" i="2"/>
  <c r="D164" i="2"/>
  <c r="D190" i="2" l="1"/>
  <c r="D187" i="2" s="1"/>
  <c r="D180" i="2" s="1"/>
  <c r="D20" i="2"/>
  <c r="D177" i="2" s="1"/>
  <c r="D162" i="2"/>
  <c r="D179" i="2" l="1"/>
</calcChain>
</file>

<file path=xl/sharedStrings.xml><?xml version="1.0" encoding="utf-8"?>
<sst xmlns="http://schemas.openxmlformats.org/spreadsheetml/2006/main" count="299" uniqueCount="201">
  <si>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</si>
  <si>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</si>
  <si>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</si>
  <si>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</si>
  <si>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</si>
  <si>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</si>
  <si>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</si>
  <si>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</si>
  <si>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</si>
  <si>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</si>
  <si>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</si>
  <si>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</si>
  <si>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</si>
  <si>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</si>
  <si>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</si>
  <si>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</si>
  <si>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</si>
  <si>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</si>
  <si>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1.8.</t>
  </si>
  <si>
    <t>1.9.</t>
  </si>
  <si>
    <t>1.10.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</si>
  <si>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</si>
  <si>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</si>
  <si>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</si>
  <si>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</si>
  <si>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</si>
  <si>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</si>
  <si>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</si>
  <si>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</si>
  <si>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</si>
  <si>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</si>
  <si>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</si>
  <si>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</si>
  <si>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</si>
  <si>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</si>
  <si>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</si>
  <si>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</si>
  <si>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</si>
  <si>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</si>
  <si>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</si>
  <si>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</si>
  <si>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</si>
  <si>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</si>
  <si>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</si>
  <si>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</si>
  <si>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</si>
  <si>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</si>
  <si>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</si>
  <si>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1.31.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</si>
  <si>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</si>
  <si>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</si>
  <si>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</si>
  <si>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</si>
  <si>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</si>
  <si>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</si>
  <si>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</si>
  <si>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</si>
  <si>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</si>
  <si>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</si>
  <si>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</si>
  <si>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</si>
  <si>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</si>
  <si>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</si>
  <si>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</si>
  <si>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</si>
  <si>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</si>
  <si>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</si>
  <si>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</si>
  <si>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</si>
  <si>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</si>
  <si>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</si>
  <si>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</si>
  <si>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</si>
  <si>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</si>
  <si>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</si>
  <si>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</si>
  <si>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</si>
  <si>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</si>
  <si>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</si>
  <si>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</si>
  <si>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</si>
  <si>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</si>
  <si>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Всего расходов за счёт средств, передаваемых из краевого бюджета в 2018 году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</si>
  <si>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</si>
  <si>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</si>
  <si>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</si>
  <si>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</si>
  <si>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</si>
  <si>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</si>
  <si>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</si>
  <si>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</si>
  <si>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</si>
  <si>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</si>
  <si>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</si>
  <si>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</si>
  <si>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</si>
  <si>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</si>
  <si>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</si>
  <si>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</si>
  <si>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</si>
  <si>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</si>
  <si>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</si>
  <si>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</si>
  <si>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</si>
  <si>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</si>
  <si>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</si>
  <si>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</si>
  <si>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</si>
  <si>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</si>
  <si>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</si>
  <si>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</si>
  <si>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</si>
  <si>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Охрана семьи и детства</t>
  </si>
  <si>
    <t>1.32.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</si>
  <si>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</si>
  <si>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</si>
  <si>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</si>
  <si>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Субсидии на развитие общественной инфраструктуры муниципального значения</t>
  </si>
  <si>
    <t>0105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</si>
  <si>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</si>
  <si>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от 14.12.2017  № 45 п. 3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</si>
  <si>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</si>
  <si>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</si>
  <si>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</si>
  <si>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</si>
  <si>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>3.1.</t>
  </si>
  <si>
    <t>2.6.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</si>
  <si>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 – всего,</t>
  </si>
  <si>
    <t>2.7.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</si>
  <si>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</si>
  <si>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 – всего,</t>
  </si>
  <si>
    <t>(тыс. рублей)</t>
  </si>
  <si>
    <t>за счёт средств, передаваемых из краевого бюджета в 2018 году в соответствии с Законом Краснодарского края «О краевом бюджете на                                                                                                                                                                                                                                                               2018 год и на плановый период 2019 и 2020 годов»</t>
  </si>
  <si>
    <t>1.33.</t>
  </si>
  <si>
    <t>Субвенции на осуществление отдельных государственных полномочий по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</si>
  <si>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2.8.</t>
  </si>
  <si>
    <t>Транспорт</t>
  </si>
  <si>
    <t>Дорожное хозяйство (дорожные фонды)</t>
  </si>
  <si>
    <t>2.9.</t>
  </si>
  <si>
    <t>4.</t>
  </si>
  <si>
    <t>4.1.</t>
  </si>
  <si>
    <t>0113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</si>
  <si>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</si>
  <si>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</si>
  <si>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</si>
  <si>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</si>
  <si>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0503</t>
  </si>
  <si>
    <t xml:space="preserve">Расходы за счёт субвенций местным бюджетам – всего, </t>
  </si>
  <si>
    <t>Профессиональная подготовка, переподготовка и повышение квалификации</t>
  </si>
  <si>
    <t>Субсидии на укрепление материально-технической базы, техническое оснащение муниципальных учреждений культуры</t>
  </si>
  <si>
    <t>2.10.</t>
  </si>
  <si>
    <t>0705</t>
  </si>
  <si>
    <t>2.11.</t>
  </si>
  <si>
    <t>Субсидии на реализацию мероприятий по обеспечению жильём молодых семей</t>
  </si>
  <si>
    <t>Молодёжная политика</t>
  </si>
  <si>
    <t>2.12.</t>
  </si>
  <si>
    <t>2.13.</t>
  </si>
  <si>
    <t>Субсидии на водоотведение населённых пунктов</t>
  </si>
  <si>
    <t>2.14.</t>
  </si>
  <si>
    <t>Субсидии на капитальный ремонт и ремонт автомобильных дорог общего пользования местного значения</t>
  </si>
  <si>
    <t>Субсидии на дополнительную помощь местным бюджетам для решения социально значимых вопросов – всего,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</si>
  <si>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– всего,</t>
    </r>
  </si>
  <si>
    <t>Субсидия на поддержку отрасли культуры – всего,</t>
  </si>
  <si>
    <t>Субсидии на поддержку творческой деятельности и техническое оснащение детских и кукольных театров – всего,</t>
  </si>
  <si>
    <t xml:space="preserve">Иные межбюджетные трансферты на финансовое обеспечение дорожной деятельности – всего, </t>
  </si>
  <si>
    <t>Дотации на поддержку мер по обеспечению сбалансированности местных бюджетов – всего,</t>
  </si>
  <si>
    <t>Субсидии на мероприятия государственной программы Краснодарского края «Доступная среда» – всего,</t>
  </si>
  <si>
    <t xml:space="preserve">Расходы за счёт субсидий местным бюджетам – всего, </t>
  </si>
  <si>
    <t xml:space="preserve">Расходы за счёт иных межбюджетных трансфертов – всего, </t>
  </si>
  <si>
    <t>Расходы за счёт дотации на выравнивание бюджетной обеспеченности городских округов – всего,</t>
  </si>
  <si>
    <t>0502</t>
  </si>
  <si>
    <t>2.15.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</si>
  <si>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</si>
  <si>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</si>
  <si>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2.16.</t>
  </si>
  <si>
    <t>Субсидии на мероприятия по стимулированию программ развития жилищного строительства субъектов Российской Федерации – всего,</t>
  </si>
  <si>
    <t>Дошкольное образование – всего,</t>
  </si>
  <si>
    <t>Общее образование – всего,</t>
  </si>
  <si>
    <t>2.17.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</si>
  <si>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строительство жилья – всего,</t>
  </si>
  <si>
    <t>2.18.</t>
  </si>
  <si>
    <t>Субсидии на содержание автомобильных дорог общего пользования местного значения городских округов</t>
  </si>
  <si>
    <t>2.19.</t>
  </si>
  <si>
    <t>Субсидии на организацию благоустройства территории муниципального образования в границах территорий органов территориального общественного самоуправления - победителей краевого конкурса на звание «Лучший орган территориального общественного самоуправления» – всего,</t>
  </si>
  <si>
    <t>2.20.</t>
  </si>
  <si>
    <t>Субсидии на повышение квалификации работников муниципальных учреждений здравоохранения</t>
  </si>
  <si>
    <t>2.21.</t>
  </si>
  <si>
    <t>2.22.</t>
  </si>
  <si>
    <t>2.23.</t>
  </si>
  <si>
    <t>2.24.</t>
  </si>
  <si>
    <t>2.25.</t>
  </si>
  <si>
    <t>2.26.</t>
  </si>
  <si>
    <t xml:space="preserve">Субсидии на приобретение спортивно-технологического оборудования, инвентаря и экипировки для физкультурно- спортивных организаций отрасли «Физическая культура и спорт», осуществляющих спортивную подготовку по базовым видам спорта </t>
  </si>
  <si>
    <t xml:space="preserve"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</t>
  </si>
  <si>
    <t>Субсидии на профилактику терроризма</t>
  </si>
  <si>
    <t>Субсидии на осуществление мероприятий по предупреждению детского дорожно-транспортного травматизма</t>
  </si>
  <si>
    <t>Субсидии на подготовку изменений в генеральные планы городских округов Краснодарского края</t>
  </si>
  <si>
    <t>0412</t>
  </si>
  <si>
    <t xml:space="preserve">                                                             ПРИЛОЖЕНИЕ № 15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</si>
  <si>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</si>
  <si>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 xml:space="preserve">                                                             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</si>
</sst>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9" fillId="0" borderId="0" xfId="0" applyFont="1"/>
    <xf numFmtId="0" fontId="10" fillId="0" borderId="0" xfId="0" applyFont="1"/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10" fillId="0" borderId="11" xfId="0" applyFont="1" applyBorder="1"/>
    <xf numFmtId="165" fontId="10" fillId="0" borderId="11" xfId="0" applyNumberFormat="1" applyFont="1" applyBorder="1"/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165" fontId="4" fillId="0" borderId="14" xfId="1" applyNumberFormat="1" applyFont="1" applyFill="1" applyBorder="1" applyAlignment="1" applyProtection="1"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11" fillId="0" borderId="0" xfId="0" applyFont="1"/>
    <xf numFmtId="165" fontId="10" fillId="0" borderId="16" xfId="0" applyNumberFormat="1" applyFont="1" applyBorder="1"/>
    <xf numFmtId="165" fontId="4" fillId="0" borderId="13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/>
    <xf numFmtId="0" fontId="4" fillId="0" borderId="7" xfId="0" applyFont="1" applyBorder="1"/>
    <xf numFmtId="49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49" fontId="2" fillId="0" borderId="7" xfId="0" applyNumberFormat="1" applyFont="1" applyBorder="1" applyAlignment="1">
      <alignment horizontal="center" vertical="justify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3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49" fontId="4" fillId="0" borderId="7" xfId="0" applyNumberFormat="1" applyFont="1" applyBorder="1" applyAlignment="1">
      <alignment horizontal="center" vertical="justify"/>
    </xf>
    <xf numFmtId="0" fontId="15" fillId="0" borderId="0" xfId="0" applyFont="1"/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7" fillId="0" borderId="7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7" fillId="0" borderId="7" xfId="0" applyFont="1" applyFill="1" applyBorder="1" applyAlignment="1">
      <alignment horizontal="left" vertical="top" wrapText="1"/>
    </xf>
    <xf numFmtId="165" fontId="4" fillId="0" borderId="13" xfId="0" applyNumberFormat="1" applyFont="1" applyBorder="1" applyAlignment="1">
      <alignment horizontal="right" wrapText="1"/>
    </xf>
    <xf numFmtId="0" fontId="2" fillId="0" borderId="7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justify"/>
    </xf>
    <xf numFmtId="165" fontId="0" fillId="0" borderId="0" xfId="0" applyNumberFormat="1" applyBorder="1"/>
    <xf numFmtId="165" fontId="8" fillId="0" borderId="13" xfId="0" applyNumberFormat="1" applyFont="1" applyBorder="1"/>
    <xf numFmtId="0" fontId="2" fillId="0" borderId="17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12" xfId="0" applyFont="1" applyBorder="1" applyAlignment="1">
      <alignment horizontal="justify" wrapText="1"/>
    </xf>
    <xf numFmtId="165" fontId="2" fillId="0" borderId="18" xfId="0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 vertical="justify"/>
    </xf>
    <xf numFmtId="164" fontId="4" fillId="0" borderId="12" xfId="0" applyNumberFormat="1" applyFont="1" applyBorder="1" applyAlignment="1">
      <alignment horizontal="center" vertical="justify"/>
    </xf>
    <xf numFmtId="0" fontId="4" fillId="0" borderId="12" xfId="0" applyFont="1" applyBorder="1" applyAlignment="1">
      <alignment horizontal="justify" wrapText="1"/>
    </xf>
    <xf numFmtId="165" fontId="4" fillId="0" borderId="18" xfId="0" applyNumberFormat="1" applyFont="1" applyBorder="1" applyAlignment="1">
      <alignment horizontal="right" wrapText="1"/>
    </xf>
    <xf numFmtId="0" fontId="14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7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5.28515625" customWidth="1"/>
    <col min="5" max="5" width="3.140625" customWidth="1"/>
  </cols>
  <sheetData>
    <row r="1" spans="1:4" ht="19.5" x14ac:dyDescent="0.3">
      <c r="C1" s="72" t="s">
        <v>198</v>
      </c>
      <c r="D1" s="72"/>
    </row>
    <row r="2" spans="1:4" ht="19.5" x14ac:dyDescent="0.3">
      <c r="C2" s="72" t="s">
        <v>94</v>
      </c>
      <c r="D2" s="72"/>
    </row>
    <row r="3" spans="1:4" ht="19.5" x14ac:dyDescent="0.3">
      <c r="C3" s="72" t="s">
        <v>76</v>
      </c>
      <c r="D3" s="72"/>
    </row>
    <row r="4" spans="1:4" ht="19.5" x14ac:dyDescent="0.3">
      <c r="C4" s="72" t="s">
        <v>200</v>
      </c>
      <c r="D4" s="72"/>
    </row>
    <row r="5" spans="1:4" ht="19.5" x14ac:dyDescent="0.3">
      <c r="C5" s="53"/>
      <c r="D5" s="53"/>
    </row>
    <row r="6" spans="1:4" s="6" customFormat="1" ht="19.5" outlineLevel="1" x14ac:dyDescent="0.3">
      <c r="A6" s="5"/>
      <c r="B6" s="5"/>
      <c r="C6" s="72" t="s">
        <v>119</v>
      </c>
      <c r="D6" s="72"/>
    </row>
    <row r="7" spans="1:4" s="6" customFormat="1" ht="19.5" outlineLevel="1" x14ac:dyDescent="0.3">
      <c r="A7" s="5"/>
      <c r="B7" s="5"/>
      <c r="C7" s="72" t="s">
        <v>94</v>
      </c>
      <c r="D7" s="72"/>
    </row>
    <row r="8" spans="1:4" s="6" customFormat="1" ht="19.5" outlineLevel="1" x14ac:dyDescent="0.3">
      <c r="A8" s="5"/>
      <c r="B8" s="5"/>
      <c r="C8" s="72" t="s">
        <v>76</v>
      </c>
      <c r="D8" s="72"/>
    </row>
    <row r="9" spans="1:4" s="6" customFormat="1" ht="19.5" outlineLevel="1" x14ac:dyDescent="0.3">
      <c r="A9" s="5"/>
      <c r="B9" s="5"/>
      <c r="C9" s="72" t="s">
        <v>120</v>
      </c>
      <c r="D9" s="72"/>
    </row>
    <row r="10" spans="1:4" s="6" customFormat="1" ht="18.75" outlineLevel="1" x14ac:dyDescent="0.3">
      <c r="A10" s="5"/>
      <c r="B10" s="5"/>
      <c r="C10" s="22"/>
      <c r="D10" s="38"/>
    </row>
    <row r="11" spans="1:4" s="6" customFormat="1" ht="18.75" outlineLevel="1" x14ac:dyDescent="0.3">
      <c r="A11" s="5"/>
      <c r="B11" s="5"/>
      <c r="C11" s="38"/>
      <c r="D11" s="38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73" t="s">
        <v>53</v>
      </c>
      <c r="B13" s="73"/>
      <c r="C13" s="73"/>
      <c r="D13" s="73"/>
    </row>
    <row r="14" spans="1:4" ht="57.75" customHeight="1" outlineLevel="1" x14ac:dyDescent="0.25">
      <c r="A14" s="73" t="s">
        <v>132</v>
      </c>
      <c r="B14" s="73"/>
      <c r="C14" s="73"/>
      <c r="D14" s="73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54" t="s">
        <v>131</v>
      </c>
    </row>
    <row r="18" spans="1:4" ht="47.25" customHeight="1" x14ac:dyDescent="0.25">
      <c r="A18" s="23" t="s">
        <v>0</v>
      </c>
      <c r="B18" s="24" t="s">
        <v>1</v>
      </c>
      <c r="C18" s="23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17.25" customHeight="1" x14ac:dyDescent="0.25">
      <c r="A20" s="8" t="s">
        <v>4</v>
      </c>
      <c r="B20" s="10" t="s">
        <v>5</v>
      </c>
      <c r="C20" s="30" t="s">
        <v>147</v>
      </c>
      <c r="D20" s="33">
        <f>D22+D26+D30+D34+D35+D36+D37+D38+D42+D43+D44+D48+D49+D50+D51+D52+D53+D54+D55+D61+D62+D68+D69+D70+D71+D72+D76+D77+D83+D87+D92+D93+D94</f>
        <v>8332159.6999999993</v>
      </c>
    </row>
    <row r="21" spans="1:4" ht="15.75" x14ac:dyDescent="0.25">
      <c r="A21" s="9" t="s">
        <v>5</v>
      </c>
      <c r="B21" s="11" t="s">
        <v>5</v>
      </c>
      <c r="C21" s="31" t="s">
        <v>6</v>
      </c>
      <c r="D21" s="32" t="s">
        <v>5</v>
      </c>
    </row>
    <row r="22" spans="1:4" ht="123.75" customHeight="1" x14ac:dyDescent="0.25">
      <c r="A22" s="14" t="s">
        <v>7</v>
      </c>
      <c r="B22" s="11"/>
      <c r="C22" s="57" t="s">
        <v>85</v>
      </c>
      <c r="D22" s="48">
        <f>D24+D25</f>
        <v>445836.19999999995</v>
      </c>
    </row>
    <row r="23" spans="1:4" ht="15.75" x14ac:dyDescent="0.25">
      <c r="A23" s="14" t="s">
        <v>5</v>
      </c>
      <c r="B23" s="11" t="s">
        <v>5</v>
      </c>
      <c r="C23" s="31" t="s">
        <v>6</v>
      </c>
      <c r="D23" s="32" t="s">
        <v>5</v>
      </c>
    </row>
    <row r="24" spans="1:4" ht="15.75" x14ac:dyDescent="0.25">
      <c r="A24" s="14"/>
      <c r="B24" s="11">
        <v>902</v>
      </c>
      <c r="C24" s="31" t="s">
        <v>23</v>
      </c>
      <c r="D24" s="63">
        <v>439251.6</v>
      </c>
    </row>
    <row r="25" spans="1:4" ht="15.75" x14ac:dyDescent="0.25">
      <c r="A25" s="14"/>
      <c r="B25" s="11">
        <v>909</v>
      </c>
      <c r="C25" s="31" t="s">
        <v>25</v>
      </c>
      <c r="D25" s="32">
        <v>6584.6</v>
      </c>
    </row>
    <row r="26" spans="1:4" s="13" customFormat="1" ht="107.45" customHeight="1" x14ac:dyDescent="0.25">
      <c r="A26" s="49" t="s">
        <v>9</v>
      </c>
      <c r="B26" s="50"/>
      <c r="C26" s="57" t="s">
        <v>86</v>
      </c>
      <c r="D26" s="48">
        <f>D28+D29</f>
        <v>25281.399999999998</v>
      </c>
    </row>
    <row r="27" spans="1:4" ht="15.75" x14ac:dyDescent="0.25">
      <c r="A27" s="14" t="s">
        <v>5</v>
      </c>
      <c r="B27" s="11" t="s">
        <v>5</v>
      </c>
      <c r="C27" s="31" t="s">
        <v>6</v>
      </c>
      <c r="D27" s="32" t="s">
        <v>5</v>
      </c>
    </row>
    <row r="28" spans="1:4" ht="15.75" x14ac:dyDescent="0.25">
      <c r="A28" s="14"/>
      <c r="B28" s="11">
        <v>902</v>
      </c>
      <c r="C28" s="31" t="s">
        <v>23</v>
      </c>
      <c r="D28" s="32">
        <v>24907.8</v>
      </c>
    </row>
    <row r="29" spans="1:4" ht="15.75" x14ac:dyDescent="0.25">
      <c r="A29" s="14"/>
      <c r="B29" s="11">
        <v>909</v>
      </c>
      <c r="C29" s="31" t="s">
        <v>25</v>
      </c>
      <c r="D29" s="32">
        <v>373.6</v>
      </c>
    </row>
    <row r="30" spans="1:4" ht="111.75" customHeight="1" x14ac:dyDescent="0.25">
      <c r="A30" s="14" t="s">
        <v>11</v>
      </c>
      <c r="B30" s="11" t="s">
        <v>5</v>
      </c>
      <c r="C30" s="57" t="s">
        <v>87</v>
      </c>
      <c r="D30" s="48">
        <f>D32+D33</f>
        <v>4093.5</v>
      </c>
    </row>
    <row r="31" spans="1:4" ht="15.75" x14ac:dyDescent="0.25">
      <c r="A31" s="14" t="s">
        <v>5</v>
      </c>
      <c r="B31" s="11" t="s">
        <v>5</v>
      </c>
      <c r="C31" s="31" t="s">
        <v>6</v>
      </c>
      <c r="D31" s="32" t="s">
        <v>5</v>
      </c>
    </row>
    <row r="32" spans="1:4" ht="15.75" x14ac:dyDescent="0.25">
      <c r="A32" s="14"/>
      <c r="B32" s="11">
        <v>703</v>
      </c>
      <c r="C32" s="31" t="s">
        <v>49</v>
      </c>
      <c r="D32" s="32">
        <v>2062.4</v>
      </c>
    </row>
    <row r="33" spans="1:4" ht="15.75" x14ac:dyDescent="0.25">
      <c r="A33" s="14"/>
      <c r="B33" s="11">
        <v>1101</v>
      </c>
      <c r="C33" s="31" t="s">
        <v>31</v>
      </c>
      <c r="D33" s="32">
        <v>2031.1</v>
      </c>
    </row>
    <row r="34" spans="1:4" ht="47.25" x14ac:dyDescent="0.25">
      <c r="A34" s="14" t="s">
        <v>13</v>
      </c>
      <c r="B34" s="11">
        <v>104</v>
      </c>
      <c r="C34" s="57" t="s">
        <v>10</v>
      </c>
      <c r="D34" s="48">
        <v>15086</v>
      </c>
    </row>
    <row r="35" spans="1:4" ht="47.25" x14ac:dyDescent="0.25">
      <c r="A35" s="14" t="s">
        <v>15</v>
      </c>
      <c r="B35" s="11">
        <v>104</v>
      </c>
      <c r="C35" s="57" t="s">
        <v>8</v>
      </c>
      <c r="D35" s="48">
        <v>1000</v>
      </c>
    </row>
    <row r="36" spans="1:4" ht="96.75" customHeight="1" x14ac:dyDescent="0.25">
      <c r="A36" s="14" t="s">
        <v>16</v>
      </c>
      <c r="B36" s="11">
        <v>405</v>
      </c>
      <c r="C36" s="57" t="s">
        <v>79</v>
      </c>
      <c r="D36" s="48">
        <v>762.3</v>
      </c>
    </row>
    <row r="37" spans="1:4" ht="47.25" x14ac:dyDescent="0.25">
      <c r="A37" s="14" t="s">
        <v>17</v>
      </c>
      <c r="B37" s="11">
        <v>104</v>
      </c>
      <c r="C37" s="57" t="s">
        <v>14</v>
      </c>
      <c r="D37" s="48">
        <v>588.70000000000005</v>
      </c>
    </row>
    <row r="38" spans="1:4" ht="63" x14ac:dyDescent="0.25">
      <c r="A38" s="14" t="s">
        <v>18</v>
      </c>
      <c r="B38" s="11"/>
      <c r="C38" s="57" t="s">
        <v>129</v>
      </c>
      <c r="D38" s="48">
        <f>D40+D41</f>
        <v>12452.3</v>
      </c>
    </row>
    <row r="39" spans="1:4" ht="15.75" x14ac:dyDescent="0.25">
      <c r="A39" s="14"/>
      <c r="B39" s="11"/>
      <c r="C39" s="31" t="s">
        <v>6</v>
      </c>
      <c r="D39" s="48"/>
    </row>
    <row r="40" spans="1:4" ht="15.75" x14ac:dyDescent="0.25">
      <c r="A40" s="14"/>
      <c r="B40" s="11">
        <v>702</v>
      </c>
      <c r="C40" s="31" t="s">
        <v>30</v>
      </c>
      <c r="D40" s="48">
        <v>12268.3</v>
      </c>
    </row>
    <row r="41" spans="1:4" ht="15.75" x14ac:dyDescent="0.25">
      <c r="A41" s="14"/>
      <c r="B41" s="11">
        <v>709</v>
      </c>
      <c r="C41" s="31" t="s">
        <v>78</v>
      </c>
      <c r="D41" s="48">
        <v>184</v>
      </c>
    </row>
    <row r="42" spans="1:4" ht="124.5" customHeight="1" x14ac:dyDescent="0.25">
      <c r="A42" s="14" t="s">
        <v>19</v>
      </c>
      <c r="B42" s="11">
        <v>104</v>
      </c>
      <c r="C42" s="57" t="s">
        <v>173</v>
      </c>
      <c r="D42" s="48">
        <v>4708</v>
      </c>
    </row>
    <row r="43" spans="1:4" ht="63" x14ac:dyDescent="0.25">
      <c r="A43" s="14" t="s">
        <v>20</v>
      </c>
      <c r="B43" s="11">
        <v>309</v>
      </c>
      <c r="C43" s="57" t="s">
        <v>50</v>
      </c>
      <c r="D43" s="48">
        <v>66</v>
      </c>
    </row>
    <row r="44" spans="1:4" ht="78.75" x14ac:dyDescent="0.25">
      <c r="A44" s="14" t="s">
        <v>21</v>
      </c>
      <c r="B44" s="11"/>
      <c r="C44" s="57" t="s">
        <v>130</v>
      </c>
      <c r="D44" s="48">
        <f>D46+D47</f>
        <v>141575.80000000002</v>
      </c>
    </row>
    <row r="45" spans="1:4" ht="15.75" x14ac:dyDescent="0.25">
      <c r="A45" s="14"/>
      <c r="B45" s="11"/>
      <c r="C45" s="31" t="s">
        <v>6</v>
      </c>
      <c r="D45" s="48"/>
    </row>
    <row r="46" spans="1:4" ht="15.75" x14ac:dyDescent="0.25">
      <c r="A46" s="14"/>
      <c r="B46" s="11">
        <v>709</v>
      </c>
      <c r="C46" s="31" t="s">
        <v>78</v>
      </c>
      <c r="D46" s="48">
        <v>2092.1999999999998</v>
      </c>
    </row>
    <row r="47" spans="1:4" ht="15.75" x14ac:dyDescent="0.25">
      <c r="A47" s="14"/>
      <c r="B47" s="11">
        <v>1004</v>
      </c>
      <c r="C47" s="57" t="s">
        <v>112</v>
      </c>
      <c r="D47" s="48">
        <v>139483.6</v>
      </c>
    </row>
    <row r="48" spans="1:4" ht="47.25" x14ac:dyDescent="0.25">
      <c r="A48" s="14" t="s">
        <v>26</v>
      </c>
      <c r="B48" s="11">
        <v>1006</v>
      </c>
      <c r="C48" s="57" t="s">
        <v>102</v>
      </c>
      <c r="D48" s="48">
        <v>588.70000000000005</v>
      </c>
    </row>
    <row r="49" spans="1:4" ht="47.25" x14ac:dyDescent="0.25">
      <c r="A49" s="14" t="s">
        <v>27</v>
      </c>
      <c r="B49" s="11">
        <v>1006</v>
      </c>
      <c r="C49" s="57" t="s">
        <v>83</v>
      </c>
      <c r="D49" s="48">
        <v>57660.800000000003</v>
      </c>
    </row>
    <row r="50" spans="1:4" ht="96.75" customHeight="1" x14ac:dyDescent="0.25">
      <c r="A50" s="14" t="s">
        <v>28</v>
      </c>
      <c r="B50" s="11">
        <v>707</v>
      </c>
      <c r="C50" s="57" t="s">
        <v>96</v>
      </c>
      <c r="D50" s="48">
        <v>87</v>
      </c>
    </row>
    <row r="51" spans="1:4" ht="113.25" customHeight="1" x14ac:dyDescent="0.25">
      <c r="A51" s="14" t="s">
        <v>29</v>
      </c>
      <c r="B51" s="11">
        <v>309</v>
      </c>
      <c r="C51" s="57" t="s">
        <v>80</v>
      </c>
      <c r="D51" s="48">
        <v>66</v>
      </c>
    </row>
    <row r="52" spans="1:4" ht="94.5" x14ac:dyDescent="0.25">
      <c r="A52" s="14" t="s">
        <v>32</v>
      </c>
      <c r="B52" s="11">
        <v>1004</v>
      </c>
      <c r="C52" s="57" t="s">
        <v>97</v>
      </c>
      <c r="D52" s="48">
        <v>146294.9</v>
      </c>
    </row>
    <row r="53" spans="1:4" ht="63" x14ac:dyDescent="0.25">
      <c r="A53" s="14" t="s">
        <v>33</v>
      </c>
      <c r="B53" s="11">
        <v>1004</v>
      </c>
      <c r="C53" s="57" t="s">
        <v>98</v>
      </c>
      <c r="D53" s="48">
        <v>91125.1</v>
      </c>
    </row>
    <row r="54" spans="1:4" ht="47.25" x14ac:dyDescent="0.25">
      <c r="A54" s="14" t="s">
        <v>34</v>
      </c>
      <c r="B54" s="11">
        <v>104</v>
      </c>
      <c r="C54" s="57" t="s">
        <v>12</v>
      </c>
      <c r="D54" s="48">
        <v>588.6</v>
      </c>
    </row>
    <row r="55" spans="1:4" ht="188.25" customHeight="1" x14ac:dyDescent="0.25">
      <c r="A55" s="14" t="s">
        <v>35</v>
      </c>
      <c r="B55" s="11" t="s">
        <v>5</v>
      </c>
      <c r="C55" s="57" t="s">
        <v>88</v>
      </c>
      <c r="D55" s="48">
        <f>D57+D58+D59+D60</f>
        <v>408777.7</v>
      </c>
    </row>
    <row r="56" spans="1:4" ht="15.75" x14ac:dyDescent="0.25">
      <c r="A56" s="14" t="s">
        <v>5</v>
      </c>
      <c r="B56" s="11" t="s">
        <v>5</v>
      </c>
      <c r="C56" s="31" t="s">
        <v>6</v>
      </c>
      <c r="D56" s="32" t="s">
        <v>5</v>
      </c>
    </row>
    <row r="57" spans="1:4" ht="15.75" x14ac:dyDescent="0.25">
      <c r="A57" s="14"/>
      <c r="B57" s="11">
        <v>901</v>
      </c>
      <c r="C57" s="31" t="s">
        <v>22</v>
      </c>
      <c r="D57" s="32">
        <v>94143.1</v>
      </c>
    </row>
    <row r="58" spans="1:4" ht="15.75" x14ac:dyDescent="0.25">
      <c r="A58" s="14"/>
      <c r="B58" s="11">
        <v>902</v>
      </c>
      <c r="C58" s="31" t="s">
        <v>23</v>
      </c>
      <c r="D58" s="32">
        <v>85275.8</v>
      </c>
    </row>
    <row r="59" spans="1:4" ht="15.75" x14ac:dyDescent="0.25">
      <c r="A59" s="14"/>
      <c r="B59" s="11">
        <v>904</v>
      </c>
      <c r="C59" s="31" t="s">
        <v>24</v>
      </c>
      <c r="D59" s="32">
        <v>88263.3</v>
      </c>
    </row>
    <row r="60" spans="1:4" ht="15.75" x14ac:dyDescent="0.25">
      <c r="A60" s="14"/>
      <c r="B60" s="11">
        <v>909</v>
      </c>
      <c r="C60" s="31" t="s">
        <v>25</v>
      </c>
      <c r="D60" s="32">
        <v>141095.5</v>
      </c>
    </row>
    <row r="61" spans="1:4" ht="173.25" customHeight="1" x14ac:dyDescent="0.25">
      <c r="A61" s="14" t="s">
        <v>36</v>
      </c>
      <c r="B61" s="11">
        <v>1004</v>
      </c>
      <c r="C61" s="57" t="s">
        <v>92</v>
      </c>
      <c r="D61" s="48">
        <v>165</v>
      </c>
    </row>
    <row r="62" spans="1:4" ht="110.25" customHeight="1" x14ac:dyDescent="0.25">
      <c r="A62" s="14" t="s">
        <v>37</v>
      </c>
      <c r="B62" s="11"/>
      <c r="C62" s="57" t="s">
        <v>89</v>
      </c>
      <c r="D62" s="48">
        <f>D64+D65+D66+D67</f>
        <v>7619.5999999999995</v>
      </c>
    </row>
    <row r="63" spans="1:4" ht="15.75" x14ac:dyDescent="0.25">
      <c r="A63" s="14" t="s">
        <v>5</v>
      </c>
      <c r="B63" s="11" t="s">
        <v>5</v>
      </c>
      <c r="C63" s="31" t="s">
        <v>6</v>
      </c>
      <c r="D63" s="32" t="s">
        <v>5</v>
      </c>
    </row>
    <row r="64" spans="1:4" ht="15.75" x14ac:dyDescent="0.25">
      <c r="A64" s="14"/>
      <c r="B64" s="11">
        <v>701</v>
      </c>
      <c r="C64" s="31" t="s">
        <v>55</v>
      </c>
      <c r="D64" s="32">
        <v>3419.8</v>
      </c>
    </row>
    <row r="65" spans="1:4" ht="15.75" x14ac:dyDescent="0.25">
      <c r="A65" s="14"/>
      <c r="B65" s="11">
        <v>702</v>
      </c>
      <c r="C65" s="31" t="s">
        <v>30</v>
      </c>
      <c r="D65" s="32">
        <v>3805.6</v>
      </c>
    </row>
    <row r="66" spans="1:4" ht="15.75" x14ac:dyDescent="0.25">
      <c r="A66" s="14"/>
      <c r="B66" s="11">
        <v>703</v>
      </c>
      <c r="C66" s="31" t="s">
        <v>49</v>
      </c>
      <c r="D66" s="63">
        <v>283</v>
      </c>
    </row>
    <row r="67" spans="1:4" ht="15.75" x14ac:dyDescent="0.25">
      <c r="A67" s="14"/>
      <c r="B67" s="11">
        <v>709</v>
      </c>
      <c r="C67" s="31" t="s">
        <v>78</v>
      </c>
      <c r="D67" s="63">
        <v>111.2</v>
      </c>
    </row>
    <row r="68" spans="1:4" ht="63" x14ac:dyDescent="0.25">
      <c r="A68" s="14" t="s">
        <v>38</v>
      </c>
      <c r="B68" s="11">
        <v>1004</v>
      </c>
      <c r="C68" s="57" t="s">
        <v>54</v>
      </c>
      <c r="D68" s="48">
        <v>621</v>
      </c>
    </row>
    <row r="69" spans="1:4" s="16" customFormat="1" ht="78.75" x14ac:dyDescent="0.25">
      <c r="A69" s="14" t="s">
        <v>39</v>
      </c>
      <c r="B69" s="11">
        <v>1004</v>
      </c>
      <c r="C69" s="57" t="s">
        <v>81</v>
      </c>
      <c r="D69" s="48">
        <v>779.9</v>
      </c>
    </row>
    <row r="70" spans="1:4" ht="111" customHeight="1" x14ac:dyDescent="0.25">
      <c r="A70" s="14" t="s">
        <v>40</v>
      </c>
      <c r="B70" s="11">
        <v>1004</v>
      </c>
      <c r="C70" s="57" t="s">
        <v>90</v>
      </c>
      <c r="D70" s="48">
        <v>78176.5</v>
      </c>
    </row>
    <row r="71" spans="1:4" ht="156" customHeight="1" x14ac:dyDescent="0.25">
      <c r="A71" s="14" t="s">
        <v>41</v>
      </c>
      <c r="B71" s="11">
        <v>1006</v>
      </c>
      <c r="C71" s="57" t="s">
        <v>43</v>
      </c>
      <c r="D71" s="48">
        <v>2020.5</v>
      </c>
    </row>
    <row r="72" spans="1:4" ht="78.75" x14ac:dyDescent="0.25">
      <c r="A72" s="14" t="s">
        <v>42</v>
      </c>
      <c r="B72" s="11" t="s">
        <v>5</v>
      </c>
      <c r="C72" s="57" t="s">
        <v>91</v>
      </c>
      <c r="D72" s="48">
        <f>D74+D75</f>
        <v>1000</v>
      </c>
    </row>
    <row r="73" spans="1:4" ht="15.75" x14ac:dyDescent="0.25">
      <c r="A73" s="14" t="s">
        <v>5</v>
      </c>
      <c r="B73" s="11" t="s">
        <v>5</v>
      </c>
      <c r="C73" s="31" t="s">
        <v>6</v>
      </c>
      <c r="D73" s="32" t="s">
        <v>5</v>
      </c>
    </row>
    <row r="74" spans="1:4" ht="15.75" x14ac:dyDescent="0.25">
      <c r="A74" s="14"/>
      <c r="B74" s="11">
        <v>902</v>
      </c>
      <c r="C74" s="31" t="s">
        <v>23</v>
      </c>
      <c r="D74" s="32">
        <v>985.2</v>
      </c>
    </row>
    <row r="75" spans="1:4" ht="15.75" x14ac:dyDescent="0.25">
      <c r="A75" s="14"/>
      <c r="B75" s="11">
        <v>909</v>
      </c>
      <c r="C75" s="31" t="s">
        <v>25</v>
      </c>
      <c r="D75" s="32">
        <v>14.8</v>
      </c>
    </row>
    <row r="76" spans="1:4" ht="110.25" customHeight="1" x14ac:dyDescent="0.25">
      <c r="A76" s="14" t="s">
        <v>44</v>
      </c>
      <c r="B76" s="11">
        <v>405</v>
      </c>
      <c r="C76" s="57" t="s">
        <v>84</v>
      </c>
      <c r="D76" s="48">
        <v>5854.9</v>
      </c>
    </row>
    <row r="77" spans="1:4" ht="78.75" x14ac:dyDescent="0.25">
      <c r="A77" s="14" t="s">
        <v>45</v>
      </c>
      <c r="B77" s="11"/>
      <c r="C77" s="57" t="s">
        <v>95</v>
      </c>
      <c r="D77" s="48">
        <f>D79+D80+D82+D81</f>
        <v>6581963.2000000002</v>
      </c>
    </row>
    <row r="78" spans="1:4" ht="15.75" x14ac:dyDescent="0.25">
      <c r="A78" s="14"/>
      <c r="B78" s="11"/>
      <c r="C78" s="31" t="s">
        <v>6</v>
      </c>
      <c r="D78" s="32"/>
    </row>
    <row r="79" spans="1:4" ht="15.75" x14ac:dyDescent="0.25">
      <c r="A79" s="14"/>
      <c r="B79" s="11">
        <v>701</v>
      </c>
      <c r="C79" s="31" t="s">
        <v>55</v>
      </c>
      <c r="D79" s="32">
        <v>3076006.4</v>
      </c>
    </row>
    <row r="80" spans="1:4" ht="15.75" x14ac:dyDescent="0.25">
      <c r="A80" s="14"/>
      <c r="B80" s="11">
        <v>702</v>
      </c>
      <c r="C80" s="31" t="s">
        <v>30</v>
      </c>
      <c r="D80" s="32">
        <v>3490016.2</v>
      </c>
    </row>
    <row r="81" spans="1:4" ht="31.5" x14ac:dyDescent="0.25">
      <c r="A81" s="14"/>
      <c r="B81" s="11">
        <v>705</v>
      </c>
      <c r="C81" s="31" t="s">
        <v>148</v>
      </c>
      <c r="D81" s="32">
        <v>2971.9</v>
      </c>
    </row>
    <row r="82" spans="1:4" ht="15.75" x14ac:dyDescent="0.25">
      <c r="A82" s="14"/>
      <c r="B82" s="11">
        <v>709</v>
      </c>
      <c r="C82" s="31" t="s">
        <v>78</v>
      </c>
      <c r="D82" s="32">
        <v>12968.7</v>
      </c>
    </row>
    <row r="83" spans="1:4" ht="33" customHeight="1" x14ac:dyDescent="0.25">
      <c r="A83" s="14" t="s">
        <v>46</v>
      </c>
      <c r="B83" s="11"/>
      <c r="C83" s="57" t="s">
        <v>109</v>
      </c>
      <c r="D83" s="48">
        <f>D85+D86</f>
        <v>215971.80000000002</v>
      </c>
    </row>
    <row r="84" spans="1:4" ht="15.75" x14ac:dyDescent="0.25">
      <c r="A84" s="14"/>
      <c r="B84" s="11"/>
      <c r="C84" s="31" t="s">
        <v>6</v>
      </c>
      <c r="D84" s="32"/>
    </row>
    <row r="85" spans="1:4" ht="15.75" x14ac:dyDescent="0.25">
      <c r="A85" s="14"/>
      <c r="B85" s="11">
        <v>701</v>
      </c>
      <c r="C85" s="31" t="s">
        <v>55</v>
      </c>
      <c r="D85" s="63">
        <v>171855.2</v>
      </c>
    </row>
    <row r="86" spans="1:4" ht="15.75" x14ac:dyDescent="0.25">
      <c r="A86" s="14"/>
      <c r="B86" s="11">
        <v>702</v>
      </c>
      <c r="C86" s="31" t="s">
        <v>30</v>
      </c>
      <c r="D86" s="63">
        <v>44116.6</v>
      </c>
    </row>
    <row r="87" spans="1:4" ht="126.75" customHeight="1" x14ac:dyDescent="0.25">
      <c r="A87" s="14" t="s">
        <v>47</v>
      </c>
      <c r="B87" s="11"/>
      <c r="C87" s="57" t="s">
        <v>127</v>
      </c>
      <c r="D87" s="48">
        <f>D89+D91+D90</f>
        <v>49474.799999999996</v>
      </c>
    </row>
    <row r="88" spans="1:4" ht="15.75" x14ac:dyDescent="0.25">
      <c r="A88" s="14"/>
      <c r="B88" s="11"/>
      <c r="C88" s="31" t="s">
        <v>6</v>
      </c>
      <c r="D88" s="48"/>
    </row>
    <row r="89" spans="1:4" ht="15.75" x14ac:dyDescent="0.25">
      <c r="A89" s="14"/>
      <c r="B89" s="11">
        <v>702</v>
      </c>
      <c r="C89" s="31" t="s">
        <v>30</v>
      </c>
      <c r="D89" s="63">
        <v>48520.9</v>
      </c>
    </row>
    <row r="90" spans="1:4" ht="15.75" x14ac:dyDescent="0.25">
      <c r="A90" s="14"/>
      <c r="B90" s="11">
        <v>703</v>
      </c>
      <c r="C90" s="31" t="s">
        <v>49</v>
      </c>
      <c r="D90" s="63">
        <v>222.7</v>
      </c>
    </row>
    <row r="91" spans="1:4" ht="15.75" x14ac:dyDescent="0.25">
      <c r="A91" s="14"/>
      <c r="B91" s="11">
        <v>709</v>
      </c>
      <c r="C91" s="31" t="s">
        <v>78</v>
      </c>
      <c r="D91" s="63">
        <v>731.2</v>
      </c>
    </row>
    <row r="92" spans="1:4" ht="48" customHeight="1" x14ac:dyDescent="0.25">
      <c r="A92" s="14" t="s">
        <v>48</v>
      </c>
      <c r="B92" s="11">
        <v>105</v>
      </c>
      <c r="C92" s="57" t="s">
        <v>114</v>
      </c>
      <c r="D92" s="48">
        <v>3985.9</v>
      </c>
    </row>
    <row r="93" spans="1:4" ht="48.6" customHeight="1" x14ac:dyDescent="0.25">
      <c r="A93" s="14" t="s">
        <v>113</v>
      </c>
      <c r="B93" s="11">
        <v>104</v>
      </c>
      <c r="C93" s="57" t="s">
        <v>115</v>
      </c>
      <c r="D93" s="48">
        <v>4708</v>
      </c>
    </row>
    <row r="94" spans="1:4" ht="63" customHeight="1" x14ac:dyDescent="0.25">
      <c r="A94" s="14" t="s">
        <v>133</v>
      </c>
      <c r="B94" s="11">
        <v>1004</v>
      </c>
      <c r="C94" s="57" t="s">
        <v>134</v>
      </c>
      <c r="D94" s="48">
        <v>23179.599999999999</v>
      </c>
    </row>
    <row r="95" spans="1:4" ht="16.5" customHeight="1" x14ac:dyDescent="0.25">
      <c r="A95" s="15" t="s">
        <v>51</v>
      </c>
      <c r="B95" s="12" t="s">
        <v>5</v>
      </c>
      <c r="C95" s="46" t="s">
        <v>167</v>
      </c>
      <c r="D95" s="37">
        <f>D97+D98+D99+D100+D101+D102+D112+D116+D120+D121+D125+D126+D130+D131+D132+D136+D146+D150+D151+D155+D156+D157+D158+D159+D160+D161</f>
        <v>5404450.7999999998</v>
      </c>
    </row>
    <row r="96" spans="1:4" ht="15.75" x14ac:dyDescent="0.25">
      <c r="A96" s="14" t="s">
        <v>5</v>
      </c>
      <c r="B96" s="11" t="s">
        <v>5</v>
      </c>
      <c r="C96" s="31" t="s">
        <v>6</v>
      </c>
      <c r="D96" s="32" t="s">
        <v>5</v>
      </c>
    </row>
    <row r="97" spans="1:4" s="13" customFormat="1" ht="127.5" customHeight="1" x14ac:dyDescent="0.25">
      <c r="A97" s="49" t="s">
        <v>52</v>
      </c>
      <c r="B97" s="51">
        <v>707</v>
      </c>
      <c r="C97" s="57" t="s">
        <v>93</v>
      </c>
      <c r="D97" s="63">
        <v>30380</v>
      </c>
    </row>
    <row r="98" spans="1:4" s="13" customFormat="1" ht="31.5" x14ac:dyDescent="0.25">
      <c r="A98" s="49" t="s">
        <v>100</v>
      </c>
      <c r="B98" s="51">
        <v>409</v>
      </c>
      <c r="C98" s="57" t="s">
        <v>101</v>
      </c>
      <c r="D98" s="48">
        <v>429747.1</v>
      </c>
    </row>
    <row r="99" spans="1:4" s="13" customFormat="1" ht="47.25" x14ac:dyDescent="0.25">
      <c r="A99" s="49" t="s">
        <v>104</v>
      </c>
      <c r="B99" s="51">
        <v>408</v>
      </c>
      <c r="C99" s="57" t="s">
        <v>105</v>
      </c>
      <c r="D99" s="48">
        <v>120000</v>
      </c>
    </row>
    <row r="100" spans="1:4" s="13" customFormat="1" ht="31.5" x14ac:dyDescent="0.25">
      <c r="A100" s="49" t="s">
        <v>106</v>
      </c>
      <c r="B100" s="51">
        <v>801</v>
      </c>
      <c r="C100" s="57" t="s">
        <v>107</v>
      </c>
      <c r="D100" s="48">
        <v>290310.5</v>
      </c>
    </row>
    <row r="101" spans="1:4" s="13" customFormat="1" ht="31.5" x14ac:dyDescent="0.25">
      <c r="A101" s="49" t="s">
        <v>116</v>
      </c>
      <c r="B101" s="51">
        <v>702</v>
      </c>
      <c r="C101" s="57" t="s">
        <v>117</v>
      </c>
      <c r="D101" s="48">
        <v>1087645.3</v>
      </c>
    </row>
    <row r="102" spans="1:4" s="13" customFormat="1" ht="31.5" x14ac:dyDescent="0.25">
      <c r="A102" s="49" t="s">
        <v>126</v>
      </c>
      <c r="B102" s="51"/>
      <c r="C102" s="57" t="s">
        <v>160</v>
      </c>
      <c r="D102" s="63">
        <f>D104+D105+D106+D107+D108+D109+D110+D111</f>
        <v>51670</v>
      </c>
    </row>
    <row r="103" spans="1:4" s="13" customFormat="1" ht="15.75" x14ac:dyDescent="0.25">
      <c r="A103" s="49"/>
      <c r="B103" s="51"/>
      <c r="C103" s="57" t="s">
        <v>6</v>
      </c>
      <c r="D103" s="63"/>
    </row>
    <row r="104" spans="1:4" s="13" customFormat="1" ht="31.5" x14ac:dyDescent="0.25">
      <c r="A104" s="49"/>
      <c r="B104" s="51">
        <v>309</v>
      </c>
      <c r="C104" s="57" t="s">
        <v>142</v>
      </c>
      <c r="D104" s="63">
        <v>300</v>
      </c>
    </row>
    <row r="105" spans="1:4" s="13" customFormat="1" ht="15.75" x14ac:dyDescent="0.25">
      <c r="A105" s="49"/>
      <c r="B105" s="51">
        <v>501</v>
      </c>
      <c r="C105" s="57" t="s">
        <v>143</v>
      </c>
      <c r="D105" s="63">
        <v>2865</v>
      </c>
    </row>
    <row r="106" spans="1:4" s="13" customFormat="1" ht="15.75" x14ac:dyDescent="0.25">
      <c r="A106" s="49"/>
      <c r="B106" s="51">
        <v>503</v>
      </c>
      <c r="C106" s="57" t="s">
        <v>144</v>
      </c>
      <c r="D106" s="63">
        <v>8765</v>
      </c>
    </row>
    <row r="107" spans="1:4" s="13" customFormat="1" ht="15.75" x14ac:dyDescent="0.25">
      <c r="A107" s="49"/>
      <c r="B107" s="51">
        <v>701</v>
      </c>
      <c r="C107" s="57" t="s">
        <v>55</v>
      </c>
      <c r="D107" s="63">
        <v>17380</v>
      </c>
    </row>
    <row r="108" spans="1:4" s="13" customFormat="1" ht="15.75" x14ac:dyDescent="0.25">
      <c r="A108" s="49"/>
      <c r="B108" s="51">
        <v>702</v>
      </c>
      <c r="C108" s="57" t="s">
        <v>30</v>
      </c>
      <c r="D108" s="63">
        <v>14870</v>
      </c>
    </row>
    <row r="109" spans="1:4" s="13" customFormat="1" ht="15.75" x14ac:dyDescent="0.25">
      <c r="A109" s="49"/>
      <c r="B109" s="51">
        <v>703</v>
      </c>
      <c r="C109" s="57" t="s">
        <v>49</v>
      </c>
      <c r="D109" s="63">
        <v>1990</v>
      </c>
    </row>
    <row r="110" spans="1:4" s="13" customFormat="1" ht="15.75" x14ac:dyDescent="0.25">
      <c r="A110" s="49"/>
      <c r="B110" s="51">
        <v>801</v>
      </c>
      <c r="C110" s="57" t="s">
        <v>145</v>
      </c>
      <c r="D110" s="63">
        <v>1800</v>
      </c>
    </row>
    <row r="111" spans="1:4" s="13" customFormat="1" ht="15.75" x14ac:dyDescent="0.25">
      <c r="A111" s="49"/>
      <c r="B111" s="51">
        <v>1101</v>
      </c>
      <c r="C111" s="57" t="s">
        <v>31</v>
      </c>
      <c r="D111" s="63">
        <v>3700</v>
      </c>
    </row>
    <row r="112" spans="1:4" s="13" customFormat="1" ht="33" customHeight="1" x14ac:dyDescent="0.25">
      <c r="A112" s="49" t="s">
        <v>128</v>
      </c>
      <c r="B112" s="51"/>
      <c r="C112" s="57" t="s">
        <v>161</v>
      </c>
      <c r="D112" s="63">
        <f>D114+D115</f>
        <v>153928.4</v>
      </c>
    </row>
    <row r="113" spans="1:4" s="13" customFormat="1" ht="15.75" x14ac:dyDescent="0.25">
      <c r="A113" s="49"/>
      <c r="B113" s="11"/>
      <c r="C113" s="31" t="s">
        <v>6</v>
      </c>
      <c r="D113" s="63"/>
    </row>
    <row r="114" spans="1:4" s="13" customFormat="1" ht="15.75" x14ac:dyDescent="0.25">
      <c r="A114" s="49"/>
      <c r="B114" s="11">
        <v>702</v>
      </c>
      <c r="C114" s="31" t="s">
        <v>30</v>
      </c>
      <c r="D114" s="63">
        <v>117168.4</v>
      </c>
    </row>
    <row r="115" spans="1:4" s="13" customFormat="1" ht="15.75" x14ac:dyDescent="0.25">
      <c r="A115" s="49"/>
      <c r="B115" s="11">
        <v>709</v>
      </c>
      <c r="C115" s="31" t="s">
        <v>78</v>
      </c>
      <c r="D115" s="63">
        <v>36760</v>
      </c>
    </row>
    <row r="116" spans="1:4" s="13" customFormat="1" ht="31.5" x14ac:dyDescent="0.25">
      <c r="A116" s="49" t="s">
        <v>135</v>
      </c>
      <c r="B116" s="11"/>
      <c r="C116" s="31" t="s">
        <v>166</v>
      </c>
      <c r="D116" s="63">
        <f>D118+D119</f>
        <v>4580.8</v>
      </c>
    </row>
    <row r="117" spans="1:4" s="13" customFormat="1" ht="15.75" x14ac:dyDescent="0.25">
      <c r="A117" s="49"/>
      <c r="B117" s="11"/>
      <c r="C117" s="31" t="s">
        <v>6</v>
      </c>
      <c r="D117" s="63"/>
    </row>
    <row r="118" spans="1:4" s="13" customFormat="1" ht="15.75" x14ac:dyDescent="0.25">
      <c r="A118" s="49"/>
      <c r="B118" s="11">
        <v>408</v>
      </c>
      <c r="C118" s="31" t="s">
        <v>136</v>
      </c>
      <c r="D118" s="63">
        <v>736.2</v>
      </c>
    </row>
    <row r="119" spans="1:4" s="13" customFormat="1" ht="15.75" x14ac:dyDescent="0.25">
      <c r="A119" s="49"/>
      <c r="B119" s="11">
        <v>409</v>
      </c>
      <c r="C119" s="31" t="s">
        <v>137</v>
      </c>
      <c r="D119" s="63">
        <v>3844.6</v>
      </c>
    </row>
    <row r="120" spans="1:4" s="13" customFormat="1" ht="33" customHeight="1" x14ac:dyDescent="0.25">
      <c r="A120" s="49" t="s">
        <v>138</v>
      </c>
      <c r="B120" s="11">
        <v>801</v>
      </c>
      <c r="C120" s="31" t="s">
        <v>149</v>
      </c>
      <c r="D120" s="63">
        <v>1354.4</v>
      </c>
    </row>
    <row r="121" spans="1:4" s="13" customFormat="1" ht="15.75" customHeight="1" x14ac:dyDescent="0.25">
      <c r="A121" s="49" t="s">
        <v>150</v>
      </c>
      <c r="B121" s="11">
        <v>801</v>
      </c>
      <c r="C121" s="31" t="s">
        <v>162</v>
      </c>
      <c r="D121" s="63">
        <f>D123+D124</f>
        <v>203.70000000000002</v>
      </c>
    </row>
    <row r="122" spans="1:4" s="13" customFormat="1" ht="15.75" x14ac:dyDescent="0.25">
      <c r="A122" s="49"/>
      <c r="B122" s="11"/>
      <c r="C122" s="56" t="s">
        <v>122</v>
      </c>
      <c r="D122" s="63"/>
    </row>
    <row r="123" spans="1:4" s="13" customFormat="1" ht="15.75" x14ac:dyDescent="0.25">
      <c r="A123" s="49"/>
      <c r="B123" s="11"/>
      <c r="C123" s="57" t="s">
        <v>123</v>
      </c>
      <c r="D123" s="63">
        <v>154.80000000000001</v>
      </c>
    </row>
    <row r="124" spans="1:4" s="13" customFormat="1" ht="15.75" x14ac:dyDescent="0.25">
      <c r="A124" s="49"/>
      <c r="B124" s="11"/>
      <c r="C124" s="57" t="s">
        <v>124</v>
      </c>
      <c r="D124" s="63">
        <v>48.9</v>
      </c>
    </row>
    <row r="125" spans="1:4" s="13" customFormat="1" ht="31.5" x14ac:dyDescent="0.25">
      <c r="A125" s="49" t="s">
        <v>152</v>
      </c>
      <c r="B125" s="11">
        <v>1003</v>
      </c>
      <c r="C125" s="57" t="s">
        <v>153</v>
      </c>
      <c r="D125" s="63">
        <v>20355.2</v>
      </c>
    </row>
    <row r="126" spans="1:4" s="13" customFormat="1" ht="31.5" x14ac:dyDescent="0.25">
      <c r="A126" s="49" t="s">
        <v>155</v>
      </c>
      <c r="B126" s="11">
        <v>801</v>
      </c>
      <c r="C126" s="57" t="s">
        <v>163</v>
      </c>
      <c r="D126" s="63">
        <f>D128+D129</f>
        <v>3849.1</v>
      </c>
    </row>
    <row r="127" spans="1:4" s="13" customFormat="1" ht="15.75" x14ac:dyDescent="0.25">
      <c r="A127" s="49"/>
      <c r="B127" s="11"/>
      <c r="C127" s="56" t="s">
        <v>122</v>
      </c>
      <c r="D127" s="63"/>
    </row>
    <row r="128" spans="1:4" s="13" customFormat="1" ht="15.75" x14ac:dyDescent="0.25">
      <c r="A128" s="49"/>
      <c r="B128" s="11"/>
      <c r="C128" s="57" t="s">
        <v>123</v>
      </c>
      <c r="D128" s="63">
        <v>2925</v>
      </c>
    </row>
    <row r="129" spans="1:4" s="13" customFormat="1" ht="15.75" x14ac:dyDescent="0.25">
      <c r="A129" s="49"/>
      <c r="B129" s="11"/>
      <c r="C129" s="57" t="s">
        <v>124</v>
      </c>
      <c r="D129" s="63">
        <v>924.1</v>
      </c>
    </row>
    <row r="130" spans="1:4" s="13" customFormat="1" ht="16.5" customHeight="1" x14ac:dyDescent="0.25">
      <c r="A130" s="49" t="s">
        <v>156</v>
      </c>
      <c r="B130" s="11">
        <v>502</v>
      </c>
      <c r="C130" s="57" t="s">
        <v>157</v>
      </c>
      <c r="D130" s="63">
        <v>11706.8</v>
      </c>
    </row>
    <row r="131" spans="1:4" s="13" customFormat="1" ht="31.5" x14ac:dyDescent="0.25">
      <c r="A131" s="49" t="s">
        <v>158</v>
      </c>
      <c r="B131" s="11">
        <v>409</v>
      </c>
      <c r="C131" s="57" t="s">
        <v>159</v>
      </c>
      <c r="D131" s="63">
        <v>634117.6</v>
      </c>
    </row>
    <row r="132" spans="1:4" s="13" customFormat="1" ht="47.25" x14ac:dyDescent="0.25">
      <c r="A132" s="49" t="s">
        <v>171</v>
      </c>
      <c r="B132" s="11">
        <v>503</v>
      </c>
      <c r="C132" s="57" t="s">
        <v>172</v>
      </c>
      <c r="D132" s="63">
        <f>D134+D135</f>
        <v>298936.30000000005</v>
      </c>
    </row>
    <row r="133" spans="1:4" s="13" customFormat="1" ht="15.75" x14ac:dyDescent="0.25">
      <c r="A133" s="49"/>
      <c r="B133" s="11"/>
      <c r="C133" s="56" t="s">
        <v>122</v>
      </c>
      <c r="D133" s="63"/>
    </row>
    <row r="134" spans="1:4" s="13" customFormat="1" ht="15.75" x14ac:dyDescent="0.25">
      <c r="A134" s="49"/>
      <c r="B134" s="11"/>
      <c r="C134" s="57" t="s">
        <v>123</v>
      </c>
      <c r="D134" s="63">
        <v>227191.7</v>
      </c>
    </row>
    <row r="135" spans="1:4" s="13" customFormat="1" ht="15.75" x14ac:dyDescent="0.25">
      <c r="A135" s="49"/>
      <c r="B135" s="11"/>
      <c r="C135" s="57" t="s">
        <v>124</v>
      </c>
      <c r="D135" s="63">
        <v>71744.600000000006</v>
      </c>
    </row>
    <row r="136" spans="1:4" s="13" customFormat="1" ht="31.5" customHeight="1" x14ac:dyDescent="0.25">
      <c r="A136" s="49" t="s">
        <v>174</v>
      </c>
      <c r="B136" s="11"/>
      <c r="C136" s="57" t="s">
        <v>175</v>
      </c>
      <c r="D136" s="63">
        <f>D138+D142</f>
        <v>1112885.3999999999</v>
      </c>
    </row>
    <row r="137" spans="1:4" s="13" customFormat="1" ht="15.75" x14ac:dyDescent="0.25">
      <c r="A137" s="49"/>
      <c r="B137" s="11"/>
      <c r="C137" s="31" t="s">
        <v>6</v>
      </c>
      <c r="D137" s="63"/>
    </row>
    <row r="138" spans="1:4" s="13" customFormat="1" ht="15.75" x14ac:dyDescent="0.25">
      <c r="A138" s="49"/>
      <c r="B138" s="11">
        <v>701</v>
      </c>
      <c r="C138" s="57" t="s">
        <v>176</v>
      </c>
      <c r="D138" s="63">
        <f>D140+D141</f>
        <v>240496.9</v>
      </c>
    </row>
    <row r="139" spans="1:4" s="13" customFormat="1" ht="15.75" x14ac:dyDescent="0.25">
      <c r="A139" s="49"/>
      <c r="B139" s="11"/>
      <c r="C139" s="56" t="s">
        <v>122</v>
      </c>
      <c r="D139" s="63"/>
    </row>
    <row r="140" spans="1:4" s="13" customFormat="1" ht="15.75" x14ac:dyDescent="0.25">
      <c r="A140" s="49"/>
      <c r="B140" s="11"/>
      <c r="C140" s="57" t="s">
        <v>123</v>
      </c>
      <c r="D140" s="63">
        <v>182777.5</v>
      </c>
    </row>
    <row r="141" spans="1:4" s="13" customFormat="1" ht="15.75" x14ac:dyDescent="0.25">
      <c r="A141" s="49"/>
      <c r="B141" s="11"/>
      <c r="C141" s="57" t="s">
        <v>124</v>
      </c>
      <c r="D141" s="63">
        <v>57719.4</v>
      </c>
    </row>
    <row r="142" spans="1:4" s="13" customFormat="1" ht="15.75" x14ac:dyDescent="0.25">
      <c r="A142" s="49"/>
      <c r="B142" s="11">
        <v>702</v>
      </c>
      <c r="C142" s="31" t="s">
        <v>177</v>
      </c>
      <c r="D142" s="63">
        <f>D144+D145</f>
        <v>872388.5</v>
      </c>
    </row>
    <row r="143" spans="1:4" s="13" customFormat="1" ht="15.75" x14ac:dyDescent="0.25">
      <c r="A143" s="49"/>
      <c r="B143" s="11"/>
      <c r="C143" s="56" t="s">
        <v>122</v>
      </c>
      <c r="D143" s="63"/>
    </row>
    <row r="144" spans="1:4" s="13" customFormat="1" ht="15.75" x14ac:dyDescent="0.25">
      <c r="A144" s="49"/>
      <c r="B144" s="11"/>
      <c r="C144" s="57" t="s">
        <v>123</v>
      </c>
      <c r="D144" s="63">
        <v>663015.1</v>
      </c>
    </row>
    <row r="145" spans="1:4" s="13" customFormat="1" ht="15.75" x14ac:dyDescent="0.25">
      <c r="A145" s="49"/>
      <c r="B145" s="11"/>
      <c r="C145" s="57" t="s">
        <v>124</v>
      </c>
      <c r="D145" s="63">
        <v>209373.4</v>
      </c>
    </row>
    <row r="146" spans="1:4" s="13" customFormat="1" ht="48.75" customHeight="1" x14ac:dyDescent="0.25">
      <c r="A146" s="49" t="s">
        <v>178</v>
      </c>
      <c r="B146" s="11"/>
      <c r="C146" s="57" t="s">
        <v>179</v>
      </c>
      <c r="D146" s="63">
        <f>D148+D149</f>
        <v>143822.6</v>
      </c>
    </row>
    <row r="147" spans="1:4" s="13" customFormat="1" ht="15.75" x14ac:dyDescent="0.25">
      <c r="A147" s="49"/>
      <c r="B147" s="11"/>
      <c r="C147" s="31" t="s">
        <v>6</v>
      </c>
      <c r="D147" s="63"/>
    </row>
    <row r="148" spans="1:4" s="13" customFormat="1" ht="15.75" x14ac:dyDescent="0.25">
      <c r="A148" s="49"/>
      <c r="B148" s="11">
        <v>701</v>
      </c>
      <c r="C148" s="57" t="s">
        <v>55</v>
      </c>
      <c r="D148" s="63">
        <v>28052.5</v>
      </c>
    </row>
    <row r="149" spans="1:4" s="13" customFormat="1" ht="15.75" x14ac:dyDescent="0.25">
      <c r="A149" s="49"/>
      <c r="B149" s="11">
        <v>702</v>
      </c>
      <c r="C149" s="31" t="s">
        <v>30</v>
      </c>
      <c r="D149" s="63">
        <v>115770.1</v>
      </c>
    </row>
    <row r="150" spans="1:4" s="13" customFormat="1" ht="31.5" x14ac:dyDescent="0.25">
      <c r="A150" s="49" t="s">
        <v>180</v>
      </c>
      <c r="B150" s="11">
        <v>409</v>
      </c>
      <c r="C150" s="31" t="s">
        <v>181</v>
      </c>
      <c r="D150" s="63">
        <v>705491.9</v>
      </c>
    </row>
    <row r="151" spans="1:4" s="13" customFormat="1" ht="78.75" x14ac:dyDescent="0.25">
      <c r="A151" s="49" t="s">
        <v>182</v>
      </c>
      <c r="B151" s="11"/>
      <c r="C151" s="31" t="s">
        <v>183</v>
      </c>
      <c r="D151" s="63">
        <f>D153+D154</f>
        <v>1062.3</v>
      </c>
    </row>
    <row r="152" spans="1:4" s="13" customFormat="1" ht="15.75" x14ac:dyDescent="0.25">
      <c r="A152" s="49"/>
      <c r="B152" s="11"/>
      <c r="C152" s="31" t="s">
        <v>6</v>
      </c>
      <c r="D152" s="63"/>
    </row>
    <row r="153" spans="1:4" s="13" customFormat="1" ht="15.75" x14ac:dyDescent="0.25">
      <c r="A153" s="49"/>
      <c r="B153" s="51">
        <v>501</v>
      </c>
      <c r="C153" s="57" t="s">
        <v>143</v>
      </c>
      <c r="D153" s="63">
        <v>212.5</v>
      </c>
    </row>
    <row r="154" spans="1:4" s="13" customFormat="1" ht="15.75" x14ac:dyDescent="0.25">
      <c r="A154" s="49"/>
      <c r="B154" s="51">
        <v>503</v>
      </c>
      <c r="C154" s="57" t="s">
        <v>144</v>
      </c>
      <c r="D154" s="63">
        <v>849.8</v>
      </c>
    </row>
    <row r="155" spans="1:4" s="13" customFormat="1" ht="31.5" x14ac:dyDescent="0.25">
      <c r="A155" s="49" t="s">
        <v>184</v>
      </c>
      <c r="B155" s="51">
        <v>705</v>
      </c>
      <c r="C155" s="57" t="s">
        <v>185</v>
      </c>
      <c r="D155" s="63">
        <v>2730</v>
      </c>
    </row>
    <row r="156" spans="1:4" s="13" customFormat="1" ht="63.75" customHeight="1" x14ac:dyDescent="0.25">
      <c r="A156" s="49" t="s">
        <v>186</v>
      </c>
      <c r="B156" s="51">
        <v>1101</v>
      </c>
      <c r="C156" s="57" t="s">
        <v>192</v>
      </c>
      <c r="D156" s="63">
        <v>5671.1</v>
      </c>
    </row>
    <row r="157" spans="1:4" s="13" customFormat="1" ht="48.75" customHeight="1" x14ac:dyDescent="0.25">
      <c r="A157" s="49" t="s">
        <v>187</v>
      </c>
      <c r="B157" s="51">
        <v>408</v>
      </c>
      <c r="C157" s="57" t="s">
        <v>193</v>
      </c>
      <c r="D157" s="63">
        <v>200000</v>
      </c>
    </row>
    <row r="158" spans="1:4" s="13" customFormat="1" ht="18" customHeight="1" x14ac:dyDescent="0.25">
      <c r="A158" s="49" t="s">
        <v>188</v>
      </c>
      <c r="B158" s="51">
        <v>702</v>
      </c>
      <c r="C158" s="57" t="s">
        <v>194</v>
      </c>
      <c r="D158" s="63">
        <v>5774.9</v>
      </c>
    </row>
    <row r="159" spans="1:4" s="13" customFormat="1" ht="31.5" x14ac:dyDescent="0.25">
      <c r="A159" s="49" t="s">
        <v>189</v>
      </c>
      <c r="B159" s="51">
        <v>702</v>
      </c>
      <c r="C159" s="57" t="s">
        <v>195</v>
      </c>
      <c r="D159" s="63">
        <v>340</v>
      </c>
    </row>
    <row r="160" spans="1:4" s="13" customFormat="1" ht="93.75" customHeight="1" x14ac:dyDescent="0.25">
      <c r="A160" s="49" t="s">
        <v>190</v>
      </c>
      <c r="B160" s="51">
        <v>502</v>
      </c>
      <c r="C160" s="57" t="s">
        <v>199</v>
      </c>
      <c r="D160" s="63">
        <v>24089.4</v>
      </c>
    </row>
    <row r="161" spans="1:4" s="13" customFormat="1" ht="31.5" x14ac:dyDescent="0.25">
      <c r="A161" s="49" t="s">
        <v>191</v>
      </c>
      <c r="B161" s="51">
        <v>412</v>
      </c>
      <c r="C161" s="57" t="s">
        <v>196</v>
      </c>
      <c r="D161" s="63">
        <v>63798</v>
      </c>
    </row>
    <row r="162" spans="1:4" s="13" customFormat="1" ht="17.25" customHeight="1" x14ac:dyDescent="0.25">
      <c r="A162" s="61" t="s">
        <v>121</v>
      </c>
      <c r="B162" s="58"/>
      <c r="C162" s="55" t="s">
        <v>168</v>
      </c>
      <c r="D162" s="59">
        <f>D164</f>
        <v>1883752.5</v>
      </c>
    </row>
    <row r="163" spans="1:4" s="13" customFormat="1" ht="15.75" x14ac:dyDescent="0.25">
      <c r="A163" s="61"/>
      <c r="B163" s="58"/>
      <c r="C163" s="56" t="s">
        <v>6</v>
      </c>
      <c r="D163" s="59"/>
    </row>
    <row r="164" spans="1:4" s="13" customFormat="1" ht="31.5" customHeight="1" x14ac:dyDescent="0.25">
      <c r="A164" s="49" t="s">
        <v>125</v>
      </c>
      <c r="B164" s="51">
        <v>409</v>
      </c>
      <c r="C164" s="56" t="s">
        <v>164</v>
      </c>
      <c r="D164" s="48">
        <f>D166+D167</f>
        <v>1883752.5</v>
      </c>
    </row>
    <row r="165" spans="1:4" s="13" customFormat="1" ht="15.75" x14ac:dyDescent="0.25">
      <c r="A165" s="49"/>
      <c r="B165" s="60"/>
      <c r="C165" s="56" t="s">
        <v>122</v>
      </c>
      <c r="D165" s="48"/>
    </row>
    <row r="166" spans="1:4" s="13" customFormat="1" ht="15.75" x14ac:dyDescent="0.25">
      <c r="A166" s="49"/>
      <c r="B166" s="51"/>
      <c r="C166" s="57" t="s">
        <v>123</v>
      </c>
      <c r="D166" s="48">
        <v>991448.7</v>
      </c>
    </row>
    <row r="167" spans="1:4" s="13" customFormat="1" ht="15.75" x14ac:dyDescent="0.25">
      <c r="A167" s="49"/>
      <c r="B167" s="51"/>
      <c r="C167" s="57" t="s">
        <v>124</v>
      </c>
      <c r="D167" s="48">
        <v>892303.8</v>
      </c>
    </row>
    <row r="168" spans="1:4" s="13" customFormat="1" ht="31.5" x14ac:dyDescent="0.25">
      <c r="A168" s="68" t="s">
        <v>139</v>
      </c>
      <c r="B168" s="69"/>
      <c r="C168" s="70" t="s">
        <v>169</v>
      </c>
      <c r="D168" s="71">
        <f>D170</f>
        <v>18318.400000000001</v>
      </c>
    </row>
    <row r="169" spans="1:4" s="13" customFormat="1" ht="15.75" x14ac:dyDescent="0.25">
      <c r="A169" s="64"/>
      <c r="B169" s="65"/>
      <c r="C169" s="56" t="s">
        <v>6</v>
      </c>
      <c r="D169" s="67"/>
    </row>
    <row r="170" spans="1:4" s="13" customFormat="1" ht="31.5" x14ac:dyDescent="0.25">
      <c r="A170" s="64" t="s">
        <v>140</v>
      </c>
      <c r="B170" s="65"/>
      <c r="C170" s="66" t="s">
        <v>165</v>
      </c>
      <c r="D170" s="67">
        <f>D172+D173+D174+D176+D175</f>
        <v>18318.400000000001</v>
      </c>
    </row>
    <row r="171" spans="1:4" s="13" customFormat="1" ht="15.75" x14ac:dyDescent="0.25">
      <c r="A171" s="64"/>
      <c r="B171" s="65"/>
      <c r="C171" s="56" t="s">
        <v>6</v>
      </c>
      <c r="D171" s="67"/>
    </row>
    <row r="172" spans="1:4" s="13" customFormat="1" ht="15.75" x14ac:dyDescent="0.25">
      <c r="A172" s="64"/>
      <c r="B172" s="65">
        <v>701</v>
      </c>
      <c r="C172" s="66" t="s">
        <v>55</v>
      </c>
      <c r="D172" s="67">
        <v>5306.2</v>
      </c>
    </row>
    <row r="173" spans="1:4" s="13" customFormat="1" ht="15.75" x14ac:dyDescent="0.25">
      <c r="A173" s="64"/>
      <c r="B173" s="65">
        <v>702</v>
      </c>
      <c r="C173" s="66" t="s">
        <v>30</v>
      </c>
      <c r="D173" s="67">
        <v>2824.6</v>
      </c>
    </row>
    <row r="174" spans="1:4" s="13" customFormat="1" ht="15.75" x14ac:dyDescent="0.25">
      <c r="A174" s="64"/>
      <c r="B174" s="65">
        <v>703</v>
      </c>
      <c r="C174" s="66" t="s">
        <v>49</v>
      </c>
      <c r="D174" s="67">
        <v>8395.1</v>
      </c>
    </row>
    <row r="175" spans="1:4" s="13" customFormat="1" ht="15.75" x14ac:dyDescent="0.25">
      <c r="A175" s="64"/>
      <c r="B175" s="65">
        <v>707</v>
      </c>
      <c r="C175" s="66" t="s">
        <v>154</v>
      </c>
      <c r="D175" s="67">
        <v>1635.7</v>
      </c>
    </row>
    <row r="176" spans="1:4" s="13" customFormat="1" ht="15.75" x14ac:dyDescent="0.25">
      <c r="A176" s="64"/>
      <c r="B176" s="65">
        <v>1101</v>
      </c>
      <c r="C176" s="66" t="s">
        <v>31</v>
      </c>
      <c r="D176" s="67">
        <v>156.80000000000001</v>
      </c>
    </row>
    <row r="177" spans="1:5" ht="32.25" x14ac:dyDescent="0.3">
      <c r="A177" s="20"/>
      <c r="B177" s="21"/>
      <c r="C177" s="47" t="s">
        <v>82</v>
      </c>
      <c r="D177" s="34">
        <f>D20+D95+D162+D168</f>
        <v>15638681.4</v>
      </c>
      <c r="E177" s="35" t="s">
        <v>108</v>
      </c>
    </row>
    <row r="178" spans="1:5" x14ac:dyDescent="0.25">
      <c r="A178" s="27"/>
      <c r="B178" s="27"/>
      <c r="C178" s="27"/>
      <c r="D178" s="28"/>
    </row>
    <row r="179" spans="1:5" hidden="1" outlineLevel="1" x14ac:dyDescent="0.25">
      <c r="A179" s="28"/>
      <c r="B179" s="28"/>
      <c r="C179" s="28"/>
      <c r="D179" s="62">
        <f>D177-D180</f>
        <v>0</v>
      </c>
    </row>
    <row r="180" spans="1:5" s="18" customFormat="1" ht="14.25" hidden="1" outlineLevel="1" x14ac:dyDescent="0.2">
      <c r="A180" s="25"/>
      <c r="B180" s="25"/>
      <c r="C180" s="25"/>
      <c r="D180" s="26">
        <f>D181+D185+D187+D192+D196+D205+D210+D214+D203</f>
        <v>15638681.400000002</v>
      </c>
      <c r="E180" s="36"/>
    </row>
    <row r="181" spans="1:5" s="18" customFormat="1" ht="15.75" hidden="1" outlineLevel="1" x14ac:dyDescent="0.25">
      <c r="A181" s="40"/>
      <c r="B181" s="41" t="s">
        <v>56</v>
      </c>
      <c r="C181" s="40"/>
      <c r="D181" s="42">
        <f>D182+D183+D184</f>
        <v>30665.200000000001</v>
      </c>
    </row>
    <row r="182" spans="1:5" ht="15.75" hidden="1" outlineLevel="1" x14ac:dyDescent="0.25">
      <c r="A182" s="43"/>
      <c r="B182" s="19" t="s">
        <v>57</v>
      </c>
      <c r="C182" s="43"/>
      <c r="D182" s="44">
        <f>D34+D35+D37+D42+D54+D93</f>
        <v>26679.3</v>
      </c>
    </row>
    <row r="183" spans="1:5" ht="15.75" hidden="1" outlineLevel="1" x14ac:dyDescent="0.25">
      <c r="A183" s="43"/>
      <c r="B183" s="19" t="s">
        <v>118</v>
      </c>
      <c r="C183" s="43"/>
      <c r="D183" s="44">
        <f>D92</f>
        <v>3985.9</v>
      </c>
    </row>
    <row r="184" spans="1:5" ht="15.75" hidden="1" outlineLevel="1" x14ac:dyDescent="0.25">
      <c r="A184" s="43"/>
      <c r="B184" s="19" t="s">
        <v>141</v>
      </c>
      <c r="C184" s="43"/>
      <c r="D184" s="44">
        <v>0</v>
      </c>
    </row>
    <row r="185" spans="1:5" s="17" customFormat="1" ht="15.75" hidden="1" outlineLevel="1" x14ac:dyDescent="0.25">
      <c r="A185" s="40"/>
      <c r="B185" s="41" t="s">
        <v>58</v>
      </c>
      <c r="C185" s="40"/>
      <c r="D185" s="42">
        <f>D186</f>
        <v>432</v>
      </c>
    </row>
    <row r="186" spans="1:5" s="39" customFormat="1" ht="15.75" hidden="1" outlineLevel="1" x14ac:dyDescent="0.25">
      <c r="A186" s="43"/>
      <c r="B186" s="19" t="s">
        <v>59</v>
      </c>
      <c r="C186" s="43"/>
      <c r="D186" s="44">
        <f>D43+D51+D104</f>
        <v>432</v>
      </c>
    </row>
    <row r="187" spans="1:5" s="17" customFormat="1" ht="15.75" hidden="1" outlineLevel="1" x14ac:dyDescent="0.25">
      <c r="A187" s="40"/>
      <c r="B187" s="41" t="s">
        <v>60</v>
      </c>
      <c r="C187" s="40"/>
      <c r="D187" s="42">
        <f>D188+D190+D189+D191</f>
        <v>4048105.1000000006</v>
      </c>
    </row>
    <row r="188" spans="1:5" ht="15.75" hidden="1" outlineLevel="1" x14ac:dyDescent="0.25">
      <c r="A188" s="43"/>
      <c r="B188" s="19" t="s">
        <v>61</v>
      </c>
      <c r="C188" s="43"/>
      <c r="D188" s="44">
        <f>D36+D76</f>
        <v>6617.2</v>
      </c>
    </row>
    <row r="189" spans="1:5" ht="15.75" hidden="1" outlineLevel="1" x14ac:dyDescent="0.25">
      <c r="A189" s="43"/>
      <c r="B189" s="19" t="s">
        <v>103</v>
      </c>
      <c r="C189" s="43"/>
      <c r="D189" s="44">
        <f>D99+D118+D157</f>
        <v>320736.2</v>
      </c>
    </row>
    <row r="190" spans="1:5" ht="15.75" hidden="1" outlineLevel="1" x14ac:dyDescent="0.25">
      <c r="A190" s="43"/>
      <c r="B190" s="19" t="s">
        <v>99</v>
      </c>
      <c r="C190" s="43"/>
      <c r="D190" s="44">
        <f>D98+D164+D119+D131+D150</f>
        <v>3656953.7</v>
      </c>
    </row>
    <row r="191" spans="1:5" ht="15.75" hidden="1" outlineLevel="1" x14ac:dyDescent="0.25">
      <c r="A191" s="43"/>
      <c r="B191" s="19" t="s">
        <v>197</v>
      </c>
      <c r="C191" s="43"/>
      <c r="D191" s="44">
        <f>D161</f>
        <v>63798</v>
      </c>
    </row>
    <row r="192" spans="1:5" s="17" customFormat="1" ht="15.75" hidden="1" outlineLevel="1" x14ac:dyDescent="0.25">
      <c r="A192" s="40"/>
      <c r="B192" s="41" t="s">
        <v>62</v>
      </c>
      <c r="C192" s="40"/>
      <c r="D192" s="42">
        <f>D193+D195+D194</f>
        <v>347424.80000000005</v>
      </c>
    </row>
    <row r="193" spans="1:4" ht="15.75" hidden="1" outlineLevel="1" x14ac:dyDescent="0.25">
      <c r="A193" s="43"/>
      <c r="B193" s="19" t="s">
        <v>63</v>
      </c>
      <c r="C193" s="43"/>
      <c r="D193" s="44">
        <f>D105+D153</f>
        <v>3077.5</v>
      </c>
    </row>
    <row r="194" spans="1:4" ht="15.75" hidden="1" outlineLevel="1" x14ac:dyDescent="0.25">
      <c r="A194" s="43"/>
      <c r="B194" s="19" t="s">
        <v>170</v>
      </c>
      <c r="C194" s="43"/>
      <c r="D194" s="44">
        <f>D130+D160</f>
        <v>35796.199999999997</v>
      </c>
    </row>
    <row r="195" spans="1:4" ht="15.75" hidden="1" outlineLevel="1" x14ac:dyDescent="0.25">
      <c r="A195" s="43"/>
      <c r="B195" s="19" t="s">
        <v>146</v>
      </c>
      <c r="C195" s="43"/>
      <c r="D195" s="44">
        <f>D106+D132+D154</f>
        <v>308551.10000000003</v>
      </c>
    </row>
    <row r="196" spans="1:4" s="17" customFormat="1" ht="15.75" hidden="1" outlineLevel="1" x14ac:dyDescent="0.25">
      <c r="A196" s="40"/>
      <c r="B196" s="41" t="s">
        <v>64</v>
      </c>
      <c r="C196" s="40"/>
      <c r="D196" s="42">
        <f>D197+D198+D199+D201+D202+D200</f>
        <v>9461631.5</v>
      </c>
    </row>
    <row r="197" spans="1:4" ht="15.75" hidden="1" outlineLevel="1" x14ac:dyDescent="0.25">
      <c r="A197" s="43"/>
      <c r="B197" s="19" t="s">
        <v>65</v>
      </c>
      <c r="C197" s="43"/>
      <c r="D197" s="44">
        <f>D64+D79+D85+D172+D107+D138+D148</f>
        <v>3542517</v>
      </c>
    </row>
    <row r="198" spans="1:4" ht="15.75" hidden="1" outlineLevel="1" x14ac:dyDescent="0.25">
      <c r="A198" s="43"/>
      <c r="B198" s="19" t="s">
        <v>66</v>
      </c>
      <c r="C198" s="43"/>
      <c r="D198" s="44">
        <f>D40+D65+D80+D86+D89+D101+D114+D173+D108+D142+D149+D158+D159</f>
        <v>5815509.4000000004</v>
      </c>
    </row>
    <row r="199" spans="1:4" ht="15.75" hidden="1" outlineLevel="1" x14ac:dyDescent="0.25">
      <c r="A199" s="43"/>
      <c r="B199" s="19" t="s">
        <v>67</v>
      </c>
      <c r="C199" s="43"/>
      <c r="D199" s="44">
        <f>D32+D66+D174+D109+D90</f>
        <v>12953.2</v>
      </c>
    </row>
    <row r="200" spans="1:4" ht="15.75" hidden="1" outlineLevel="1" x14ac:dyDescent="0.25">
      <c r="A200" s="43"/>
      <c r="B200" s="19" t="s">
        <v>151</v>
      </c>
      <c r="C200" s="43"/>
      <c r="D200" s="44">
        <f>D81+D155</f>
        <v>5701.9</v>
      </c>
    </row>
    <row r="201" spans="1:4" ht="15.75" hidden="1" outlineLevel="1" x14ac:dyDescent="0.25">
      <c r="A201" s="43"/>
      <c r="B201" s="45" t="s">
        <v>68</v>
      </c>
      <c r="C201" s="43"/>
      <c r="D201" s="44">
        <f>D50+D97+D175</f>
        <v>32102.7</v>
      </c>
    </row>
    <row r="202" spans="1:4" ht="15.75" hidden="1" outlineLevel="1" x14ac:dyDescent="0.25">
      <c r="A202" s="43"/>
      <c r="B202" s="45" t="s">
        <v>77</v>
      </c>
      <c r="C202" s="43"/>
      <c r="D202" s="44">
        <f>D41+D46+D67+D82+D91+D115</f>
        <v>52847.3</v>
      </c>
    </row>
    <row r="203" spans="1:4" s="17" customFormat="1" ht="15.75" hidden="1" outlineLevel="1" x14ac:dyDescent="0.25">
      <c r="A203" s="40"/>
      <c r="B203" s="52" t="s">
        <v>110</v>
      </c>
      <c r="C203" s="40"/>
      <c r="D203" s="42">
        <f>D204</f>
        <v>297517.7</v>
      </c>
    </row>
    <row r="204" spans="1:4" ht="15.75" hidden="1" outlineLevel="1" x14ac:dyDescent="0.25">
      <c r="A204" s="43"/>
      <c r="B204" s="45" t="s">
        <v>111</v>
      </c>
      <c r="C204" s="43"/>
      <c r="D204" s="44">
        <f>D100+D120+D110+D121+D126</f>
        <v>297517.7</v>
      </c>
    </row>
    <row r="205" spans="1:4" s="17" customFormat="1" ht="15.75" hidden="1" outlineLevel="1" x14ac:dyDescent="0.25">
      <c r="A205" s="40"/>
      <c r="B205" s="41" t="s">
        <v>69</v>
      </c>
      <c r="C205" s="40"/>
      <c r="D205" s="42">
        <f>D206+D207+D208+D209</f>
        <v>880895.29999999993</v>
      </c>
    </row>
    <row r="206" spans="1:4" ht="15.75" hidden="1" outlineLevel="1" x14ac:dyDescent="0.25">
      <c r="A206" s="43"/>
      <c r="B206" s="19" t="s">
        <v>70</v>
      </c>
      <c r="C206" s="43"/>
      <c r="D206" s="44">
        <f>D57</f>
        <v>94143.1</v>
      </c>
    </row>
    <row r="207" spans="1:4" ht="15.75" hidden="1" outlineLevel="1" x14ac:dyDescent="0.25">
      <c r="A207" s="43"/>
      <c r="B207" s="19" t="s">
        <v>71</v>
      </c>
      <c r="C207" s="43"/>
      <c r="D207" s="44">
        <f>D24+D28+D58+D74</f>
        <v>550420.39999999991</v>
      </c>
    </row>
    <row r="208" spans="1:4" ht="15.75" hidden="1" outlineLevel="1" x14ac:dyDescent="0.25">
      <c r="A208" s="43"/>
      <c r="B208" s="19" t="s">
        <v>72</v>
      </c>
      <c r="C208" s="43"/>
      <c r="D208" s="44">
        <f>D59</f>
        <v>88263.3</v>
      </c>
    </row>
    <row r="209" spans="1:4" ht="15.75" hidden="1" outlineLevel="1" x14ac:dyDescent="0.25">
      <c r="A209" s="43"/>
      <c r="B209" s="19" t="s">
        <v>73</v>
      </c>
      <c r="C209" s="43"/>
      <c r="D209" s="44">
        <f>D25+D29+D60+D75</f>
        <v>148068.5</v>
      </c>
    </row>
    <row r="210" spans="1:4" s="17" customFormat="1" ht="15.75" hidden="1" outlineLevel="1" x14ac:dyDescent="0.25">
      <c r="A210" s="40"/>
      <c r="B210" s="41" t="s">
        <v>74</v>
      </c>
      <c r="C210" s="40"/>
      <c r="D210" s="42">
        <f>D211+D212+D213</f>
        <v>560450.80000000005</v>
      </c>
    </row>
    <row r="211" spans="1:4" ht="15.75" hidden="1" outlineLevel="1" x14ac:dyDescent="0.25">
      <c r="A211" s="43"/>
      <c r="B211" s="19">
        <v>1003</v>
      </c>
      <c r="C211" s="43"/>
      <c r="D211" s="44">
        <f>D125</f>
        <v>20355.2</v>
      </c>
    </row>
    <row r="212" spans="1:4" ht="15.75" hidden="1" outlineLevel="1" x14ac:dyDescent="0.25">
      <c r="A212" s="43"/>
      <c r="B212" s="19">
        <v>1004</v>
      </c>
      <c r="C212" s="43"/>
      <c r="D212" s="44">
        <f>D52+D53+D68+D69+D47+D70+D94+D61</f>
        <v>479825.6</v>
      </c>
    </row>
    <row r="213" spans="1:4" ht="15.75" hidden="1" outlineLevel="1" x14ac:dyDescent="0.25">
      <c r="A213" s="43"/>
      <c r="B213" s="19">
        <v>1006</v>
      </c>
      <c r="C213" s="43"/>
      <c r="D213" s="44">
        <f>D48+D49+D71</f>
        <v>60270</v>
      </c>
    </row>
    <row r="214" spans="1:4" s="17" customFormat="1" ht="15.75" hidden="1" outlineLevel="1" x14ac:dyDescent="0.25">
      <c r="A214" s="40"/>
      <c r="B214" s="41" t="s">
        <v>75</v>
      </c>
      <c r="C214" s="40"/>
      <c r="D214" s="42">
        <f>D215</f>
        <v>11559</v>
      </c>
    </row>
    <row r="215" spans="1:4" ht="15.75" hidden="1" outlineLevel="1" x14ac:dyDescent="0.25">
      <c r="A215" s="43"/>
      <c r="B215" s="19">
        <v>1101</v>
      </c>
      <c r="C215" s="43"/>
      <c r="D215" s="44">
        <f>D33+D111+D176+D156</f>
        <v>11559</v>
      </c>
    </row>
    <row r="216" spans="1:4" hidden="1" outlineLevel="1" x14ac:dyDescent="0.25">
      <c r="A216" s="29"/>
      <c r="B216" s="29"/>
      <c r="C216" s="29"/>
      <c r="D216" s="29"/>
    </row>
    <row r="217" spans="1:4" collapsed="1" x14ac:dyDescent="0.25"/>
  </sheetData>
  <autoFilter ref="A19:E177" xr:uid="{00000000-0009-0000-0000-000000000000}"/>
  <mergeCells count="10">
    <mergeCell ref="C1:D1"/>
    <mergeCell ref="C2:D2"/>
    <mergeCell ref="C3:D3"/>
    <mergeCell ref="C4:D4"/>
    <mergeCell ref="C6:D6"/>
    <mergeCell ref="C9:D9"/>
    <mergeCell ref="C8:D8"/>
    <mergeCell ref="C7:D7"/>
    <mergeCell ref="A14:D14"/>
    <mergeCell ref="A13:D13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2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2018-09-26T14:44:00Z</cp:lastPrinted>
  <dcterms:created xsi:type="dcterms:W3CDTF">2016-10-27T14:04:24Z</dcterms:created>
  <dcterms:modified xsi:type="dcterms:W3CDTF">2018-09-28T07:19:09Z</dcterms:modified>
</cp:coreProperties>
</file>