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Kuzhel\Documents\Рабочий материал\! Решения Думы (акт-ая редакция)\!2019 год!\Решение № 74 п. 3 Отчет за 2018 год\Решение от 23.05.2019 № 74 п. 3\"/>
    </mc:Choice>
  </mc:AlternateContent>
  <bookViews>
    <workbookView xWindow="0" yWindow="0" windowWidth="28455" windowHeight="11085"/>
  </bookViews>
  <sheets>
    <sheet name="отчёт за 2018 год" sheetId="2" r:id="rId1"/>
  </sheets>
  <definedNames>
    <definedName name="_xlnm._FilterDatabase" localSheetId="0" hidden="1">'отчёт за 2018 год'!$A$12:$N$2015</definedName>
    <definedName name="_xlnm.Print_Titles" localSheetId="0">'отчёт за 2018 год'!$12:$12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75" i="2" l="1"/>
  <c r="M2028" i="2" l="1"/>
  <c r="L2028" i="2"/>
  <c r="K2028" i="2"/>
  <c r="N2014" i="2"/>
  <c r="M2013" i="2"/>
  <c r="M2012" i="2" s="1"/>
  <c r="M2011" i="2" s="1"/>
  <c r="L2013" i="2"/>
  <c r="K2013" i="2"/>
  <c r="K2012" i="2" s="1"/>
  <c r="K2011" i="2" s="1"/>
  <c r="N2010" i="2"/>
  <c r="M2009" i="2"/>
  <c r="M2008" i="2" s="1"/>
  <c r="L2009" i="2"/>
  <c r="L2008" i="2" s="1"/>
  <c r="L2007" i="2" s="1"/>
  <c r="K2009" i="2"/>
  <c r="K2008" i="2" s="1"/>
  <c r="K2007" i="2" s="1"/>
  <c r="N2003" i="2"/>
  <c r="M2002" i="2"/>
  <c r="L2002" i="2"/>
  <c r="K2002" i="2"/>
  <c r="N2001" i="2"/>
  <c r="M2000" i="2"/>
  <c r="L2000" i="2"/>
  <c r="K2000" i="2"/>
  <c r="N1999" i="2"/>
  <c r="M1998" i="2"/>
  <c r="L1998" i="2"/>
  <c r="K1998" i="2"/>
  <c r="N1992" i="2"/>
  <c r="M1991" i="2"/>
  <c r="L1991" i="2"/>
  <c r="K1991" i="2"/>
  <c r="N1990" i="2"/>
  <c r="M1989" i="2"/>
  <c r="L1989" i="2"/>
  <c r="K1989" i="2"/>
  <c r="N1988" i="2"/>
  <c r="M1987" i="2"/>
  <c r="L1987" i="2"/>
  <c r="K1987" i="2"/>
  <c r="N1984" i="2"/>
  <c r="M1983" i="2"/>
  <c r="L1983" i="2"/>
  <c r="L1982" i="2" s="1"/>
  <c r="L1981" i="2" s="1"/>
  <c r="L1980" i="2" s="1"/>
  <c r="K1983" i="2"/>
  <c r="K1982" i="2" s="1"/>
  <c r="K1981" i="2" s="1"/>
  <c r="K1980" i="2" s="1"/>
  <c r="N1978" i="2"/>
  <c r="M1977" i="2"/>
  <c r="L1977" i="2"/>
  <c r="L1976" i="2" s="1"/>
  <c r="L1975" i="2" s="1"/>
  <c r="L1974" i="2" s="1"/>
  <c r="K1977" i="2"/>
  <c r="K1976" i="2" s="1"/>
  <c r="K1975" i="2" s="1"/>
  <c r="K1974" i="2" s="1"/>
  <c r="N1973" i="2"/>
  <c r="N1972" i="2"/>
  <c r="M1971" i="2"/>
  <c r="L1971" i="2"/>
  <c r="K1971" i="2"/>
  <c r="N1970" i="2"/>
  <c r="M1969" i="2"/>
  <c r="L1969" i="2"/>
  <c r="K1969" i="2"/>
  <c r="N1968" i="2"/>
  <c r="M1967" i="2"/>
  <c r="L1967" i="2"/>
  <c r="K1967" i="2"/>
  <c r="N1965" i="2"/>
  <c r="N1964" i="2"/>
  <c r="N1963" i="2"/>
  <c r="M1962" i="2"/>
  <c r="L1962" i="2"/>
  <c r="L1961" i="2" s="1"/>
  <c r="K1962" i="2"/>
  <c r="K1961" i="2" s="1"/>
  <c r="N1956" i="2"/>
  <c r="M1955" i="2"/>
  <c r="L1955" i="2"/>
  <c r="L1954" i="2" s="1"/>
  <c r="L1953" i="2" s="1"/>
  <c r="K1955" i="2"/>
  <c r="K1954" i="2" s="1"/>
  <c r="K1953" i="2" s="1"/>
  <c r="N1952" i="2"/>
  <c r="M1951" i="2"/>
  <c r="M1950" i="2" s="1"/>
  <c r="M1949" i="2" s="1"/>
  <c r="L1951" i="2"/>
  <c r="K1951" i="2"/>
  <c r="K1950" i="2" s="1"/>
  <c r="K1949" i="2" s="1"/>
  <c r="N1945" i="2"/>
  <c r="M1944" i="2"/>
  <c r="L1944" i="2"/>
  <c r="K1944" i="2"/>
  <c r="N1943" i="2"/>
  <c r="M1942" i="2"/>
  <c r="L1942" i="2"/>
  <c r="K1942" i="2"/>
  <c r="N1941" i="2"/>
  <c r="M1940" i="2"/>
  <c r="L1940" i="2"/>
  <c r="K1940" i="2"/>
  <c r="N1939" i="2"/>
  <c r="M1938" i="2"/>
  <c r="L1938" i="2"/>
  <c r="K1938" i="2"/>
  <c r="N1937" i="2"/>
  <c r="M1936" i="2"/>
  <c r="L1936" i="2"/>
  <c r="K1936" i="2"/>
  <c r="N1935" i="2"/>
  <c r="M1934" i="2"/>
  <c r="L1934" i="2"/>
  <c r="K1934" i="2"/>
  <c r="N1928" i="2"/>
  <c r="M1927" i="2"/>
  <c r="L1927" i="2"/>
  <c r="K1927" i="2"/>
  <c r="N1926" i="2"/>
  <c r="M1925" i="2"/>
  <c r="L1925" i="2"/>
  <c r="K1925" i="2"/>
  <c r="N1924" i="2"/>
  <c r="M1923" i="2"/>
  <c r="L1923" i="2"/>
  <c r="K1923" i="2"/>
  <c r="N1920" i="2"/>
  <c r="M1919" i="2"/>
  <c r="M1918" i="2" s="1"/>
  <c r="L1919" i="2"/>
  <c r="L1918" i="2" s="1"/>
  <c r="L1917" i="2" s="1"/>
  <c r="L1916" i="2" s="1"/>
  <c r="K1919" i="2"/>
  <c r="K1918" i="2" s="1"/>
  <c r="K1917" i="2" s="1"/>
  <c r="K1916" i="2" s="1"/>
  <c r="N1914" i="2"/>
  <c r="M1913" i="2"/>
  <c r="M1912" i="2" s="1"/>
  <c r="L1913" i="2"/>
  <c r="L1912" i="2" s="1"/>
  <c r="L1911" i="2" s="1"/>
  <c r="L1910" i="2" s="1"/>
  <c r="K1913" i="2"/>
  <c r="K1912" i="2" s="1"/>
  <c r="K1911" i="2" s="1"/>
  <c r="K1910" i="2" s="1"/>
  <c r="N1909" i="2"/>
  <c r="N1908" i="2"/>
  <c r="M1907" i="2"/>
  <c r="L1907" i="2"/>
  <c r="K1907" i="2"/>
  <c r="N1906" i="2"/>
  <c r="M1905" i="2"/>
  <c r="L1905" i="2"/>
  <c r="K1905" i="2"/>
  <c r="N1904" i="2"/>
  <c r="M1903" i="2"/>
  <c r="L1903" i="2"/>
  <c r="L1902" i="2" s="1"/>
  <c r="K1903" i="2"/>
  <c r="N1901" i="2"/>
  <c r="N1900" i="2"/>
  <c r="N1899" i="2"/>
  <c r="M1898" i="2"/>
  <c r="L1898" i="2"/>
  <c r="L1897" i="2" s="1"/>
  <c r="K1898" i="2"/>
  <c r="K1897" i="2" s="1"/>
  <c r="N1892" i="2"/>
  <c r="M1891" i="2"/>
  <c r="M1890" i="2" s="1"/>
  <c r="M1889" i="2" s="1"/>
  <c r="L1891" i="2"/>
  <c r="L1890" i="2" s="1"/>
  <c r="K1891" i="2"/>
  <c r="K1890" i="2" s="1"/>
  <c r="K1889" i="2" s="1"/>
  <c r="N1888" i="2"/>
  <c r="M1887" i="2"/>
  <c r="L1887" i="2"/>
  <c r="L1886" i="2" s="1"/>
  <c r="L1885" i="2" s="1"/>
  <c r="K1887" i="2"/>
  <c r="K1886" i="2" s="1"/>
  <c r="K1885" i="2" s="1"/>
  <c r="N1881" i="2"/>
  <c r="M1880" i="2"/>
  <c r="L1880" i="2"/>
  <c r="K1880" i="2"/>
  <c r="N1879" i="2"/>
  <c r="M1878" i="2"/>
  <c r="L1878" i="2"/>
  <c r="K1878" i="2"/>
  <c r="N1877" i="2"/>
  <c r="M1876" i="2"/>
  <c r="L1876" i="2"/>
  <c r="K1876" i="2"/>
  <c r="N1875" i="2"/>
  <c r="M1874" i="2"/>
  <c r="L1874" i="2"/>
  <c r="K1874" i="2"/>
  <c r="N1873" i="2"/>
  <c r="M1872" i="2"/>
  <c r="L1872" i="2"/>
  <c r="K1872" i="2"/>
  <c r="N1871" i="2"/>
  <c r="M1870" i="2"/>
  <c r="L1870" i="2"/>
  <c r="K1870" i="2"/>
  <c r="N1864" i="2"/>
  <c r="M1863" i="2"/>
  <c r="L1863" i="2"/>
  <c r="K1863" i="2"/>
  <c r="N1862" i="2"/>
  <c r="M1861" i="2"/>
  <c r="L1861" i="2"/>
  <c r="K1861" i="2"/>
  <c r="N1860" i="2"/>
  <c r="M1859" i="2"/>
  <c r="L1859" i="2"/>
  <c r="K1859" i="2"/>
  <c r="N1856" i="2"/>
  <c r="M1855" i="2"/>
  <c r="L1855" i="2"/>
  <c r="L1854" i="2" s="1"/>
  <c r="L1853" i="2" s="1"/>
  <c r="L1852" i="2" s="1"/>
  <c r="K1855" i="2"/>
  <c r="K1854" i="2" s="1"/>
  <c r="K1853" i="2" s="1"/>
  <c r="K1852" i="2" s="1"/>
  <c r="N1850" i="2"/>
  <c r="M1849" i="2"/>
  <c r="M1848" i="2" s="1"/>
  <c r="M1847" i="2" s="1"/>
  <c r="M1846" i="2" s="1"/>
  <c r="L1849" i="2"/>
  <c r="K1849" i="2"/>
  <c r="K1848" i="2" s="1"/>
  <c r="K1847" i="2" s="1"/>
  <c r="K1846" i="2" s="1"/>
  <c r="N1845" i="2"/>
  <c r="N1844" i="2"/>
  <c r="M1843" i="2"/>
  <c r="L1843" i="2"/>
  <c r="K1843" i="2"/>
  <c r="N1842" i="2"/>
  <c r="M1841" i="2"/>
  <c r="L1841" i="2"/>
  <c r="K1841" i="2"/>
  <c r="N1840" i="2"/>
  <c r="M1839" i="2"/>
  <c r="L1839" i="2"/>
  <c r="K1839" i="2"/>
  <c r="N1837" i="2"/>
  <c r="M1836" i="2"/>
  <c r="L1836" i="2"/>
  <c r="K1836" i="2"/>
  <c r="N1835" i="2"/>
  <c r="N1834" i="2"/>
  <c r="N1833" i="2"/>
  <c r="M1832" i="2"/>
  <c r="L1832" i="2"/>
  <c r="K1832" i="2"/>
  <c r="N1826" i="2"/>
  <c r="M1825" i="2"/>
  <c r="L1825" i="2"/>
  <c r="L1824" i="2" s="1"/>
  <c r="L1823" i="2" s="1"/>
  <c r="K1825" i="2"/>
  <c r="K1824" i="2" s="1"/>
  <c r="K1823" i="2" s="1"/>
  <c r="N1822" i="2"/>
  <c r="M1821" i="2"/>
  <c r="M1820" i="2" s="1"/>
  <c r="M1819" i="2" s="1"/>
  <c r="L1821" i="2"/>
  <c r="L1820" i="2" s="1"/>
  <c r="K1821" i="2"/>
  <c r="K1820" i="2" s="1"/>
  <c r="K1819" i="2" s="1"/>
  <c r="N1815" i="2"/>
  <c r="M1814" i="2"/>
  <c r="L1814" i="2"/>
  <c r="K1814" i="2"/>
  <c r="N1813" i="2"/>
  <c r="M1812" i="2"/>
  <c r="L1812" i="2"/>
  <c r="K1812" i="2"/>
  <c r="N1811" i="2"/>
  <c r="M1810" i="2"/>
  <c r="L1810" i="2"/>
  <c r="K1810" i="2"/>
  <c r="N1804" i="2"/>
  <c r="M1803" i="2"/>
  <c r="L1803" i="2"/>
  <c r="K1803" i="2"/>
  <c r="N1802" i="2"/>
  <c r="M1801" i="2"/>
  <c r="L1801" i="2"/>
  <c r="K1801" i="2"/>
  <c r="N1800" i="2"/>
  <c r="M1799" i="2"/>
  <c r="L1799" i="2"/>
  <c r="K1799" i="2"/>
  <c r="N1796" i="2"/>
  <c r="M1795" i="2"/>
  <c r="L1795" i="2"/>
  <c r="L1794" i="2" s="1"/>
  <c r="L1793" i="2" s="1"/>
  <c r="L1792" i="2" s="1"/>
  <c r="K1795" i="2"/>
  <c r="K1794" i="2" s="1"/>
  <c r="K1793" i="2" s="1"/>
  <c r="K1792" i="2" s="1"/>
  <c r="N1790" i="2"/>
  <c r="M1789" i="2"/>
  <c r="M1788" i="2" s="1"/>
  <c r="M1787" i="2" s="1"/>
  <c r="M1786" i="2" s="1"/>
  <c r="L1789" i="2"/>
  <c r="K1789" i="2"/>
  <c r="K1788" i="2" s="1"/>
  <c r="K1787" i="2" s="1"/>
  <c r="K1786" i="2" s="1"/>
  <c r="N1785" i="2"/>
  <c r="N1784" i="2"/>
  <c r="M1783" i="2"/>
  <c r="L1783" i="2"/>
  <c r="K1783" i="2"/>
  <c r="N1782" i="2"/>
  <c r="M1781" i="2"/>
  <c r="L1781" i="2"/>
  <c r="K1781" i="2"/>
  <c r="N1780" i="2"/>
  <c r="M1779" i="2"/>
  <c r="L1779" i="2"/>
  <c r="K1779" i="2"/>
  <c r="N1777" i="2"/>
  <c r="N1776" i="2"/>
  <c r="N1775" i="2"/>
  <c r="M1774" i="2"/>
  <c r="M1773" i="2" s="1"/>
  <c r="L1774" i="2"/>
  <c r="L1773" i="2" s="1"/>
  <c r="K1774" i="2"/>
  <c r="K1773" i="2" s="1"/>
  <c r="N1767" i="2"/>
  <c r="N1766" i="2"/>
  <c r="N1765" i="2"/>
  <c r="M1764" i="2"/>
  <c r="M1763" i="2" s="1"/>
  <c r="M1762" i="2" s="1"/>
  <c r="M1761" i="2" s="1"/>
  <c r="M1760" i="2" s="1"/>
  <c r="M1759" i="2" s="1"/>
  <c r="L1764" i="2"/>
  <c r="K1764" i="2"/>
  <c r="K1763" i="2" s="1"/>
  <c r="K1762" i="2" s="1"/>
  <c r="K1761" i="2" s="1"/>
  <c r="K1760" i="2" s="1"/>
  <c r="K1759" i="2" s="1"/>
  <c r="N1758" i="2"/>
  <c r="M1757" i="2"/>
  <c r="L1757" i="2"/>
  <c r="L1756" i="2" s="1"/>
  <c r="L1755" i="2" s="1"/>
  <c r="L1754" i="2" s="1"/>
  <c r="K1757" i="2"/>
  <c r="K1756" i="2" s="1"/>
  <c r="K1755" i="2" s="1"/>
  <c r="K1754" i="2" s="1"/>
  <c r="N1753" i="2"/>
  <c r="N1752" i="2"/>
  <c r="M1751" i="2"/>
  <c r="L1751" i="2"/>
  <c r="L1750" i="2" s="1"/>
  <c r="K1751" i="2"/>
  <c r="K1750" i="2" s="1"/>
  <c r="N1749" i="2"/>
  <c r="N1748" i="2"/>
  <c r="M1747" i="2"/>
  <c r="L1747" i="2"/>
  <c r="K1747" i="2"/>
  <c r="N1746" i="2"/>
  <c r="N1745" i="2"/>
  <c r="M1744" i="2"/>
  <c r="L1744" i="2"/>
  <c r="K1744" i="2"/>
  <c r="N1743" i="2"/>
  <c r="N1742" i="2"/>
  <c r="N1741" i="2"/>
  <c r="M1740" i="2"/>
  <c r="L1740" i="2"/>
  <c r="K1740" i="2"/>
  <c r="N1735" i="2"/>
  <c r="M1734" i="2"/>
  <c r="M1733" i="2" s="1"/>
  <c r="L1734" i="2"/>
  <c r="L1733" i="2" s="1"/>
  <c r="K1734" i="2"/>
  <c r="K1733" i="2" s="1"/>
  <c r="N1732" i="2"/>
  <c r="M1731" i="2"/>
  <c r="L1731" i="2"/>
  <c r="K1731" i="2"/>
  <c r="N1730" i="2"/>
  <c r="N1729" i="2"/>
  <c r="M1728" i="2"/>
  <c r="L1728" i="2"/>
  <c r="K1728" i="2"/>
  <c r="N1727" i="2"/>
  <c r="M1726" i="2"/>
  <c r="L1726" i="2"/>
  <c r="K1726" i="2"/>
  <c r="N1725" i="2"/>
  <c r="N1724" i="2"/>
  <c r="M1723" i="2"/>
  <c r="L1723" i="2"/>
  <c r="K1723" i="2"/>
  <c r="N1717" i="2"/>
  <c r="M1716" i="2"/>
  <c r="M1715" i="2" s="1"/>
  <c r="M1714" i="2" s="1"/>
  <c r="M1713" i="2" s="1"/>
  <c r="M1712" i="2" s="1"/>
  <c r="M1711" i="2" s="1"/>
  <c r="L1716" i="2"/>
  <c r="K1716" i="2"/>
  <c r="K1715" i="2" s="1"/>
  <c r="K1714" i="2" s="1"/>
  <c r="K1713" i="2" s="1"/>
  <c r="K1712" i="2" s="1"/>
  <c r="K1711" i="2" s="1"/>
  <c r="N1709" i="2"/>
  <c r="M1708" i="2"/>
  <c r="M1707" i="2" s="1"/>
  <c r="L1708" i="2"/>
  <c r="K1708" i="2"/>
  <c r="K1707" i="2" s="1"/>
  <c r="N1706" i="2"/>
  <c r="M1705" i="2"/>
  <c r="L1705" i="2"/>
  <c r="L1704" i="2" s="1"/>
  <c r="K1705" i="2"/>
  <c r="K1704" i="2" s="1"/>
  <c r="N1703" i="2"/>
  <c r="M1702" i="2"/>
  <c r="M1701" i="2" s="1"/>
  <c r="L1702" i="2"/>
  <c r="K1702" i="2"/>
  <c r="K1701" i="2" s="1"/>
  <c r="N1696" i="2"/>
  <c r="M1695" i="2"/>
  <c r="L1695" i="2"/>
  <c r="L1694" i="2" s="1"/>
  <c r="L1693" i="2" s="1"/>
  <c r="K1695" i="2"/>
  <c r="K1694" i="2" s="1"/>
  <c r="K1693" i="2" s="1"/>
  <c r="N1692" i="2"/>
  <c r="N1691" i="2"/>
  <c r="N1690" i="2"/>
  <c r="M1689" i="2"/>
  <c r="M1688" i="2" s="1"/>
  <c r="M1687" i="2" s="1"/>
  <c r="L1689" i="2"/>
  <c r="L1688" i="2" s="1"/>
  <c r="K1689" i="2"/>
  <c r="K1688" i="2" s="1"/>
  <c r="K1687" i="2" s="1"/>
  <c r="N1686" i="2"/>
  <c r="M1685" i="2"/>
  <c r="L1685" i="2"/>
  <c r="K1685" i="2"/>
  <c r="N1684" i="2"/>
  <c r="N1683" i="2"/>
  <c r="N1682" i="2"/>
  <c r="M1681" i="2"/>
  <c r="L1681" i="2"/>
  <c r="K1681" i="2"/>
  <c r="N1677" i="2"/>
  <c r="M1676" i="2"/>
  <c r="L1676" i="2"/>
  <c r="L1675" i="2" s="1"/>
  <c r="L1674" i="2" s="1"/>
  <c r="K1676" i="2"/>
  <c r="K1675" i="2" s="1"/>
  <c r="K1674" i="2" s="1"/>
  <c r="N1673" i="2"/>
  <c r="N1672" i="2"/>
  <c r="M1671" i="2"/>
  <c r="L1671" i="2"/>
  <c r="L1670" i="2" s="1"/>
  <c r="L1669" i="2" s="1"/>
  <c r="K1671" i="2"/>
  <c r="K1670" i="2" s="1"/>
  <c r="K1669" i="2" s="1"/>
  <c r="N1666" i="2"/>
  <c r="M1665" i="2"/>
  <c r="M1664" i="2" s="1"/>
  <c r="M1663" i="2" s="1"/>
  <c r="L1665" i="2"/>
  <c r="K1665" i="2"/>
  <c r="K1664" i="2" s="1"/>
  <c r="K1663" i="2" s="1"/>
  <c r="N1662" i="2"/>
  <c r="M1661" i="2"/>
  <c r="L1661" i="2"/>
  <c r="L1660" i="2" s="1"/>
  <c r="L1659" i="2" s="1"/>
  <c r="K1661" i="2"/>
  <c r="K1660" i="2" s="1"/>
  <c r="K1659" i="2" s="1"/>
  <c r="N1658" i="2"/>
  <c r="M1657" i="2"/>
  <c r="L1657" i="2"/>
  <c r="K1657" i="2"/>
  <c r="N1656" i="2"/>
  <c r="M1655" i="2"/>
  <c r="L1655" i="2"/>
  <c r="K1655" i="2"/>
  <c r="N1654" i="2"/>
  <c r="M1653" i="2"/>
  <c r="L1653" i="2"/>
  <c r="K1653" i="2"/>
  <c r="N1652" i="2"/>
  <c r="M1651" i="2"/>
  <c r="L1651" i="2"/>
  <c r="K1651" i="2"/>
  <c r="N1650" i="2"/>
  <c r="M1649" i="2"/>
  <c r="L1649" i="2"/>
  <c r="K1649" i="2"/>
  <c r="N1648" i="2"/>
  <c r="M1647" i="2"/>
  <c r="L1647" i="2"/>
  <c r="K1647" i="2"/>
  <c r="N1646" i="2"/>
  <c r="M1645" i="2"/>
  <c r="L1645" i="2"/>
  <c r="K1645" i="2"/>
  <c r="N1644" i="2"/>
  <c r="M1643" i="2"/>
  <c r="L1643" i="2"/>
  <c r="K1643" i="2"/>
  <c r="N1642" i="2"/>
  <c r="M1641" i="2"/>
  <c r="L1641" i="2"/>
  <c r="K1641" i="2"/>
  <c r="N1640" i="2"/>
  <c r="N1639" i="2"/>
  <c r="M1638" i="2"/>
  <c r="L1638" i="2"/>
  <c r="K1638" i="2"/>
  <c r="N1634" i="2"/>
  <c r="M1633" i="2"/>
  <c r="L1633" i="2"/>
  <c r="K1633" i="2"/>
  <c r="N1632" i="2"/>
  <c r="M1631" i="2"/>
  <c r="L1631" i="2"/>
  <c r="K1631" i="2"/>
  <c r="N1630" i="2"/>
  <c r="M1629" i="2"/>
  <c r="L1629" i="2"/>
  <c r="K1629" i="2"/>
  <c r="K1628" i="2" s="1"/>
  <c r="K1627" i="2" s="1"/>
  <c r="K1626" i="2" s="1"/>
  <c r="N1624" i="2"/>
  <c r="M1623" i="2"/>
  <c r="L1623" i="2"/>
  <c r="K1623" i="2"/>
  <c r="N1622" i="2"/>
  <c r="M1621" i="2"/>
  <c r="L1621" i="2"/>
  <c r="K1621" i="2"/>
  <c r="N1620" i="2"/>
  <c r="M1619" i="2"/>
  <c r="L1619" i="2"/>
  <c r="K1619" i="2"/>
  <c r="N1618" i="2"/>
  <c r="M1617" i="2"/>
  <c r="L1617" i="2"/>
  <c r="K1617" i="2"/>
  <c r="N1616" i="2"/>
  <c r="M1615" i="2"/>
  <c r="L1615" i="2"/>
  <c r="K1615" i="2"/>
  <c r="N1614" i="2"/>
  <c r="N1613" i="2"/>
  <c r="M1612" i="2"/>
  <c r="L1612" i="2"/>
  <c r="K1612" i="2"/>
  <c r="N1608" i="2"/>
  <c r="M1607" i="2"/>
  <c r="L1607" i="2"/>
  <c r="K1607" i="2"/>
  <c r="N1606" i="2"/>
  <c r="M1605" i="2"/>
  <c r="L1605" i="2"/>
  <c r="K1605" i="2"/>
  <c r="N1604" i="2"/>
  <c r="M1603" i="2"/>
  <c r="L1603" i="2"/>
  <c r="K1603" i="2"/>
  <c r="N1596" i="2"/>
  <c r="N1595" i="2"/>
  <c r="N1594" i="2"/>
  <c r="M1593" i="2"/>
  <c r="M1592" i="2" s="1"/>
  <c r="M1591" i="2" s="1"/>
  <c r="M1590" i="2" s="1"/>
  <c r="M1589" i="2" s="1"/>
  <c r="L1593" i="2"/>
  <c r="K1593" i="2"/>
  <c r="K1592" i="2" s="1"/>
  <c r="K1591" i="2" s="1"/>
  <c r="K1590" i="2" s="1"/>
  <c r="K1589" i="2" s="1"/>
  <c r="N1588" i="2"/>
  <c r="N1587" i="2"/>
  <c r="M1586" i="2"/>
  <c r="L1586" i="2"/>
  <c r="L1585" i="2" s="1"/>
  <c r="L1584" i="2" s="1"/>
  <c r="L1583" i="2" s="1"/>
  <c r="K1586" i="2"/>
  <c r="K1585" i="2" s="1"/>
  <c r="K1584" i="2" s="1"/>
  <c r="K1583" i="2" s="1"/>
  <c r="N1582" i="2"/>
  <c r="M1581" i="2"/>
  <c r="L1581" i="2"/>
  <c r="K1581" i="2"/>
  <c r="N1580" i="2"/>
  <c r="M1579" i="2"/>
  <c r="L1579" i="2"/>
  <c r="K1579" i="2"/>
  <c r="N1577" i="2"/>
  <c r="M1576" i="2"/>
  <c r="L1576" i="2"/>
  <c r="K1576" i="2"/>
  <c r="N1575" i="2"/>
  <c r="M1574" i="2"/>
  <c r="L1574" i="2"/>
  <c r="K1574" i="2"/>
  <c r="N1573" i="2"/>
  <c r="M1572" i="2"/>
  <c r="L1572" i="2"/>
  <c r="K1572" i="2"/>
  <c r="N1571" i="2"/>
  <c r="N1570" i="2"/>
  <c r="N1569" i="2"/>
  <c r="N1568" i="2"/>
  <c r="M1567" i="2"/>
  <c r="L1567" i="2"/>
  <c r="K1567" i="2"/>
  <c r="N1564" i="2"/>
  <c r="M1563" i="2"/>
  <c r="L1563" i="2"/>
  <c r="K1563" i="2"/>
  <c r="N1562" i="2"/>
  <c r="M1561" i="2"/>
  <c r="L1561" i="2"/>
  <c r="K1561" i="2"/>
  <c r="K1560" i="2" s="1"/>
  <c r="K1559" i="2" s="1"/>
  <c r="N1558" i="2"/>
  <c r="M1557" i="2"/>
  <c r="L1557" i="2"/>
  <c r="K1557" i="2"/>
  <c r="N1556" i="2"/>
  <c r="N1555" i="2"/>
  <c r="M1554" i="2"/>
  <c r="L1554" i="2"/>
  <c r="K1554" i="2"/>
  <c r="N1548" i="2"/>
  <c r="N1547" i="2"/>
  <c r="M1546" i="2"/>
  <c r="M1545" i="2" s="1"/>
  <c r="M1544" i="2" s="1"/>
  <c r="M1543" i="2" s="1"/>
  <c r="M1542" i="2" s="1"/>
  <c r="M1541" i="2" s="1"/>
  <c r="L1546" i="2"/>
  <c r="L1545" i="2" s="1"/>
  <c r="K1546" i="2"/>
  <c r="K1545" i="2" s="1"/>
  <c r="K1544" i="2" s="1"/>
  <c r="K1543" i="2" s="1"/>
  <c r="K1542" i="2" s="1"/>
  <c r="K1541" i="2" s="1"/>
  <c r="N1539" i="2"/>
  <c r="M1538" i="2"/>
  <c r="M1537" i="2" s="1"/>
  <c r="L1538" i="2"/>
  <c r="L1537" i="2" s="1"/>
  <c r="L1536" i="2" s="1"/>
  <c r="K1538" i="2"/>
  <c r="K1537" i="2" s="1"/>
  <c r="K1536" i="2" s="1"/>
  <c r="N1535" i="2"/>
  <c r="M1534" i="2"/>
  <c r="L1534" i="2"/>
  <c r="K1534" i="2"/>
  <c r="N1533" i="2"/>
  <c r="N1532" i="2"/>
  <c r="N1531" i="2"/>
  <c r="M1530" i="2"/>
  <c r="L1530" i="2"/>
  <c r="K1530" i="2"/>
  <c r="N1525" i="2"/>
  <c r="N1524" i="2"/>
  <c r="M1523" i="2"/>
  <c r="L1523" i="2"/>
  <c r="L1522" i="2" s="1"/>
  <c r="K1523" i="2"/>
  <c r="K1522" i="2" s="1"/>
  <c r="N1521" i="2"/>
  <c r="M1520" i="2"/>
  <c r="M1519" i="2" s="1"/>
  <c r="L1520" i="2"/>
  <c r="K1520" i="2"/>
  <c r="K1519" i="2" s="1"/>
  <c r="N1518" i="2"/>
  <c r="M1517" i="2"/>
  <c r="M1516" i="2" s="1"/>
  <c r="L1517" i="2"/>
  <c r="L1516" i="2" s="1"/>
  <c r="K1517" i="2"/>
  <c r="K1516" i="2" s="1"/>
  <c r="N1515" i="2"/>
  <c r="N1514" i="2"/>
  <c r="M1513" i="2"/>
  <c r="L1513" i="2"/>
  <c r="L1512" i="2" s="1"/>
  <c r="K1513" i="2"/>
  <c r="K1512" i="2" s="1"/>
  <c r="N1508" i="2"/>
  <c r="N1507" i="2"/>
  <c r="M1506" i="2"/>
  <c r="L1506" i="2"/>
  <c r="L1505" i="2" s="1"/>
  <c r="L1504" i="2" s="1"/>
  <c r="L1503" i="2" s="1"/>
  <c r="L1502" i="2" s="1"/>
  <c r="K1506" i="2"/>
  <c r="K1505" i="2" s="1"/>
  <c r="K1504" i="2" s="1"/>
  <c r="K1503" i="2" s="1"/>
  <c r="K1502" i="2" s="1"/>
  <c r="N1500" i="2"/>
  <c r="M1499" i="2"/>
  <c r="M1498" i="2" s="1"/>
  <c r="L1499" i="2"/>
  <c r="L1498" i="2" s="1"/>
  <c r="L1497" i="2" s="1"/>
  <c r="L1496" i="2" s="1"/>
  <c r="L1495" i="2" s="1"/>
  <c r="L1494" i="2" s="1"/>
  <c r="K1499" i="2"/>
  <c r="K1498" i="2" s="1"/>
  <c r="K1497" i="2" s="1"/>
  <c r="K1496" i="2" s="1"/>
  <c r="K1495" i="2" s="1"/>
  <c r="K1494" i="2" s="1"/>
  <c r="N1493" i="2"/>
  <c r="M1492" i="2"/>
  <c r="M1491" i="2" s="1"/>
  <c r="M1490" i="2" s="1"/>
  <c r="M1489" i="2" s="1"/>
  <c r="M1488" i="2" s="1"/>
  <c r="M1487" i="2" s="1"/>
  <c r="L1492" i="2"/>
  <c r="L1491" i="2" s="1"/>
  <c r="L1490" i="2" s="1"/>
  <c r="L1489" i="2" s="1"/>
  <c r="L1488" i="2" s="1"/>
  <c r="K1492" i="2"/>
  <c r="K1491" i="2" s="1"/>
  <c r="K1490" i="2" s="1"/>
  <c r="K1489" i="2" s="1"/>
  <c r="K1488" i="2" s="1"/>
  <c r="K1487" i="2" s="1"/>
  <c r="N1486" i="2"/>
  <c r="N1485" i="2"/>
  <c r="N1484" i="2"/>
  <c r="M1483" i="2"/>
  <c r="M1482" i="2" s="1"/>
  <c r="L1483" i="2"/>
  <c r="L1482" i="2" s="1"/>
  <c r="L1481" i="2" s="1"/>
  <c r="L1480" i="2" s="1"/>
  <c r="L1479" i="2" s="1"/>
  <c r="L1478" i="2" s="1"/>
  <c r="K1483" i="2"/>
  <c r="K1482" i="2" s="1"/>
  <c r="K1481" i="2" s="1"/>
  <c r="K1480" i="2" s="1"/>
  <c r="K1479" i="2" s="1"/>
  <c r="K1478" i="2" s="1"/>
  <c r="N1476" i="2"/>
  <c r="N1475" i="2"/>
  <c r="N1474" i="2"/>
  <c r="M1473" i="2"/>
  <c r="M1472" i="2" s="1"/>
  <c r="L1473" i="2"/>
  <c r="L1472" i="2" s="1"/>
  <c r="K1473" i="2"/>
  <c r="K1472" i="2" s="1"/>
  <c r="N1471" i="2"/>
  <c r="N1470" i="2"/>
  <c r="N1469" i="2"/>
  <c r="M1468" i="2"/>
  <c r="M1467" i="2" s="1"/>
  <c r="L1468" i="2"/>
  <c r="K1468" i="2"/>
  <c r="K1467" i="2" s="1"/>
  <c r="N1463" i="2"/>
  <c r="M1462" i="2"/>
  <c r="L1462" i="2"/>
  <c r="L1461" i="2" s="1"/>
  <c r="L1460" i="2" s="1"/>
  <c r="L1459" i="2" s="1"/>
  <c r="K1462" i="2"/>
  <c r="K1461" i="2" s="1"/>
  <c r="K1460" i="2" s="1"/>
  <c r="K1459" i="2" s="1"/>
  <c r="N1458" i="2"/>
  <c r="M1457" i="2"/>
  <c r="L1457" i="2"/>
  <c r="K1457" i="2"/>
  <c r="N1456" i="2"/>
  <c r="M1455" i="2"/>
  <c r="L1455" i="2"/>
  <c r="K1455" i="2"/>
  <c r="K1454" i="2" s="1"/>
  <c r="K1453" i="2" s="1"/>
  <c r="K1452" i="2" s="1"/>
  <c r="N1451" i="2"/>
  <c r="M1450" i="2"/>
  <c r="M1449" i="2" s="1"/>
  <c r="M1448" i="2" s="1"/>
  <c r="M1447" i="2" s="1"/>
  <c r="L1450" i="2"/>
  <c r="L1449" i="2" s="1"/>
  <c r="K1450" i="2"/>
  <c r="K1449" i="2" s="1"/>
  <c r="K1448" i="2" s="1"/>
  <c r="K1447" i="2" s="1"/>
  <c r="N1445" i="2"/>
  <c r="M1444" i="2"/>
  <c r="L1444" i="2"/>
  <c r="K1444" i="2"/>
  <c r="N1443" i="2"/>
  <c r="M1442" i="2"/>
  <c r="L1442" i="2"/>
  <c r="L1441" i="2" s="1"/>
  <c r="L1440" i="2" s="1"/>
  <c r="K1442" i="2"/>
  <c r="N1439" i="2"/>
  <c r="M1438" i="2"/>
  <c r="L1438" i="2"/>
  <c r="K1438" i="2"/>
  <c r="N1437" i="2"/>
  <c r="M1436" i="2"/>
  <c r="L1436" i="2"/>
  <c r="K1436" i="2"/>
  <c r="N1435" i="2"/>
  <c r="M1434" i="2"/>
  <c r="L1434" i="2"/>
  <c r="K1434" i="2"/>
  <c r="N1433" i="2"/>
  <c r="M1432" i="2"/>
  <c r="L1432" i="2"/>
  <c r="K1432" i="2"/>
  <c r="N1431" i="2"/>
  <c r="M1430" i="2"/>
  <c r="L1430" i="2"/>
  <c r="K1430" i="2"/>
  <c r="K1429" i="2" s="1"/>
  <c r="K1428" i="2" s="1"/>
  <c r="N1427" i="2"/>
  <c r="N1426" i="2"/>
  <c r="M1425" i="2"/>
  <c r="L1425" i="2"/>
  <c r="K1425" i="2"/>
  <c r="N1424" i="2"/>
  <c r="M1423" i="2"/>
  <c r="L1423" i="2"/>
  <c r="K1423" i="2"/>
  <c r="N1421" i="2"/>
  <c r="M1420" i="2"/>
  <c r="L1420" i="2"/>
  <c r="K1420" i="2"/>
  <c r="N1419" i="2"/>
  <c r="M1418" i="2"/>
  <c r="L1418" i="2"/>
  <c r="K1418" i="2"/>
  <c r="N1417" i="2"/>
  <c r="M1416" i="2"/>
  <c r="L1416" i="2"/>
  <c r="K1416" i="2"/>
  <c r="N1415" i="2"/>
  <c r="M1414" i="2"/>
  <c r="L1414" i="2"/>
  <c r="K1414" i="2"/>
  <c r="N1413" i="2"/>
  <c r="M1412" i="2"/>
  <c r="L1412" i="2"/>
  <c r="K1412" i="2"/>
  <c r="N1411" i="2"/>
  <c r="M1410" i="2"/>
  <c r="L1410" i="2"/>
  <c r="K1410" i="2"/>
  <c r="N1409" i="2"/>
  <c r="M1408" i="2"/>
  <c r="L1408" i="2"/>
  <c r="K1408" i="2"/>
  <c r="N1407" i="2"/>
  <c r="M1406" i="2"/>
  <c r="L1406" i="2"/>
  <c r="K1406" i="2"/>
  <c r="N1405" i="2"/>
  <c r="M1404" i="2"/>
  <c r="L1404" i="2"/>
  <c r="K1404" i="2"/>
  <c r="N1400" i="2"/>
  <c r="M1399" i="2"/>
  <c r="L1399" i="2"/>
  <c r="L1398" i="2" s="1"/>
  <c r="L1397" i="2" s="1"/>
  <c r="L1396" i="2" s="1"/>
  <c r="K1399" i="2"/>
  <c r="K1398" i="2" s="1"/>
  <c r="K1397" i="2" s="1"/>
  <c r="K1396" i="2" s="1"/>
  <c r="N1392" i="2"/>
  <c r="M1391" i="2"/>
  <c r="L1391" i="2"/>
  <c r="K1391" i="2"/>
  <c r="N1390" i="2"/>
  <c r="M1389" i="2"/>
  <c r="L1389" i="2"/>
  <c r="L1388" i="2" s="1"/>
  <c r="L1387" i="2" s="1"/>
  <c r="L1386" i="2" s="1"/>
  <c r="K1389" i="2"/>
  <c r="N1384" i="2"/>
  <c r="M1383" i="2"/>
  <c r="M1382" i="2" s="1"/>
  <c r="M1381" i="2" s="1"/>
  <c r="M1380" i="2" s="1"/>
  <c r="M1379" i="2" s="1"/>
  <c r="M1378" i="2" s="1"/>
  <c r="L1383" i="2"/>
  <c r="K1383" i="2"/>
  <c r="K1382" i="2" s="1"/>
  <c r="K1381" i="2" s="1"/>
  <c r="K1380" i="2" s="1"/>
  <c r="K1379" i="2" s="1"/>
  <c r="K1378" i="2" s="1"/>
  <c r="N1377" i="2"/>
  <c r="N1376" i="2"/>
  <c r="L1375" i="2"/>
  <c r="K1375" i="2"/>
  <c r="N1374" i="2"/>
  <c r="N1373" i="2"/>
  <c r="M1372" i="2"/>
  <c r="L1372" i="2"/>
  <c r="K1372" i="2"/>
  <c r="N1371" i="2"/>
  <c r="M1370" i="2"/>
  <c r="L1370" i="2"/>
  <c r="K1370" i="2"/>
  <c r="N1369" i="2"/>
  <c r="M1368" i="2"/>
  <c r="L1368" i="2"/>
  <c r="K1368" i="2"/>
  <c r="N1367" i="2"/>
  <c r="N1366" i="2"/>
  <c r="N1365" i="2"/>
  <c r="M1364" i="2"/>
  <c r="L1364" i="2"/>
  <c r="K1364" i="2"/>
  <c r="N1362" i="2"/>
  <c r="N1361" i="2"/>
  <c r="N1360" i="2"/>
  <c r="M1359" i="2"/>
  <c r="M1358" i="2" s="1"/>
  <c r="L1359" i="2"/>
  <c r="L1358" i="2" s="1"/>
  <c r="K1359" i="2"/>
  <c r="K1358" i="2" s="1"/>
  <c r="N1357" i="2"/>
  <c r="M1356" i="2"/>
  <c r="M1355" i="2" s="1"/>
  <c r="L1356" i="2"/>
  <c r="K1356" i="2"/>
  <c r="K1355" i="2" s="1"/>
  <c r="N1353" i="2"/>
  <c r="N1352" i="2"/>
  <c r="N1351" i="2"/>
  <c r="M1350" i="2"/>
  <c r="M1349" i="2" s="1"/>
  <c r="M1348" i="2" s="1"/>
  <c r="L1350" i="2"/>
  <c r="L1349" i="2" s="1"/>
  <c r="K1350" i="2"/>
  <c r="K1349" i="2" s="1"/>
  <c r="K1348" i="2" s="1"/>
  <c r="N1345" i="2"/>
  <c r="M1344" i="2"/>
  <c r="L1344" i="2"/>
  <c r="K1344" i="2"/>
  <c r="N1343" i="2"/>
  <c r="M1342" i="2"/>
  <c r="L1342" i="2"/>
  <c r="K1342" i="2"/>
  <c r="N1339" i="2"/>
  <c r="M1338" i="2"/>
  <c r="M1337" i="2" s="1"/>
  <c r="L1338" i="2"/>
  <c r="L1337" i="2" s="1"/>
  <c r="L1336" i="2" s="1"/>
  <c r="K1338" i="2"/>
  <c r="K1337" i="2" s="1"/>
  <c r="K1336" i="2" s="1"/>
  <c r="N1333" i="2"/>
  <c r="M1332" i="2"/>
  <c r="L1332" i="2"/>
  <c r="K1332" i="2"/>
  <c r="N1331" i="2"/>
  <c r="M1330" i="2"/>
  <c r="L1330" i="2"/>
  <c r="K1330" i="2"/>
  <c r="K1329" i="2" s="1"/>
  <c r="K1328" i="2" s="1"/>
  <c r="N1327" i="2"/>
  <c r="M1326" i="2"/>
  <c r="L1326" i="2"/>
  <c r="L1325" i="2" s="1"/>
  <c r="L1324" i="2" s="1"/>
  <c r="K1326" i="2"/>
  <c r="K1325" i="2" s="1"/>
  <c r="K1324" i="2" s="1"/>
  <c r="N1323" i="2"/>
  <c r="M1322" i="2"/>
  <c r="L1322" i="2"/>
  <c r="L1321" i="2" s="1"/>
  <c r="L1320" i="2" s="1"/>
  <c r="K1322" i="2"/>
  <c r="K1321" i="2" s="1"/>
  <c r="K1320" i="2" s="1"/>
  <c r="N1319" i="2"/>
  <c r="M1318" i="2"/>
  <c r="M1317" i="2" s="1"/>
  <c r="M1316" i="2" s="1"/>
  <c r="L1318" i="2"/>
  <c r="L1317" i="2" s="1"/>
  <c r="K1318" i="2"/>
  <c r="K1317" i="2" s="1"/>
  <c r="K1316" i="2" s="1"/>
  <c r="N1315" i="2"/>
  <c r="M1314" i="2"/>
  <c r="M1313" i="2" s="1"/>
  <c r="M1312" i="2" s="1"/>
  <c r="L1314" i="2"/>
  <c r="L1313" i="2" s="1"/>
  <c r="L1312" i="2" s="1"/>
  <c r="K1314" i="2"/>
  <c r="K1313" i="2" s="1"/>
  <c r="K1312" i="2" s="1"/>
  <c r="N1309" i="2"/>
  <c r="M1308" i="2"/>
  <c r="L1308" i="2"/>
  <c r="K1308" i="2"/>
  <c r="N1307" i="2"/>
  <c r="M1306" i="2"/>
  <c r="L1306" i="2"/>
  <c r="L1305" i="2" s="1"/>
  <c r="L1304" i="2" s="1"/>
  <c r="K1306" i="2"/>
  <c r="K1305" i="2" s="1"/>
  <c r="K1304" i="2" s="1"/>
  <c r="N1303" i="2"/>
  <c r="M1302" i="2"/>
  <c r="M1301" i="2" s="1"/>
  <c r="L1302" i="2"/>
  <c r="L1301" i="2" s="1"/>
  <c r="L1300" i="2" s="1"/>
  <c r="K1302" i="2"/>
  <c r="K1301" i="2" s="1"/>
  <c r="K1300" i="2" s="1"/>
  <c r="N1296" i="2"/>
  <c r="M1295" i="2"/>
  <c r="L1295" i="2"/>
  <c r="K1295" i="2"/>
  <c r="N1294" i="2"/>
  <c r="M1293" i="2"/>
  <c r="L1293" i="2"/>
  <c r="K1293" i="2"/>
  <c r="K1292" i="2" s="1"/>
  <c r="K1291" i="2" s="1"/>
  <c r="K1290" i="2" s="1"/>
  <c r="K1289" i="2" s="1"/>
  <c r="K2055" i="2" s="1"/>
  <c r="N1288" i="2"/>
  <c r="M1287" i="2"/>
  <c r="L1287" i="2"/>
  <c r="K1287" i="2"/>
  <c r="N1286" i="2"/>
  <c r="M1285" i="2"/>
  <c r="L1285" i="2"/>
  <c r="K1285" i="2"/>
  <c r="N1280" i="2"/>
  <c r="M1279" i="2"/>
  <c r="L1279" i="2"/>
  <c r="K1279" i="2"/>
  <c r="N1278" i="2"/>
  <c r="M1277" i="2"/>
  <c r="L1277" i="2"/>
  <c r="L1276" i="2" s="1"/>
  <c r="K1277" i="2"/>
  <c r="N1270" i="2"/>
  <c r="M1269" i="2"/>
  <c r="L1269" i="2"/>
  <c r="K1269" i="2"/>
  <c r="N1268" i="2"/>
  <c r="M1267" i="2"/>
  <c r="L1267" i="2"/>
  <c r="K1267" i="2"/>
  <c r="N1266" i="2"/>
  <c r="M1265" i="2"/>
  <c r="L1265" i="2"/>
  <c r="K1265" i="2"/>
  <c r="N1263" i="2"/>
  <c r="M1262" i="2"/>
  <c r="L1262" i="2"/>
  <c r="L1261" i="2" s="1"/>
  <c r="K1262" i="2"/>
  <c r="K1261" i="2" s="1"/>
  <c r="N1260" i="2"/>
  <c r="M1259" i="2"/>
  <c r="L1259" i="2"/>
  <c r="L1258" i="2" s="1"/>
  <c r="K1259" i="2"/>
  <c r="K1258" i="2" s="1"/>
  <c r="N1253" i="2"/>
  <c r="M1252" i="2"/>
  <c r="M1251" i="2" s="1"/>
  <c r="M1250" i="2" s="1"/>
  <c r="L1252" i="2"/>
  <c r="L1251" i="2" s="1"/>
  <c r="L1250" i="2" s="1"/>
  <c r="K1252" i="2"/>
  <c r="K1251" i="2" s="1"/>
  <c r="K1250" i="2" s="1"/>
  <c r="N1249" i="2"/>
  <c r="M1248" i="2"/>
  <c r="L1248" i="2"/>
  <c r="L1247" i="2" s="1"/>
  <c r="K1248" i="2"/>
  <c r="K1247" i="2" s="1"/>
  <c r="N1246" i="2"/>
  <c r="N1245" i="2"/>
  <c r="N1244" i="2"/>
  <c r="M1243" i="2"/>
  <c r="L1243" i="2"/>
  <c r="L1242" i="2" s="1"/>
  <c r="K1243" i="2"/>
  <c r="K1242" i="2" s="1"/>
  <c r="N1241" i="2"/>
  <c r="M1240" i="2"/>
  <c r="L1240" i="2"/>
  <c r="L1239" i="2" s="1"/>
  <c r="K1240" i="2"/>
  <c r="K1239" i="2" s="1"/>
  <c r="N1238" i="2"/>
  <c r="N1237" i="2"/>
  <c r="N1236" i="2"/>
  <c r="M1235" i="2"/>
  <c r="L1235" i="2"/>
  <c r="L1234" i="2" s="1"/>
  <c r="K1235" i="2"/>
  <c r="K1234" i="2" s="1"/>
  <c r="N1230" i="2"/>
  <c r="M1229" i="2"/>
  <c r="L1229" i="2"/>
  <c r="L1228" i="2" s="1"/>
  <c r="L1227" i="2" s="1"/>
  <c r="L1226" i="2" s="1"/>
  <c r="K1229" i="2"/>
  <c r="K1228" i="2" s="1"/>
  <c r="K1227" i="2" s="1"/>
  <c r="K1226" i="2" s="1"/>
  <c r="N1225" i="2"/>
  <c r="M1224" i="2"/>
  <c r="M1223" i="2" s="1"/>
  <c r="L1224" i="2"/>
  <c r="K1224" i="2"/>
  <c r="K1223" i="2" s="1"/>
  <c r="N1222" i="2"/>
  <c r="M1221" i="2"/>
  <c r="M1220" i="2" s="1"/>
  <c r="L1221" i="2"/>
  <c r="L1220" i="2" s="1"/>
  <c r="K1221" i="2"/>
  <c r="K1220" i="2" s="1"/>
  <c r="N1219" i="2"/>
  <c r="M1218" i="2"/>
  <c r="L1218" i="2"/>
  <c r="K1218" i="2"/>
  <c r="N1217" i="2"/>
  <c r="M1216" i="2"/>
  <c r="L1216" i="2"/>
  <c r="K1216" i="2"/>
  <c r="N1215" i="2"/>
  <c r="M1214" i="2"/>
  <c r="L1214" i="2"/>
  <c r="K1214" i="2"/>
  <c r="N1212" i="2"/>
  <c r="M1211" i="2"/>
  <c r="L1211" i="2"/>
  <c r="L1210" i="2" s="1"/>
  <c r="K1211" i="2"/>
  <c r="K1210" i="2" s="1"/>
  <c r="N1209" i="2"/>
  <c r="M1208" i="2"/>
  <c r="L1208" i="2"/>
  <c r="K1208" i="2"/>
  <c r="N1207" i="2"/>
  <c r="M1206" i="2"/>
  <c r="L1206" i="2"/>
  <c r="K1206" i="2"/>
  <c r="N1205" i="2"/>
  <c r="M1204" i="2"/>
  <c r="L1204" i="2"/>
  <c r="K1204" i="2"/>
  <c r="N1203" i="2"/>
  <c r="M1202" i="2"/>
  <c r="L1202" i="2"/>
  <c r="K1202" i="2"/>
  <c r="N1201" i="2"/>
  <c r="M1200" i="2"/>
  <c r="L1200" i="2"/>
  <c r="K1200" i="2"/>
  <c r="N1199" i="2"/>
  <c r="M1198" i="2"/>
  <c r="L1198" i="2"/>
  <c r="K1198" i="2"/>
  <c r="N1197" i="2"/>
  <c r="M1196" i="2"/>
  <c r="L1196" i="2"/>
  <c r="K1196" i="2"/>
  <c r="N1194" i="2"/>
  <c r="M1193" i="2"/>
  <c r="L1193" i="2"/>
  <c r="K1193" i="2"/>
  <c r="N1192" i="2"/>
  <c r="M1191" i="2"/>
  <c r="L1191" i="2"/>
  <c r="K1191" i="2"/>
  <c r="N1190" i="2"/>
  <c r="M1189" i="2"/>
  <c r="L1189" i="2"/>
  <c r="K1189" i="2"/>
  <c r="N1188" i="2"/>
  <c r="M1187" i="2"/>
  <c r="L1187" i="2"/>
  <c r="K1187" i="2"/>
  <c r="N1186" i="2"/>
  <c r="M1185" i="2"/>
  <c r="L1185" i="2"/>
  <c r="K1185" i="2"/>
  <c r="N1184" i="2"/>
  <c r="M1183" i="2"/>
  <c r="L1183" i="2"/>
  <c r="K1183" i="2"/>
  <c r="N1182" i="2"/>
  <c r="M1181" i="2"/>
  <c r="L1181" i="2"/>
  <c r="K1181" i="2"/>
  <c r="N1180" i="2"/>
  <c r="M1179" i="2"/>
  <c r="L1179" i="2"/>
  <c r="K1179" i="2"/>
  <c r="N1178" i="2"/>
  <c r="M1177" i="2"/>
  <c r="L1177" i="2"/>
  <c r="K1177" i="2"/>
  <c r="N1175" i="2"/>
  <c r="M1174" i="2"/>
  <c r="L1174" i="2"/>
  <c r="K1174" i="2"/>
  <c r="N1173" i="2"/>
  <c r="M1172" i="2"/>
  <c r="L1172" i="2"/>
  <c r="K1172" i="2"/>
  <c r="N1171" i="2"/>
  <c r="M1170" i="2"/>
  <c r="L1170" i="2"/>
  <c r="K1170" i="2"/>
  <c r="N1169" i="2"/>
  <c r="M1168" i="2"/>
  <c r="L1168" i="2"/>
  <c r="K1168" i="2"/>
  <c r="N1167" i="2"/>
  <c r="N1166" i="2"/>
  <c r="M1165" i="2"/>
  <c r="L1165" i="2"/>
  <c r="K1165" i="2"/>
  <c r="N1164" i="2"/>
  <c r="M1163" i="2"/>
  <c r="L1163" i="2"/>
  <c r="K1163" i="2"/>
  <c r="N1162" i="2"/>
  <c r="M1161" i="2"/>
  <c r="L1161" i="2"/>
  <c r="K1161" i="2"/>
  <c r="N1160" i="2"/>
  <c r="M1159" i="2"/>
  <c r="L1159" i="2"/>
  <c r="K1159" i="2"/>
  <c r="N1155" i="2"/>
  <c r="M1154" i="2"/>
  <c r="M1153" i="2" s="1"/>
  <c r="M1152" i="2" s="1"/>
  <c r="L1154" i="2"/>
  <c r="L1153" i="2" s="1"/>
  <c r="L1152" i="2" s="1"/>
  <c r="L1151" i="2" s="1"/>
  <c r="K1154" i="2"/>
  <c r="K1153" i="2" s="1"/>
  <c r="K1152" i="2" s="1"/>
  <c r="K1151" i="2" s="1"/>
  <c r="N1150" i="2"/>
  <c r="M1149" i="2"/>
  <c r="L1149" i="2"/>
  <c r="L1148" i="2" s="1"/>
  <c r="L1147" i="2" s="1"/>
  <c r="L1146" i="2" s="1"/>
  <c r="K1149" i="2"/>
  <c r="K1148" i="2" s="1"/>
  <c r="K1147" i="2" s="1"/>
  <c r="K1146" i="2" s="1"/>
  <c r="N1145" i="2"/>
  <c r="M1144" i="2"/>
  <c r="L1144" i="2"/>
  <c r="L1143" i="2" s="1"/>
  <c r="L1142" i="2" s="1"/>
  <c r="L1141" i="2" s="1"/>
  <c r="K1144" i="2"/>
  <c r="K1143" i="2" s="1"/>
  <c r="K1142" i="2" s="1"/>
  <c r="K1141" i="2" s="1"/>
  <c r="N1138" i="2"/>
  <c r="M1137" i="2"/>
  <c r="M1136" i="2" s="1"/>
  <c r="L1137" i="2"/>
  <c r="L1136" i="2" s="1"/>
  <c r="K1137" i="2"/>
  <c r="K1136" i="2" s="1"/>
  <c r="N1135" i="2"/>
  <c r="N1134" i="2"/>
  <c r="M1133" i="2"/>
  <c r="M1132" i="2" s="1"/>
  <c r="L1133" i="2"/>
  <c r="L1132" i="2" s="1"/>
  <c r="K1133" i="2"/>
  <c r="K1132" i="2" s="1"/>
  <c r="N1129" i="2"/>
  <c r="M1128" i="2"/>
  <c r="L1128" i="2"/>
  <c r="L1127" i="2" s="1"/>
  <c r="L1126" i="2" s="1"/>
  <c r="L1125" i="2" s="1"/>
  <c r="K1128" i="2"/>
  <c r="K1127" i="2" s="1"/>
  <c r="K1126" i="2" s="1"/>
  <c r="K1125" i="2" s="1"/>
  <c r="N1123" i="2"/>
  <c r="M1122" i="2"/>
  <c r="L1122" i="2"/>
  <c r="K1122" i="2"/>
  <c r="N1121" i="2"/>
  <c r="M1120" i="2"/>
  <c r="L1120" i="2"/>
  <c r="K1120" i="2"/>
  <c r="N1119" i="2"/>
  <c r="M1118" i="2"/>
  <c r="L1118" i="2"/>
  <c r="K1118" i="2"/>
  <c r="N1113" i="2"/>
  <c r="M1112" i="2"/>
  <c r="L1112" i="2"/>
  <c r="L1111" i="2" s="1"/>
  <c r="K1112" i="2"/>
  <c r="K1111" i="2" s="1"/>
  <c r="N1110" i="2"/>
  <c r="M1109" i="2"/>
  <c r="M1108" i="2" s="1"/>
  <c r="L1109" i="2"/>
  <c r="K1109" i="2"/>
  <c r="K1108" i="2" s="1"/>
  <c r="N1107" i="2"/>
  <c r="M1106" i="2"/>
  <c r="L1106" i="2"/>
  <c r="K1106" i="2"/>
  <c r="N1105" i="2"/>
  <c r="M1104" i="2"/>
  <c r="L1104" i="2"/>
  <c r="K1104" i="2"/>
  <c r="N1102" i="2"/>
  <c r="M1101" i="2"/>
  <c r="L1101" i="2"/>
  <c r="K1101" i="2"/>
  <c r="N1100" i="2"/>
  <c r="M1099" i="2"/>
  <c r="L1099" i="2"/>
  <c r="K1099" i="2"/>
  <c r="N1098" i="2"/>
  <c r="M1097" i="2"/>
  <c r="L1097" i="2"/>
  <c r="K1097" i="2"/>
  <c r="N1091" i="2"/>
  <c r="M1090" i="2"/>
  <c r="M1089" i="2" s="1"/>
  <c r="M1088" i="2" s="1"/>
  <c r="L1090" i="2"/>
  <c r="L1089" i="2" s="1"/>
  <c r="L1088" i="2" s="1"/>
  <c r="K1090" i="2"/>
  <c r="K1089" i="2" s="1"/>
  <c r="K1088" i="2" s="1"/>
  <c r="N1087" i="2"/>
  <c r="M1086" i="2"/>
  <c r="M1085" i="2" s="1"/>
  <c r="L1086" i="2"/>
  <c r="L1085" i="2" s="1"/>
  <c r="L1084" i="2" s="1"/>
  <c r="K1086" i="2"/>
  <c r="K1085" i="2" s="1"/>
  <c r="K1084" i="2" s="1"/>
  <c r="N1079" i="2"/>
  <c r="M1078" i="2"/>
  <c r="M1077" i="2" s="1"/>
  <c r="M1076" i="2" s="1"/>
  <c r="M1075" i="2" s="1"/>
  <c r="M1074" i="2" s="1"/>
  <c r="L1078" i="2"/>
  <c r="L1077" i="2" s="1"/>
  <c r="K1078" i="2"/>
  <c r="K1077" i="2" s="1"/>
  <c r="K1076" i="2" s="1"/>
  <c r="K1075" i="2" s="1"/>
  <c r="K1074" i="2" s="1"/>
  <c r="N1073" i="2"/>
  <c r="M1072" i="2"/>
  <c r="L1072" i="2"/>
  <c r="K1072" i="2"/>
  <c r="N1071" i="2"/>
  <c r="M1070" i="2"/>
  <c r="L1070" i="2"/>
  <c r="K1070" i="2"/>
  <c r="N1069" i="2"/>
  <c r="M1068" i="2"/>
  <c r="L1068" i="2"/>
  <c r="K1068" i="2"/>
  <c r="N1067" i="2"/>
  <c r="M1066" i="2"/>
  <c r="L1066" i="2"/>
  <c r="K1066" i="2"/>
  <c r="N1065" i="2"/>
  <c r="M1064" i="2"/>
  <c r="L1064" i="2"/>
  <c r="K1064" i="2"/>
  <c r="N1063" i="2"/>
  <c r="M1062" i="2"/>
  <c r="L1062" i="2"/>
  <c r="K1062" i="2"/>
  <c r="N1056" i="2"/>
  <c r="N1055" i="2"/>
  <c r="M1054" i="2"/>
  <c r="M1053" i="2" s="1"/>
  <c r="M1052" i="2" s="1"/>
  <c r="M1051" i="2" s="1"/>
  <c r="L1054" i="2"/>
  <c r="L1053" i="2" s="1"/>
  <c r="L1052" i="2" s="1"/>
  <c r="K1054" i="2"/>
  <c r="K1053" i="2" s="1"/>
  <c r="K1052" i="2" s="1"/>
  <c r="K1051" i="2" s="1"/>
  <c r="N1050" i="2"/>
  <c r="M1049" i="2"/>
  <c r="L1049" i="2"/>
  <c r="L1048" i="2" s="1"/>
  <c r="L1047" i="2" s="1"/>
  <c r="L1046" i="2" s="1"/>
  <c r="K1049" i="2"/>
  <c r="K1048" i="2" s="1"/>
  <c r="K1047" i="2" s="1"/>
  <c r="K1046" i="2" s="1"/>
  <c r="N1045" i="2"/>
  <c r="M1044" i="2"/>
  <c r="L1044" i="2"/>
  <c r="L1043" i="2" s="1"/>
  <c r="L1042" i="2" s="1"/>
  <c r="L1041" i="2" s="1"/>
  <c r="K1044" i="2"/>
  <c r="K1043" i="2" s="1"/>
  <c r="K1042" i="2" s="1"/>
  <c r="K1041" i="2" s="1"/>
  <c r="N1040" i="2"/>
  <c r="M1039" i="2"/>
  <c r="L1039" i="2"/>
  <c r="L1038" i="2" s="1"/>
  <c r="K1039" i="2"/>
  <c r="K1038" i="2" s="1"/>
  <c r="N1037" i="2"/>
  <c r="M1036" i="2"/>
  <c r="L1036" i="2"/>
  <c r="K1036" i="2"/>
  <c r="N1035" i="2"/>
  <c r="M1034" i="2"/>
  <c r="L1034" i="2"/>
  <c r="K1034" i="2"/>
  <c r="N1033" i="2"/>
  <c r="M1032" i="2"/>
  <c r="L1032" i="2"/>
  <c r="K1032" i="2"/>
  <c r="N1030" i="2"/>
  <c r="M1029" i="2"/>
  <c r="L1029" i="2"/>
  <c r="K1029" i="2"/>
  <c r="N1028" i="2"/>
  <c r="M1027" i="2"/>
  <c r="L1027" i="2"/>
  <c r="K1027" i="2"/>
  <c r="N1026" i="2"/>
  <c r="N1025" i="2"/>
  <c r="M1024" i="2"/>
  <c r="L1024" i="2"/>
  <c r="K1024" i="2"/>
  <c r="N1023" i="2"/>
  <c r="M1022" i="2"/>
  <c r="L1022" i="2"/>
  <c r="K1022" i="2"/>
  <c r="N1020" i="2"/>
  <c r="M1019" i="2"/>
  <c r="L1019" i="2"/>
  <c r="K1019" i="2"/>
  <c r="N1018" i="2"/>
  <c r="M1017" i="2"/>
  <c r="L1017" i="2"/>
  <c r="K1017" i="2"/>
  <c r="N1016" i="2"/>
  <c r="N1015" i="2"/>
  <c r="M1014" i="2"/>
  <c r="L1014" i="2"/>
  <c r="K1014" i="2"/>
  <c r="N1013" i="2"/>
  <c r="M1012" i="2"/>
  <c r="L1012" i="2"/>
  <c r="K1012" i="2"/>
  <c r="N1011" i="2"/>
  <c r="M1010" i="2"/>
  <c r="L1010" i="2"/>
  <c r="K1010" i="2"/>
  <c r="N1009" i="2"/>
  <c r="M1008" i="2"/>
  <c r="L1008" i="2"/>
  <c r="K1008" i="2"/>
  <c r="N1007" i="2"/>
  <c r="N1006" i="2"/>
  <c r="N1005" i="2"/>
  <c r="M1004" i="2"/>
  <c r="L1004" i="2"/>
  <c r="K1004" i="2"/>
  <c r="N1002" i="2"/>
  <c r="M1001" i="2"/>
  <c r="L1001" i="2"/>
  <c r="K1001" i="2"/>
  <c r="N1000" i="2"/>
  <c r="M999" i="2"/>
  <c r="L999" i="2"/>
  <c r="K999" i="2"/>
  <c r="N998" i="2"/>
  <c r="N997" i="2"/>
  <c r="N996" i="2"/>
  <c r="M995" i="2"/>
  <c r="L995" i="2"/>
  <c r="K995" i="2"/>
  <c r="N992" i="2"/>
  <c r="M991" i="2"/>
  <c r="L991" i="2"/>
  <c r="K991" i="2"/>
  <c r="N990" i="2"/>
  <c r="M989" i="2"/>
  <c r="L989" i="2"/>
  <c r="K989" i="2"/>
  <c r="N988" i="2"/>
  <c r="M987" i="2"/>
  <c r="L987" i="2"/>
  <c r="K987" i="2"/>
  <c r="N986" i="2"/>
  <c r="N985" i="2"/>
  <c r="N984" i="2"/>
  <c r="M983" i="2"/>
  <c r="L983" i="2"/>
  <c r="K983" i="2"/>
  <c r="N978" i="2"/>
  <c r="M977" i="2"/>
  <c r="L977" i="2"/>
  <c r="K977" i="2"/>
  <c r="N976" i="2"/>
  <c r="M975" i="2"/>
  <c r="L975" i="2"/>
  <c r="K975" i="2"/>
  <c r="N974" i="2"/>
  <c r="M973" i="2"/>
  <c r="L973" i="2"/>
  <c r="K973" i="2"/>
  <c r="K972" i="2" s="1"/>
  <c r="K971" i="2" s="1"/>
  <c r="K970" i="2" s="1"/>
  <c r="N969" i="2"/>
  <c r="M968" i="2"/>
  <c r="M967" i="2" s="1"/>
  <c r="L968" i="2"/>
  <c r="L967" i="2" s="1"/>
  <c r="K968" i="2"/>
  <c r="K967" i="2" s="1"/>
  <c r="N966" i="2"/>
  <c r="M965" i="2"/>
  <c r="L965" i="2"/>
  <c r="K965" i="2"/>
  <c r="N964" i="2"/>
  <c r="M963" i="2"/>
  <c r="L963" i="2"/>
  <c r="K963" i="2"/>
  <c r="N962" i="2"/>
  <c r="M961" i="2"/>
  <c r="L961" i="2"/>
  <c r="K961" i="2"/>
  <c r="K960" i="2" s="1"/>
  <c r="N959" i="2"/>
  <c r="M958" i="2"/>
  <c r="M957" i="2" s="1"/>
  <c r="L958" i="2"/>
  <c r="K958" i="2"/>
  <c r="K957" i="2" s="1"/>
  <c r="N956" i="2"/>
  <c r="M955" i="2"/>
  <c r="L955" i="2"/>
  <c r="L954" i="2" s="1"/>
  <c r="K955" i="2"/>
  <c r="K954" i="2" s="1"/>
  <c r="N950" i="2"/>
  <c r="M949" i="2"/>
  <c r="L949" i="2"/>
  <c r="L948" i="2" s="1"/>
  <c r="L947" i="2" s="1"/>
  <c r="K949" i="2"/>
  <c r="K948" i="2" s="1"/>
  <c r="K947" i="2" s="1"/>
  <c r="N946" i="2"/>
  <c r="M945" i="2"/>
  <c r="L945" i="2"/>
  <c r="K945" i="2"/>
  <c r="N944" i="2"/>
  <c r="N943" i="2"/>
  <c r="M942" i="2"/>
  <c r="L942" i="2"/>
  <c r="K942" i="2"/>
  <c r="N937" i="2"/>
  <c r="M936" i="2"/>
  <c r="L936" i="2"/>
  <c r="L935" i="2" s="1"/>
  <c r="L934" i="2" s="1"/>
  <c r="L933" i="2" s="1"/>
  <c r="K936" i="2"/>
  <c r="K935" i="2" s="1"/>
  <c r="K934" i="2" s="1"/>
  <c r="K933" i="2" s="1"/>
  <c r="N932" i="2"/>
  <c r="M931" i="2"/>
  <c r="L931" i="2"/>
  <c r="L930" i="2" s="1"/>
  <c r="L929" i="2" s="1"/>
  <c r="K931" i="2"/>
  <c r="K930" i="2" s="1"/>
  <c r="K929" i="2" s="1"/>
  <c r="N928" i="2"/>
  <c r="M927" i="2"/>
  <c r="M926" i="2" s="1"/>
  <c r="L927" i="2"/>
  <c r="K927" i="2"/>
  <c r="K926" i="2" s="1"/>
  <c r="N925" i="2"/>
  <c r="M924" i="2"/>
  <c r="L924" i="2"/>
  <c r="K924" i="2"/>
  <c r="N923" i="2"/>
  <c r="M922" i="2"/>
  <c r="L922" i="2"/>
  <c r="K922" i="2"/>
  <c r="N921" i="2"/>
  <c r="M920" i="2"/>
  <c r="L920" i="2"/>
  <c r="K920" i="2"/>
  <c r="N918" i="2"/>
  <c r="M917" i="2"/>
  <c r="L917" i="2"/>
  <c r="L916" i="2" s="1"/>
  <c r="K917" i="2"/>
  <c r="K916" i="2" s="1"/>
  <c r="N915" i="2"/>
  <c r="M914" i="2"/>
  <c r="L914" i="2"/>
  <c r="L913" i="2" s="1"/>
  <c r="K914" i="2"/>
  <c r="K913" i="2" s="1"/>
  <c r="N912" i="2"/>
  <c r="M911" i="2"/>
  <c r="L911" i="2"/>
  <c r="L910" i="2" s="1"/>
  <c r="K911" i="2"/>
  <c r="K910" i="2" s="1"/>
  <c r="N909" i="2"/>
  <c r="M908" i="2"/>
  <c r="L908" i="2"/>
  <c r="K908" i="2"/>
  <c r="N907" i="2"/>
  <c r="M906" i="2"/>
  <c r="L906" i="2"/>
  <c r="K906" i="2"/>
  <c r="N905" i="2"/>
  <c r="M904" i="2"/>
  <c r="L904" i="2"/>
  <c r="K904" i="2"/>
  <c r="N903" i="2"/>
  <c r="M902" i="2"/>
  <c r="L902" i="2"/>
  <c r="L901" i="2" s="1"/>
  <c r="K902" i="2"/>
  <c r="N897" i="2"/>
  <c r="M896" i="2"/>
  <c r="L896" i="2"/>
  <c r="K896" i="2"/>
  <c r="N895" i="2"/>
  <c r="M894" i="2"/>
  <c r="L894" i="2"/>
  <c r="L893" i="2" s="1"/>
  <c r="L892" i="2" s="1"/>
  <c r="L891" i="2" s="1"/>
  <c r="K894" i="2"/>
  <c r="N890" i="2"/>
  <c r="M889" i="2"/>
  <c r="L889" i="2"/>
  <c r="L888" i="2" s="1"/>
  <c r="L887" i="2" s="1"/>
  <c r="L886" i="2" s="1"/>
  <c r="K889" i="2"/>
  <c r="K888" i="2" s="1"/>
  <c r="K887" i="2" s="1"/>
  <c r="K886" i="2" s="1"/>
  <c r="N885" i="2"/>
  <c r="N884" i="2"/>
  <c r="M883" i="2"/>
  <c r="L883" i="2"/>
  <c r="L882" i="2" s="1"/>
  <c r="L881" i="2" s="1"/>
  <c r="K883" i="2"/>
  <c r="K882" i="2" s="1"/>
  <c r="K881" i="2" s="1"/>
  <c r="N880" i="2"/>
  <c r="N879" i="2"/>
  <c r="M878" i="2"/>
  <c r="L878" i="2"/>
  <c r="L877" i="2" s="1"/>
  <c r="K878" i="2"/>
  <c r="K877" i="2" s="1"/>
  <c r="N876" i="2"/>
  <c r="M875" i="2"/>
  <c r="L875" i="2"/>
  <c r="K875" i="2"/>
  <c r="N874" i="2"/>
  <c r="M873" i="2"/>
  <c r="L873" i="2"/>
  <c r="K873" i="2"/>
  <c r="N872" i="2"/>
  <c r="M871" i="2"/>
  <c r="L871" i="2"/>
  <c r="K871" i="2"/>
  <c r="N870" i="2"/>
  <c r="M869" i="2"/>
  <c r="L869" i="2"/>
  <c r="K869" i="2"/>
  <c r="N867" i="2"/>
  <c r="M866" i="2"/>
  <c r="L866" i="2"/>
  <c r="K866" i="2"/>
  <c r="N865" i="2"/>
  <c r="M864" i="2"/>
  <c r="L864" i="2"/>
  <c r="K864" i="2"/>
  <c r="N863" i="2"/>
  <c r="M862" i="2"/>
  <c r="L862" i="2"/>
  <c r="K862" i="2"/>
  <c r="N861" i="2"/>
  <c r="M860" i="2"/>
  <c r="L860" i="2"/>
  <c r="K860" i="2"/>
  <c r="N859" i="2"/>
  <c r="M858" i="2"/>
  <c r="L858" i="2"/>
  <c r="K858" i="2"/>
  <c r="N856" i="2"/>
  <c r="M855" i="2"/>
  <c r="L855" i="2"/>
  <c r="K855" i="2"/>
  <c r="N854" i="2"/>
  <c r="M853" i="2"/>
  <c r="L853" i="2"/>
  <c r="K853" i="2"/>
  <c r="N852" i="2"/>
  <c r="M851" i="2"/>
  <c r="L851" i="2"/>
  <c r="K851" i="2"/>
  <c r="N849" i="2"/>
  <c r="M848" i="2"/>
  <c r="L848" i="2"/>
  <c r="K848" i="2"/>
  <c r="N847" i="2"/>
  <c r="M846" i="2"/>
  <c r="L846" i="2"/>
  <c r="K846" i="2"/>
  <c r="N844" i="2"/>
  <c r="M843" i="2"/>
  <c r="L843" i="2"/>
  <c r="K843" i="2"/>
  <c r="N842" i="2"/>
  <c r="M841" i="2"/>
  <c r="L841" i="2"/>
  <c r="K841" i="2"/>
  <c r="N840" i="2"/>
  <c r="M839" i="2"/>
  <c r="L839" i="2"/>
  <c r="K839" i="2"/>
  <c r="N838" i="2"/>
  <c r="N837" i="2"/>
  <c r="N836" i="2"/>
  <c r="M835" i="2"/>
  <c r="L835" i="2"/>
  <c r="K835" i="2"/>
  <c r="N834" i="2"/>
  <c r="M833" i="2"/>
  <c r="L833" i="2"/>
  <c r="K833" i="2"/>
  <c r="N832" i="2"/>
  <c r="M831" i="2"/>
  <c r="L831" i="2"/>
  <c r="K831" i="2"/>
  <c r="N830" i="2"/>
  <c r="M829" i="2"/>
  <c r="L829" i="2"/>
  <c r="K829" i="2"/>
  <c r="N828" i="2"/>
  <c r="M827" i="2"/>
  <c r="L827" i="2"/>
  <c r="K827" i="2"/>
  <c r="N826" i="2"/>
  <c r="N825" i="2"/>
  <c r="N824" i="2"/>
  <c r="N823" i="2"/>
  <c r="M822" i="2"/>
  <c r="L822" i="2"/>
  <c r="K822" i="2"/>
  <c r="N817" i="2"/>
  <c r="M816" i="2"/>
  <c r="M815" i="2" s="1"/>
  <c r="L816" i="2"/>
  <c r="K816" i="2"/>
  <c r="K815" i="2" s="1"/>
  <c r="N814" i="2"/>
  <c r="M813" i="2"/>
  <c r="L813" i="2"/>
  <c r="K813" i="2"/>
  <c r="N812" i="2"/>
  <c r="M811" i="2"/>
  <c r="L811" i="2"/>
  <c r="K811" i="2"/>
  <c r="N810" i="2"/>
  <c r="M809" i="2"/>
  <c r="L809" i="2"/>
  <c r="K809" i="2"/>
  <c r="N807" i="2"/>
  <c r="M806" i="2"/>
  <c r="M805" i="2" s="1"/>
  <c r="L806" i="2"/>
  <c r="L805" i="2" s="1"/>
  <c r="K806" i="2"/>
  <c r="K805" i="2" s="1"/>
  <c r="N804" i="2"/>
  <c r="M803" i="2"/>
  <c r="M802" i="2" s="1"/>
  <c r="L803" i="2"/>
  <c r="K803" i="2"/>
  <c r="K802" i="2" s="1"/>
  <c r="N801" i="2"/>
  <c r="M800" i="2"/>
  <c r="M799" i="2" s="1"/>
  <c r="L800" i="2"/>
  <c r="K800" i="2"/>
  <c r="K799" i="2" s="1"/>
  <c r="N798" i="2"/>
  <c r="N797" i="2"/>
  <c r="M796" i="2"/>
  <c r="L796" i="2"/>
  <c r="K796" i="2"/>
  <c r="N795" i="2"/>
  <c r="M794" i="2"/>
  <c r="L794" i="2"/>
  <c r="K794" i="2"/>
  <c r="N793" i="2"/>
  <c r="M792" i="2"/>
  <c r="L792" i="2"/>
  <c r="K792" i="2"/>
  <c r="N791" i="2"/>
  <c r="M790" i="2"/>
  <c r="L790" i="2"/>
  <c r="K790" i="2"/>
  <c r="N789" i="2"/>
  <c r="M788" i="2"/>
  <c r="L788" i="2"/>
  <c r="K788" i="2"/>
  <c r="N787" i="2"/>
  <c r="N786" i="2"/>
  <c r="N785" i="2"/>
  <c r="M784" i="2"/>
  <c r="L784" i="2"/>
  <c r="K784" i="2"/>
  <c r="N778" i="2"/>
  <c r="M777" i="2"/>
  <c r="L777" i="2"/>
  <c r="L776" i="2" s="1"/>
  <c r="L775" i="2" s="1"/>
  <c r="K777" i="2"/>
  <c r="K776" i="2" s="1"/>
  <c r="K775" i="2" s="1"/>
  <c r="N774" i="2"/>
  <c r="M773" i="2"/>
  <c r="M772" i="2" s="1"/>
  <c r="M771" i="2" s="1"/>
  <c r="L773" i="2"/>
  <c r="L772" i="2" s="1"/>
  <c r="K773" i="2"/>
  <c r="K772" i="2" s="1"/>
  <c r="K771" i="2" s="1"/>
  <c r="N766" i="2"/>
  <c r="M765" i="2"/>
  <c r="M764" i="2" s="1"/>
  <c r="M763" i="2" s="1"/>
  <c r="M762" i="2" s="1"/>
  <c r="M761" i="2" s="1"/>
  <c r="M760" i="2" s="1"/>
  <c r="L765" i="2"/>
  <c r="L764" i="2" s="1"/>
  <c r="L763" i="2" s="1"/>
  <c r="K765" i="2"/>
  <c r="K764" i="2" s="1"/>
  <c r="K763" i="2" s="1"/>
  <c r="K762" i="2" s="1"/>
  <c r="K761" i="2" s="1"/>
  <c r="K760" i="2" s="1"/>
  <c r="N759" i="2"/>
  <c r="M758" i="2"/>
  <c r="L758" i="2"/>
  <c r="L757" i="2" s="1"/>
  <c r="L756" i="2" s="1"/>
  <c r="L755" i="2" s="1"/>
  <c r="L754" i="2" s="1"/>
  <c r="K758" i="2"/>
  <c r="K757" i="2" s="1"/>
  <c r="K756" i="2" s="1"/>
  <c r="K755" i="2" s="1"/>
  <c r="K754" i="2" s="1"/>
  <c r="N752" i="2"/>
  <c r="M751" i="2"/>
  <c r="L751" i="2"/>
  <c r="L750" i="2" s="1"/>
  <c r="L749" i="2" s="1"/>
  <c r="K751" i="2"/>
  <c r="K750" i="2" s="1"/>
  <c r="K749" i="2" s="1"/>
  <c r="N748" i="2"/>
  <c r="N747" i="2"/>
  <c r="N746" i="2"/>
  <c r="M745" i="2"/>
  <c r="M744" i="2" s="1"/>
  <c r="L745" i="2"/>
  <c r="L744" i="2" s="1"/>
  <c r="K745" i="2"/>
  <c r="K744" i="2" s="1"/>
  <c r="N743" i="2"/>
  <c r="N742" i="2"/>
  <c r="N741" i="2"/>
  <c r="M740" i="2"/>
  <c r="M739" i="2" s="1"/>
  <c r="L740" i="2"/>
  <c r="K740" i="2"/>
  <c r="K739" i="2" s="1"/>
  <c r="N735" i="2"/>
  <c r="N734" i="2"/>
  <c r="M733" i="2"/>
  <c r="M732" i="2" s="1"/>
  <c r="M731" i="2" s="1"/>
  <c r="L733" i="2"/>
  <c r="K733" i="2"/>
  <c r="K732" i="2" s="1"/>
  <c r="K731" i="2" s="1"/>
  <c r="N730" i="2"/>
  <c r="M729" i="2"/>
  <c r="L729" i="2"/>
  <c r="K729" i="2"/>
  <c r="N728" i="2"/>
  <c r="M727" i="2"/>
  <c r="L727" i="2"/>
  <c r="K727" i="2"/>
  <c r="N726" i="2"/>
  <c r="M725" i="2"/>
  <c r="L725" i="2"/>
  <c r="K725" i="2"/>
  <c r="N721" i="2"/>
  <c r="M720" i="2"/>
  <c r="M719" i="2" s="1"/>
  <c r="M718" i="2" s="1"/>
  <c r="M717" i="2" s="1"/>
  <c r="L720" i="2"/>
  <c r="K720" i="2"/>
  <c r="K719" i="2" s="1"/>
  <c r="K718" i="2" s="1"/>
  <c r="K717" i="2" s="1"/>
  <c r="N716" i="2"/>
  <c r="M715" i="2"/>
  <c r="L715" i="2"/>
  <c r="L714" i="2" s="1"/>
  <c r="L713" i="2" s="1"/>
  <c r="K715" i="2"/>
  <c r="K714" i="2" s="1"/>
  <c r="K713" i="2" s="1"/>
  <c r="N712" i="2"/>
  <c r="N711" i="2"/>
  <c r="M710" i="2"/>
  <c r="L710" i="2"/>
  <c r="K710" i="2"/>
  <c r="N709" i="2"/>
  <c r="M708" i="2"/>
  <c r="L708" i="2"/>
  <c r="K708" i="2"/>
  <c r="N707" i="2"/>
  <c r="N706" i="2"/>
  <c r="M705" i="2"/>
  <c r="L705" i="2"/>
  <c r="K705" i="2"/>
  <c r="N704" i="2"/>
  <c r="M703" i="2"/>
  <c r="L703" i="2"/>
  <c r="K703" i="2"/>
  <c r="N702" i="2"/>
  <c r="N701" i="2"/>
  <c r="M700" i="2"/>
  <c r="L700" i="2"/>
  <c r="K700" i="2"/>
  <c r="N699" i="2"/>
  <c r="N698" i="2"/>
  <c r="M697" i="2"/>
  <c r="L697" i="2"/>
  <c r="K697" i="2"/>
  <c r="N692" i="2"/>
  <c r="M691" i="2"/>
  <c r="M690" i="2" s="1"/>
  <c r="L691" i="2"/>
  <c r="L690" i="2" s="1"/>
  <c r="L689" i="2" s="1"/>
  <c r="K691" i="2"/>
  <c r="K690" i="2" s="1"/>
  <c r="K689" i="2" s="1"/>
  <c r="N688" i="2"/>
  <c r="M687" i="2"/>
  <c r="L687" i="2"/>
  <c r="K687" i="2"/>
  <c r="N686" i="2"/>
  <c r="N685" i="2"/>
  <c r="N684" i="2"/>
  <c r="M683" i="2"/>
  <c r="L683" i="2"/>
  <c r="K683" i="2"/>
  <c r="N682" i="2"/>
  <c r="M681" i="2"/>
  <c r="L681" i="2"/>
  <c r="K681" i="2"/>
  <c r="N676" i="2"/>
  <c r="N675" i="2"/>
  <c r="M674" i="2"/>
  <c r="L674" i="2"/>
  <c r="L673" i="2" s="1"/>
  <c r="L672" i="2" s="1"/>
  <c r="K674" i="2"/>
  <c r="K673" i="2" s="1"/>
  <c r="K672" i="2" s="1"/>
  <c r="N671" i="2"/>
  <c r="M670" i="2"/>
  <c r="M669" i="2" s="1"/>
  <c r="L670" i="2"/>
  <c r="K670" i="2"/>
  <c r="K669" i="2" s="1"/>
  <c r="N668" i="2"/>
  <c r="M667" i="2"/>
  <c r="L667" i="2"/>
  <c r="K667" i="2"/>
  <c r="N666" i="2"/>
  <c r="M665" i="2"/>
  <c r="L665" i="2"/>
  <c r="K665" i="2"/>
  <c r="N663" i="2"/>
  <c r="M662" i="2"/>
  <c r="L662" i="2"/>
  <c r="K662" i="2"/>
  <c r="N661" i="2"/>
  <c r="M660" i="2"/>
  <c r="L660" i="2"/>
  <c r="K660" i="2"/>
  <c r="N659" i="2"/>
  <c r="M658" i="2"/>
  <c r="L658" i="2"/>
  <c r="K658" i="2"/>
  <c r="N657" i="2"/>
  <c r="M656" i="2"/>
  <c r="L656" i="2"/>
  <c r="K656" i="2"/>
  <c r="N650" i="2"/>
  <c r="M649" i="2"/>
  <c r="L649" i="2"/>
  <c r="K649" i="2"/>
  <c r="N648" i="2"/>
  <c r="M647" i="2"/>
  <c r="L647" i="2"/>
  <c r="K647" i="2"/>
  <c r="N642" i="2"/>
  <c r="M641" i="2"/>
  <c r="L641" i="2"/>
  <c r="K641" i="2"/>
  <c r="N640" i="2"/>
  <c r="M639" i="2"/>
  <c r="L639" i="2"/>
  <c r="K639" i="2"/>
  <c r="N632" i="2"/>
  <c r="M631" i="2"/>
  <c r="L631" i="2"/>
  <c r="K631" i="2"/>
  <c r="N630" i="2"/>
  <c r="M629" i="2"/>
  <c r="L629" i="2"/>
  <c r="K629" i="2"/>
  <c r="N627" i="2"/>
  <c r="N626" i="2"/>
  <c r="N625" i="2"/>
  <c r="M624" i="2"/>
  <c r="M623" i="2" s="1"/>
  <c r="L624" i="2"/>
  <c r="K624" i="2"/>
  <c r="K623" i="2" s="1"/>
  <c r="N622" i="2"/>
  <c r="M621" i="2"/>
  <c r="L621" i="2"/>
  <c r="L620" i="2" s="1"/>
  <c r="K621" i="2"/>
  <c r="K620" i="2" s="1"/>
  <c r="N615" i="2"/>
  <c r="M614" i="2"/>
  <c r="L614" i="2"/>
  <c r="K614" i="2"/>
  <c r="N613" i="2"/>
  <c r="M612" i="2"/>
  <c r="L612" i="2"/>
  <c r="K612" i="2"/>
  <c r="N606" i="2"/>
  <c r="M605" i="2"/>
  <c r="L605" i="2"/>
  <c r="K605" i="2"/>
  <c r="N604" i="2"/>
  <c r="M603" i="2"/>
  <c r="L603" i="2"/>
  <c r="K603" i="2"/>
  <c r="K602" i="2" s="1"/>
  <c r="K601" i="2" s="1"/>
  <c r="K600" i="2" s="1"/>
  <c r="K599" i="2" s="1"/>
  <c r="N598" i="2"/>
  <c r="M597" i="2"/>
  <c r="L597" i="2"/>
  <c r="K597" i="2"/>
  <c r="N596" i="2"/>
  <c r="M595" i="2"/>
  <c r="L595" i="2"/>
  <c r="K595" i="2"/>
  <c r="N589" i="2"/>
  <c r="M588" i="2"/>
  <c r="M587" i="2" s="1"/>
  <c r="M586" i="2" s="1"/>
  <c r="M585" i="2" s="1"/>
  <c r="M584" i="2" s="1"/>
  <c r="M583" i="2" s="1"/>
  <c r="L588" i="2"/>
  <c r="L587" i="2" s="1"/>
  <c r="K588" i="2"/>
  <c r="K587" i="2" s="1"/>
  <c r="K586" i="2" s="1"/>
  <c r="K585" i="2" s="1"/>
  <c r="K584" i="2" s="1"/>
  <c r="K583" i="2" s="1"/>
  <c r="N582" i="2"/>
  <c r="M581" i="2"/>
  <c r="L581" i="2"/>
  <c r="K581" i="2"/>
  <c r="N580" i="2"/>
  <c r="M579" i="2"/>
  <c r="L579" i="2"/>
  <c r="K579" i="2"/>
  <c r="N573" i="2"/>
  <c r="M572" i="2"/>
  <c r="L572" i="2"/>
  <c r="K572" i="2"/>
  <c r="N571" i="2"/>
  <c r="M570" i="2"/>
  <c r="L570" i="2"/>
  <c r="L569" i="2" s="1"/>
  <c r="L568" i="2" s="1"/>
  <c r="K570" i="2"/>
  <c r="N567" i="2"/>
  <c r="N566" i="2"/>
  <c r="N565" i="2"/>
  <c r="N564" i="2"/>
  <c r="M563" i="2"/>
  <c r="M562" i="2" s="1"/>
  <c r="M561" i="2" s="1"/>
  <c r="L563" i="2"/>
  <c r="K563" i="2"/>
  <c r="K562" i="2" s="1"/>
  <c r="K561" i="2" s="1"/>
  <c r="N560" i="2"/>
  <c r="N559" i="2"/>
  <c r="N558" i="2"/>
  <c r="M557" i="2"/>
  <c r="L557" i="2"/>
  <c r="L556" i="2" s="1"/>
  <c r="K557" i="2"/>
  <c r="K556" i="2" s="1"/>
  <c r="N555" i="2"/>
  <c r="N554" i="2"/>
  <c r="N553" i="2"/>
  <c r="M552" i="2"/>
  <c r="M551" i="2" s="1"/>
  <c r="L552" i="2"/>
  <c r="K552" i="2"/>
  <c r="K551" i="2" s="1"/>
  <c r="N550" i="2"/>
  <c r="N549" i="2"/>
  <c r="M548" i="2"/>
  <c r="M547" i="2" s="1"/>
  <c r="L548" i="2"/>
  <c r="L547" i="2" s="1"/>
  <c r="K548" i="2"/>
  <c r="K547" i="2" s="1"/>
  <c r="N541" i="2"/>
  <c r="M540" i="2"/>
  <c r="L540" i="2"/>
  <c r="K540" i="2"/>
  <c r="N539" i="2"/>
  <c r="N538" i="2"/>
  <c r="N537" i="2"/>
  <c r="M536" i="2"/>
  <c r="L536" i="2"/>
  <c r="K536" i="2"/>
  <c r="N533" i="2"/>
  <c r="M532" i="2"/>
  <c r="L532" i="2"/>
  <c r="L531" i="2" s="1"/>
  <c r="L530" i="2" s="1"/>
  <c r="K532" i="2"/>
  <c r="K531" i="2" s="1"/>
  <c r="K530" i="2" s="1"/>
  <c r="N527" i="2"/>
  <c r="N526" i="2"/>
  <c r="M525" i="2"/>
  <c r="L525" i="2"/>
  <c r="K525" i="2"/>
  <c r="N524" i="2"/>
  <c r="N523" i="2"/>
  <c r="M522" i="2"/>
  <c r="L522" i="2"/>
  <c r="K522" i="2"/>
  <c r="N519" i="2"/>
  <c r="M518" i="2"/>
  <c r="L518" i="2"/>
  <c r="K518" i="2"/>
  <c r="N517" i="2"/>
  <c r="M516" i="2"/>
  <c r="L516" i="2"/>
  <c r="K516" i="2"/>
  <c r="N515" i="2"/>
  <c r="M514" i="2"/>
  <c r="L514" i="2"/>
  <c r="K514" i="2"/>
  <c r="N513" i="2"/>
  <c r="N512" i="2"/>
  <c r="N511" i="2"/>
  <c r="M510" i="2"/>
  <c r="L510" i="2"/>
  <c r="K510" i="2"/>
  <c r="N509" i="2"/>
  <c r="N508" i="2"/>
  <c r="N507" i="2"/>
  <c r="M506" i="2"/>
  <c r="L506" i="2"/>
  <c r="K506" i="2"/>
  <c r="N503" i="2"/>
  <c r="M502" i="2"/>
  <c r="L502" i="2"/>
  <c r="L501" i="2" s="1"/>
  <c r="L500" i="2" s="1"/>
  <c r="K502" i="2"/>
  <c r="K501" i="2" s="1"/>
  <c r="K500" i="2" s="1"/>
  <c r="N499" i="2"/>
  <c r="M498" i="2"/>
  <c r="M497" i="2" s="1"/>
  <c r="M496" i="2" s="1"/>
  <c r="L498" i="2"/>
  <c r="L497" i="2" s="1"/>
  <c r="K498" i="2"/>
  <c r="K497" i="2" s="1"/>
  <c r="K496" i="2" s="1"/>
  <c r="N491" i="2"/>
  <c r="M490" i="2"/>
  <c r="L490" i="2"/>
  <c r="L489" i="2" s="1"/>
  <c r="L488" i="2" s="1"/>
  <c r="L487" i="2" s="1"/>
  <c r="L486" i="2" s="1"/>
  <c r="L485" i="2" s="1"/>
  <c r="K490" i="2"/>
  <c r="K489" i="2" s="1"/>
  <c r="K488" i="2" s="1"/>
  <c r="K487" i="2" s="1"/>
  <c r="K486" i="2" s="1"/>
  <c r="K485" i="2" s="1"/>
  <c r="N484" i="2"/>
  <c r="M483" i="2"/>
  <c r="L483" i="2"/>
  <c r="L482" i="2" s="1"/>
  <c r="L481" i="2" s="1"/>
  <c r="L480" i="2" s="1"/>
  <c r="L479" i="2" s="1"/>
  <c r="L478" i="2" s="1"/>
  <c r="K483" i="2"/>
  <c r="K482" i="2" s="1"/>
  <c r="K481" i="2" s="1"/>
  <c r="K480" i="2" s="1"/>
  <c r="K479" i="2" s="1"/>
  <c r="K478" i="2" s="1"/>
  <c r="N477" i="2"/>
  <c r="M476" i="2"/>
  <c r="L476" i="2"/>
  <c r="K476" i="2"/>
  <c r="N475" i="2"/>
  <c r="M474" i="2"/>
  <c r="L474" i="2"/>
  <c r="K474" i="2"/>
  <c r="N473" i="2"/>
  <c r="M472" i="2"/>
  <c r="L472" i="2"/>
  <c r="K472" i="2"/>
  <c r="N471" i="2"/>
  <c r="M470" i="2"/>
  <c r="L470" i="2"/>
  <c r="K470" i="2"/>
  <c r="N469" i="2"/>
  <c r="M468" i="2"/>
  <c r="L468" i="2"/>
  <c r="K468" i="2"/>
  <c r="N467" i="2"/>
  <c r="M466" i="2"/>
  <c r="L466" i="2"/>
  <c r="K466" i="2"/>
  <c r="N465" i="2"/>
  <c r="M464" i="2"/>
  <c r="L464" i="2"/>
  <c r="K464" i="2"/>
  <c r="N463" i="2"/>
  <c r="M462" i="2"/>
  <c r="L462" i="2"/>
  <c r="K462" i="2"/>
  <c r="N457" i="2"/>
  <c r="M456" i="2"/>
  <c r="L456" i="2"/>
  <c r="K456" i="2"/>
  <c r="N455" i="2"/>
  <c r="M454" i="2"/>
  <c r="L454" i="2"/>
  <c r="K454" i="2"/>
  <c r="N453" i="2"/>
  <c r="M452" i="2"/>
  <c r="L452" i="2"/>
  <c r="K452" i="2"/>
  <c r="N451" i="2"/>
  <c r="M450" i="2"/>
  <c r="L450" i="2"/>
  <c r="K450" i="2"/>
  <c r="N449" i="2"/>
  <c r="M448" i="2"/>
  <c r="L448" i="2"/>
  <c r="K448" i="2"/>
  <c r="N447" i="2"/>
  <c r="N446" i="2"/>
  <c r="M445" i="2"/>
  <c r="L445" i="2"/>
  <c r="K445" i="2"/>
  <c r="N439" i="2"/>
  <c r="M438" i="2"/>
  <c r="L438" i="2"/>
  <c r="K438" i="2"/>
  <c r="N437" i="2"/>
  <c r="N436" i="2"/>
  <c r="M435" i="2"/>
  <c r="L435" i="2"/>
  <c r="K435" i="2"/>
  <c r="N430" i="2"/>
  <c r="M429" i="2"/>
  <c r="L429" i="2"/>
  <c r="K429" i="2"/>
  <c r="N428" i="2"/>
  <c r="M427" i="2"/>
  <c r="L427" i="2"/>
  <c r="K427" i="2"/>
  <c r="N424" i="2"/>
  <c r="M423" i="2"/>
  <c r="L423" i="2"/>
  <c r="K423" i="2"/>
  <c r="N422" i="2"/>
  <c r="M421" i="2"/>
  <c r="L421" i="2"/>
  <c r="K421" i="2"/>
  <c r="N420" i="2"/>
  <c r="M419" i="2"/>
  <c r="L419" i="2"/>
  <c r="K419" i="2"/>
  <c r="N416" i="2"/>
  <c r="M415" i="2"/>
  <c r="L415" i="2"/>
  <c r="K415" i="2"/>
  <c r="N414" i="2"/>
  <c r="M413" i="2"/>
  <c r="L413" i="2"/>
  <c r="K413" i="2"/>
  <c r="N412" i="2"/>
  <c r="M411" i="2"/>
  <c r="L411" i="2"/>
  <c r="K411" i="2"/>
  <c r="N410" i="2"/>
  <c r="M409" i="2"/>
  <c r="L409" i="2"/>
  <c r="K409" i="2"/>
  <c r="N408" i="2"/>
  <c r="N407" i="2"/>
  <c r="M406" i="2"/>
  <c r="L406" i="2"/>
  <c r="K406" i="2"/>
  <c r="N401" i="2"/>
  <c r="M400" i="2"/>
  <c r="M399" i="2" s="1"/>
  <c r="M398" i="2" s="1"/>
  <c r="L400" i="2"/>
  <c r="L399" i="2" s="1"/>
  <c r="K400" i="2"/>
  <c r="K399" i="2" s="1"/>
  <c r="K398" i="2" s="1"/>
  <c r="N397" i="2"/>
  <c r="M396" i="2"/>
  <c r="L396" i="2"/>
  <c r="L395" i="2" s="1"/>
  <c r="L394" i="2" s="1"/>
  <c r="L393" i="2" s="1"/>
  <c r="K396" i="2"/>
  <c r="K395" i="2" s="1"/>
  <c r="K394" i="2" s="1"/>
  <c r="K393" i="2" s="1"/>
  <c r="N390" i="2"/>
  <c r="N389" i="2"/>
  <c r="M388" i="2"/>
  <c r="M387" i="2" s="1"/>
  <c r="M386" i="2" s="1"/>
  <c r="L388" i="2"/>
  <c r="K388" i="2"/>
  <c r="K387" i="2" s="1"/>
  <c r="K386" i="2" s="1"/>
  <c r="N385" i="2"/>
  <c r="N384" i="2"/>
  <c r="N383" i="2"/>
  <c r="M382" i="2"/>
  <c r="M381" i="2" s="1"/>
  <c r="L382" i="2"/>
  <c r="L381" i="2" s="1"/>
  <c r="K382" i="2"/>
  <c r="K381" i="2" s="1"/>
  <c r="N380" i="2"/>
  <c r="N379" i="2"/>
  <c r="N378" i="2"/>
  <c r="M377" i="2"/>
  <c r="L377" i="2"/>
  <c r="L376" i="2" s="1"/>
  <c r="K377" i="2"/>
  <c r="K376" i="2" s="1"/>
  <c r="N374" i="2"/>
  <c r="N373" i="2"/>
  <c r="M372" i="2"/>
  <c r="M371" i="2" s="1"/>
  <c r="M370" i="2" s="1"/>
  <c r="L372" i="2"/>
  <c r="L371" i="2" s="1"/>
  <c r="L370" i="2" s="1"/>
  <c r="K372" i="2"/>
  <c r="K371" i="2" s="1"/>
  <c r="K370" i="2" s="1"/>
  <c r="N367" i="2"/>
  <c r="M366" i="2"/>
  <c r="M365" i="2" s="1"/>
  <c r="M364" i="2" s="1"/>
  <c r="L366" i="2"/>
  <c r="L365" i="2" s="1"/>
  <c r="L364" i="2" s="1"/>
  <c r="K366" i="2"/>
  <c r="K365" i="2" s="1"/>
  <c r="K364" i="2" s="1"/>
  <c r="N363" i="2"/>
  <c r="M362" i="2"/>
  <c r="M361" i="2" s="1"/>
  <c r="L362" i="2"/>
  <c r="L361" i="2" s="1"/>
  <c r="L360" i="2" s="1"/>
  <c r="K362" i="2"/>
  <c r="K361" i="2" s="1"/>
  <c r="K360" i="2" s="1"/>
  <c r="N359" i="2"/>
  <c r="M358" i="2"/>
  <c r="L358" i="2"/>
  <c r="K358" i="2"/>
  <c r="N357" i="2"/>
  <c r="M356" i="2"/>
  <c r="L356" i="2"/>
  <c r="K356" i="2"/>
  <c r="N355" i="2"/>
  <c r="M354" i="2"/>
  <c r="L354" i="2"/>
  <c r="K354" i="2"/>
  <c r="N347" i="2"/>
  <c r="M346" i="2"/>
  <c r="L346" i="2"/>
  <c r="L345" i="2" s="1"/>
  <c r="L344" i="2" s="1"/>
  <c r="K346" i="2"/>
  <c r="K345" i="2" s="1"/>
  <c r="K344" i="2" s="1"/>
  <c r="N343" i="2"/>
  <c r="N342" i="2"/>
  <c r="N341" i="2"/>
  <c r="N340" i="2"/>
  <c r="M339" i="2"/>
  <c r="M338" i="2" s="1"/>
  <c r="L339" i="2"/>
  <c r="L338" i="2" s="1"/>
  <c r="K339" i="2"/>
  <c r="K338" i="2" s="1"/>
  <c r="N337" i="2"/>
  <c r="M336" i="2"/>
  <c r="L336" i="2"/>
  <c r="K336" i="2"/>
  <c r="N335" i="2"/>
  <c r="N334" i="2"/>
  <c r="N333" i="2"/>
  <c r="M332" i="2"/>
  <c r="L332" i="2"/>
  <c r="K332" i="2"/>
  <c r="N329" i="2"/>
  <c r="M328" i="2"/>
  <c r="L328" i="2"/>
  <c r="K328" i="2"/>
  <c r="N327" i="2"/>
  <c r="M326" i="2"/>
  <c r="L326" i="2"/>
  <c r="K326" i="2"/>
  <c r="N319" i="2"/>
  <c r="N318" i="2"/>
  <c r="N317" i="2"/>
  <c r="M316" i="2"/>
  <c r="L316" i="2"/>
  <c r="L315" i="2" s="1"/>
  <c r="K316" i="2"/>
  <c r="K315" i="2" s="1"/>
  <c r="N314" i="2"/>
  <c r="M313" i="2"/>
  <c r="M312" i="2" s="1"/>
  <c r="L313" i="2"/>
  <c r="L312" i="2" s="1"/>
  <c r="K313" i="2"/>
  <c r="K312" i="2" s="1"/>
  <c r="N307" i="2"/>
  <c r="M306" i="2"/>
  <c r="M305" i="2" s="1"/>
  <c r="M304" i="2" s="1"/>
  <c r="M303" i="2" s="1"/>
  <c r="M302" i="2" s="1"/>
  <c r="L306" i="2"/>
  <c r="K306" i="2"/>
  <c r="K305" i="2" s="1"/>
  <c r="K304" i="2" s="1"/>
  <c r="K303" i="2" s="1"/>
  <c r="K302" i="2" s="1"/>
  <c r="K301" i="2" s="1"/>
  <c r="N300" i="2"/>
  <c r="M299" i="2"/>
  <c r="L299" i="2"/>
  <c r="L298" i="2" s="1"/>
  <c r="L297" i="2" s="1"/>
  <c r="L296" i="2" s="1"/>
  <c r="L295" i="2" s="1"/>
  <c r="L294" i="2" s="1"/>
  <c r="K299" i="2"/>
  <c r="K298" i="2" s="1"/>
  <c r="K297" i="2" s="1"/>
  <c r="K296" i="2" s="1"/>
  <c r="K295" i="2" s="1"/>
  <c r="K294" i="2" s="1"/>
  <c r="N293" i="2"/>
  <c r="M292" i="2"/>
  <c r="L292" i="2"/>
  <c r="K292" i="2"/>
  <c r="N291" i="2"/>
  <c r="M290" i="2"/>
  <c r="L290" i="2"/>
  <c r="K290" i="2"/>
  <c r="N286" i="2"/>
  <c r="M285" i="2"/>
  <c r="M284" i="2" s="1"/>
  <c r="L285" i="2"/>
  <c r="L284" i="2" s="1"/>
  <c r="L283" i="2" s="1"/>
  <c r="L282" i="2" s="1"/>
  <c r="K285" i="2"/>
  <c r="K284" i="2" s="1"/>
  <c r="K283" i="2" s="1"/>
  <c r="K282" i="2" s="1"/>
  <c r="K2026" i="2" s="1"/>
  <c r="N281" i="2"/>
  <c r="N280" i="2"/>
  <c r="N279" i="2"/>
  <c r="M278" i="2"/>
  <c r="L278" i="2"/>
  <c r="L277" i="2" s="1"/>
  <c r="L276" i="2" s="1"/>
  <c r="L275" i="2" s="1"/>
  <c r="L274" i="2" s="1"/>
  <c r="K278" i="2"/>
  <c r="K277" i="2" s="1"/>
  <c r="K276" i="2" s="1"/>
  <c r="K275" i="2" s="1"/>
  <c r="K274" i="2" s="1"/>
  <c r="N271" i="2"/>
  <c r="M270" i="2"/>
  <c r="M269" i="2" s="1"/>
  <c r="M268" i="2" s="1"/>
  <c r="M267" i="2" s="1"/>
  <c r="M266" i="2" s="1"/>
  <c r="L270" i="2"/>
  <c r="L269" i="2" s="1"/>
  <c r="K270" i="2"/>
  <c r="K269" i="2" s="1"/>
  <c r="K268" i="2" s="1"/>
  <c r="K267" i="2" s="1"/>
  <c r="K266" i="2" s="1"/>
  <c r="K265" i="2" s="1"/>
  <c r="N264" i="2"/>
  <c r="M263" i="2"/>
  <c r="M262" i="2" s="1"/>
  <c r="L263" i="2"/>
  <c r="L262" i="2" s="1"/>
  <c r="L261" i="2" s="1"/>
  <c r="L260" i="2" s="1"/>
  <c r="L259" i="2" s="1"/>
  <c r="K263" i="2"/>
  <c r="K262" i="2" s="1"/>
  <c r="K261" i="2" s="1"/>
  <c r="K260" i="2" s="1"/>
  <c r="K259" i="2" s="1"/>
  <c r="N258" i="2"/>
  <c r="M257" i="2"/>
  <c r="L257" i="2"/>
  <c r="L256" i="2" s="1"/>
  <c r="L255" i="2" s="1"/>
  <c r="L254" i="2" s="1"/>
  <c r="L253" i="2" s="1"/>
  <c r="K257" i="2"/>
  <c r="K256" i="2" s="1"/>
  <c r="K255" i="2" s="1"/>
  <c r="K254" i="2" s="1"/>
  <c r="K253" i="2" s="1"/>
  <c r="N251" i="2"/>
  <c r="M250" i="2"/>
  <c r="L250" i="2"/>
  <c r="K250" i="2"/>
  <c r="N249" i="2"/>
  <c r="M248" i="2"/>
  <c r="L248" i="2"/>
  <c r="K248" i="2"/>
  <c r="N244" i="2"/>
  <c r="M243" i="2"/>
  <c r="L243" i="2"/>
  <c r="L242" i="2" s="1"/>
  <c r="L241" i="2" s="1"/>
  <c r="L240" i="2" s="1"/>
  <c r="K243" i="2"/>
  <c r="K242" i="2" s="1"/>
  <c r="K241" i="2" s="1"/>
  <c r="K240" i="2" s="1"/>
  <c r="N238" i="2"/>
  <c r="M237" i="2"/>
  <c r="L237" i="2"/>
  <c r="K237" i="2"/>
  <c r="N236" i="2"/>
  <c r="M235" i="2"/>
  <c r="L235" i="2"/>
  <c r="K235" i="2"/>
  <c r="N234" i="2"/>
  <c r="M233" i="2"/>
  <c r="L233" i="2"/>
  <c r="K233" i="2"/>
  <c r="N232" i="2"/>
  <c r="M231" i="2"/>
  <c r="L231" i="2"/>
  <c r="K231" i="2"/>
  <c r="N225" i="2"/>
  <c r="N224" i="2"/>
  <c r="M223" i="2"/>
  <c r="L223" i="2"/>
  <c r="L222" i="2" s="1"/>
  <c r="L221" i="2" s="1"/>
  <c r="L220" i="2" s="1"/>
  <c r="L219" i="2" s="1"/>
  <c r="K223" i="2"/>
  <c r="K222" i="2" s="1"/>
  <c r="K221" i="2" s="1"/>
  <c r="K220" i="2" s="1"/>
  <c r="K219" i="2" s="1"/>
  <c r="N218" i="2"/>
  <c r="N217" i="2"/>
  <c r="M216" i="2"/>
  <c r="L216" i="2"/>
  <c r="K216" i="2"/>
  <c r="N215" i="2"/>
  <c r="N214" i="2"/>
  <c r="N213" i="2"/>
  <c r="M212" i="2"/>
  <c r="L212" i="2"/>
  <c r="K212" i="2"/>
  <c r="N206" i="2"/>
  <c r="N205" i="2"/>
  <c r="N204" i="2"/>
  <c r="M203" i="2"/>
  <c r="M202" i="2" s="1"/>
  <c r="L203" i="2"/>
  <c r="L202" i="2" s="1"/>
  <c r="L201" i="2" s="1"/>
  <c r="L200" i="2" s="1"/>
  <c r="L199" i="2" s="1"/>
  <c r="L198" i="2" s="1"/>
  <c r="K203" i="2"/>
  <c r="K202" i="2" s="1"/>
  <c r="K201" i="2" s="1"/>
  <c r="K200" i="2" s="1"/>
  <c r="K199" i="2" s="1"/>
  <c r="K198" i="2" s="1"/>
  <c r="N197" i="2"/>
  <c r="M196" i="2"/>
  <c r="M195" i="2" s="1"/>
  <c r="L196" i="2"/>
  <c r="L195" i="2" s="1"/>
  <c r="L194" i="2" s="1"/>
  <c r="L193" i="2" s="1"/>
  <c r="L192" i="2" s="1"/>
  <c r="K196" i="2"/>
  <c r="K195" i="2" s="1"/>
  <c r="K194" i="2" s="1"/>
  <c r="K193" i="2" s="1"/>
  <c r="K192" i="2" s="1"/>
  <c r="N190" i="2"/>
  <c r="M189" i="2"/>
  <c r="M188" i="2" s="1"/>
  <c r="M187" i="2" s="1"/>
  <c r="L189" i="2"/>
  <c r="L188" i="2" s="1"/>
  <c r="L187" i="2" s="1"/>
  <c r="L186" i="2" s="1"/>
  <c r="K189" i="2"/>
  <c r="K188" i="2" s="1"/>
  <c r="K187" i="2" s="1"/>
  <c r="K186" i="2" s="1"/>
  <c r="N185" i="2"/>
  <c r="M184" i="2"/>
  <c r="M183" i="2" s="1"/>
  <c r="M182" i="2" s="1"/>
  <c r="M181" i="2" s="1"/>
  <c r="L184" i="2"/>
  <c r="K184" i="2"/>
  <c r="K183" i="2" s="1"/>
  <c r="K182" i="2" s="1"/>
  <c r="K181" i="2" s="1"/>
  <c r="N180" i="2"/>
  <c r="M179" i="2"/>
  <c r="L179" i="2"/>
  <c r="K179" i="2"/>
  <c r="N178" i="2"/>
  <c r="M177" i="2"/>
  <c r="L177" i="2"/>
  <c r="L176" i="2" s="1"/>
  <c r="L175" i="2" s="1"/>
  <c r="L174" i="2" s="1"/>
  <c r="K177" i="2"/>
  <c r="N172" i="2"/>
  <c r="M171" i="2"/>
  <c r="M170" i="2" s="1"/>
  <c r="M169" i="2" s="1"/>
  <c r="L171" i="2"/>
  <c r="L170" i="2" s="1"/>
  <c r="L169" i="2" s="1"/>
  <c r="L168" i="2" s="1"/>
  <c r="K171" i="2"/>
  <c r="K170" i="2" s="1"/>
  <c r="K169" i="2" s="1"/>
  <c r="K168" i="2" s="1"/>
  <c r="N167" i="2"/>
  <c r="N166" i="2"/>
  <c r="N165" i="2"/>
  <c r="M164" i="2"/>
  <c r="L164" i="2"/>
  <c r="L163" i="2" s="1"/>
  <c r="K164" i="2"/>
  <c r="K163" i="2" s="1"/>
  <c r="N162" i="2"/>
  <c r="M161" i="2"/>
  <c r="L161" i="2"/>
  <c r="K161" i="2"/>
  <c r="N160" i="2"/>
  <c r="M159" i="2"/>
  <c r="L159" i="2"/>
  <c r="K159" i="2"/>
  <c r="N154" i="2"/>
  <c r="M153" i="2"/>
  <c r="L153" i="2"/>
  <c r="L152" i="2" s="1"/>
  <c r="K153" i="2"/>
  <c r="K152" i="2" s="1"/>
  <c r="N151" i="2"/>
  <c r="M150" i="2"/>
  <c r="M149" i="2" s="1"/>
  <c r="L150" i="2"/>
  <c r="K150" i="2"/>
  <c r="K149" i="2" s="1"/>
  <c r="N144" i="2"/>
  <c r="M143" i="2"/>
  <c r="L143" i="2"/>
  <c r="L142" i="2" s="1"/>
  <c r="L141" i="2" s="1"/>
  <c r="L140" i="2" s="1"/>
  <c r="L139" i="2" s="1"/>
  <c r="K143" i="2"/>
  <c r="K142" i="2" s="1"/>
  <c r="K141" i="2" s="1"/>
  <c r="K140" i="2" s="1"/>
  <c r="K139" i="2" s="1"/>
  <c r="N137" i="2"/>
  <c r="M136" i="2"/>
  <c r="L136" i="2"/>
  <c r="K136" i="2"/>
  <c r="N135" i="2"/>
  <c r="M134" i="2"/>
  <c r="L134" i="2"/>
  <c r="K134" i="2"/>
  <c r="N133" i="2"/>
  <c r="M132" i="2"/>
  <c r="L132" i="2"/>
  <c r="K132" i="2"/>
  <c r="N129" i="2"/>
  <c r="M128" i="2"/>
  <c r="L128" i="2"/>
  <c r="L127" i="2" s="1"/>
  <c r="K128" i="2"/>
  <c r="K127" i="2" s="1"/>
  <c r="N126" i="2"/>
  <c r="N125" i="2"/>
  <c r="N124" i="2"/>
  <c r="M123" i="2"/>
  <c r="L123" i="2"/>
  <c r="L122" i="2" s="1"/>
  <c r="K123" i="2"/>
  <c r="K122" i="2" s="1"/>
  <c r="N121" i="2"/>
  <c r="N120" i="2"/>
  <c r="N119" i="2"/>
  <c r="M118" i="2"/>
  <c r="L118" i="2"/>
  <c r="L117" i="2" s="1"/>
  <c r="K118" i="2"/>
  <c r="K117" i="2" s="1"/>
  <c r="N115" i="2"/>
  <c r="M114" i="2"/>
  <c r="L114" i="2"/>
  <c r="L113" i="2" s="1"/>
  <c r="L112" i="2" s="1"/>
  <c r="K114" i="2"/>
  <c r="K113" i="2" s="1"/>
  <c r="K112" i="2" s="1"/>
  <c r="K111" i="2" s="1"/>
  <c r="N110" i="2"/>
  <c r="M109" i="2"/>
  <c r="M108" i="2" s="1"/>
  <c r="M107" i="2" s="1"/>
  <c r="L109" i="2"/>
  <c r="L108" i="2" s="1"/>
  <c r="L107" i="2" s="1"/>
  <c r="L106" i="2" s="1"/>
  <c r="K109" i="2"/>
  <c r="K108" i="2" s="1"/>
  <c r="K107" i="2" s="1"/>
  <c r="K106" i="2" s="1"/>
  <c r="N105" i="2"/>
  <c r="M104" i="2"/>
  <c r="L104" i="2"/>
  <c r="K104" i="2"/>
  <c r="N103" i="2"/>
  <c r="N102" i="2"/>
  <c r="N101" i="2"/>
  <c r="M100" i="2"/>
  <c r="L100" i="2"/>
  <c r="K100" i="2"/>
  <c r="N97" i="2"/>
  <c r="M96" i="2"/>
  <c r="L96" i="2"/>
  <c r="L95" i="2" s="1"/>
  <c r="L94" i="2" s="1"/>
  <c r="K96" i="2"/>
  <c r="K95" i="2" s="1"/>
  <c r="K94" i="2" s="1"/>
  <c r="N93" i="2"/>
  <c r="M92" i="2"/>
  <c r="L92" i="2"/>
  <c r="K92" i="2"/>
  <c r="N91" i="2"/>
  <c r="N90" i="2"/>
  <c r="M89" i="2"/>
  <c r="L89" i="2"/>
  <c r="K89" i="2"/>
  <c r="N84" i="2"/>
  <c r="N83" i="2"/>
  <c r="M82" i="2"/>
  <c r="L82" i="2"/>
  <c r="K82" i="2"/>
  <c r="N81" i="2"/>
  <c r="M80" i="2"/>
  <c r="L80" i="2"/>
  <c r="K80" i="2"/>
  <c r="N77" i="2"/>
  <c r="N76" i="2"/>
  <c r="M75" i="2"/>
  <c r="M74" i="2" s="1"/>
  <c r="M73" i="2" s="1"/>
  <c r="L75" i="2"/>
  <c r="L74" i="2" s="1"/>
  <c r="K75" i="2"/>
  <c r="K74" i="2" s="1"/>
  <c r="K73" i="2" s="1"/>
  <c r="N72" i="2"/>
  <c r="N71" i="2"/>
  <c r="M70" i="2"/>
  <c r="L70" i="2"/>
  <c r="L69" i="2" s="1"/>
  <c r="K70" i="2"/>
  <c r="K69" i="2" s="1"/>
  <c r="K68" i="2" s="1"/>
  <c r="N67" i="2"/>
  <c r="N66" i="2"/>
  <c r="M65" i="2"/>
  <c r="L65" i="2"/>
  <c r="K65" i="2"/>
  <c r="N64" i="2"/>
  <c r="N63" i="2"/>
  <c r="M62" i="2"/>
  <c r="L62" i="2"/>
  <c r="K62" i="2"/>
  <c r="N60" i="2"/>
  <c r="N59" i="2"/>
  <c r="N58" i="2"/>
  <c r="N57" i="2"/>
  <c r="M56" i="2"/>
  <c r="M55" i="2" s="1"/>
  <c r="L56" i="2"/>
  <c r="L55" i="2" s="1"/>
  <c r="K56" i="2"/>
  <c r="K55" i="2" s="1"/>
  <c r="N52" i="2"/>
  <c r="M51" i="2"/>
  <c r="M50" i="2" s="1"/>
  <c r="L51" i="2"/>
  <c r="L50" i="2" s="1"/>
  <c r="L49" i="2" s="1"/>
  <c r="L48" i="2" s="1"/>
  <c r="L2020" i="2" s="1"/>
  <c r="K51" i="2"/>
  <c r="K50" i="2" s="1"/>
  <c r="K49" i="2" s="1"/>
  <c r="K48" i="2" s="1"/>
  <c r="N45" i="2"/>
  <c r="M44" i="2"/>
  <c r="M43" i="2" s="1"/>
  <c r="M42" i="2" s="1"/>
  <c r="M41" i="2" s="1"/>
  <c r="L44" i="2"/>
  <c r="K44" i="2"/>
  <c r="K43" i="2" s="1"/>
  <c r="K42" i="2" s="1"/>
  <c r="K41" i="2" s="1"/>
  <c r="N40" i="2"/>
  <c r="M39" i="2"/>
  <c r="L39" i="2"/>
  <c r="L38" i="2" s="1"/>
  <c r="L37" i="2" s="1"/>
  <c r="L36" i="2" s="1"/>
  <c r="K39" i="2"/>
  <c r="K38" i="2" s="1"/>
  <c r="K37" i="2" s="1"/>
  <c r="K36" i="2" s="1"/>
  <c r="N34" i="2"/>
  <c r="M33" i="2"/>
  <c r="L33" i="2"/>
  <c r="K33" i="2"/>
  <c r="N32" i="2"/>
  <c r="M31" i="2"/>
  <c r="L31" i="2"/>
  <c r="K31" i="2"/>
  <c r="N27" i="2"/>
  <c r="N26" i="2"/>
  <c r="N25" i="2"/>
  <c r="M24" i="2"/>
  <c r="M23" i="2" s="1"/>
  <c r="L24" i="2"/>
  <c r="L23" i="2" s="1"/>
  <c r="K24" i="2"/>
  <c r="K23" i="2" s="1"/>
  <c r="N22" i="2"/>
  <c r="M21" i="2"/>
  <c r="L21" i="2"/>
  <c r="L20" i="2" s="1"/>
  <c r="K21" i="2"/>
  <c r="K20" i="2" s="1"/>
  <c r="N19" i="2"/>
  <c r="M18" i="2"/>
  <c r="M17" i="2" s="1"/>
  <c r="L18" i="2"/>
  <c r="K18" i="2"/>
  <c r="K17" i="2" s="1"/>
  <c r="M972" i="2" l="1"/>
  <c r="K893" i="2"/>
  <c r="K892" i="2" s="1"/>
  <c r="K891" i="2" s="1"/>
  <c r="K1176" i="2"/>
  <c r="L850" i="2"/>
  <c r="K418" i="2"/>
  <c r="K417" i="2" s="1"/>
  <c r="K1602" i="2"/>
  <c r="K1601" i="2" s="1"/>
  <c r="K1600" i="2" s="1"/>
  <c r="K1986" i="2"/>
  <c r="K1985" i="2" s="1"/>
  <c r="K1979" i="2" s="1"/>
  <c r="M1869" i="2"/>
  <c r="M1868" i="2" s="1"/>
  <c r="M1867" i="2" s="1"/>
  <c r="K868" i="2"/>
  <c r="L1809" i="2"/>
  <c r="L1808" i="2" s="1"/>
  <c r="L1807" i="2" s="1"/>
  <c r="L1806" i="2" s="1"/>
  <c r="L1805" i="2" s="1"/>
  <c r="K325" i="2"/>
  <c r="K324" i="2" s="1"/>
  <c r="L655" i="2"/>
  <c r="L247" i="2"/>
  <c r="L246" i="2" s="1"/>
  <c r="L245" i="2" s="1"/>
  <c r="L239" i="2" s="1"/>
  <c r="L1798" i="2"/>
  <c r="L1797" i="2" s="1"/>
  <c r="L1791" i="2" s="1"/>
  <c r="M1305" i="2"/>
  <c r="M1304" i="2" s="1"/>
  <c r="N1304" i="2" s="1"/>
  <c r="K176" i="2"/>
  <c r="K175" i="2" s="1"/>
  <c r="K174" i="2" s="1"/>
  <c r="K173" i="2" s="1"/>
  <c r="K131" i="2"/>
  <c r="K130" i="2" s="1"/>
  <c r="L1966" i="2"/>
  <c r="L1960" i="2" s="1"/>
  <c r="L1959" i="2" s="1"/>
  <c r="K845" i="2"/>
  <c r="M724" i="2"/>
  <c r="M723" i="2" s="1"/>
  <c r="K30" i="2"/>
  <c r="K29" i="2" s="1"/>
  <c r="K28" i="2" s="1"/>
  <c r="K628" i="2"/>
  <c r="K619" i="2" s="1"/>
  <c r="K618" i="2" s="1"/>
  <c r="K617" i="2" s="1"/>
  <c r="K616" i="2" s="1"/>
  <c r="M594" i="2"/>
  <c r="M593" i="2" s="1"/>
  <c r="M592" i="2" s="1"/>
  <c r="M591" i="2" s="1"/>
  <c r="K1966" i="2"/>
  <c r="K1960" i="2" s="1"/>
  <c r="K1959" i="2" s="1"/>
  <c r="L808" i="2"/>
  <c r="K664" i="2"/>
  <c r="K850" i="2"/>
  <c r="M1560" i="2"/>
  <c r="M1559" i="2" s="1"/>
  <c r="L79" i="2"/>
  <c r="L78" i="2" s="1"/>
  <c r="K1388" i="2"/>
  <c r="K1387" i="2" s="1"/>
  <c r="K1386" i="2" s="1"/>
  <c r="K2081" i="2" s="1"/>
  <c r="K2080" i="2" s="1"/>
  <c r="L230" i="2"/>
  <c r="L229" i="2" s="1"/>
  <c r="L228" i="2" s="1"/>
  <c r="L227" i="2" s="1"/>
  <c r="K1798" i="2"/>
  <c r="K1797" i="2" s="1"/>
  <c r="K1791" i="2" s="1"/>
  <c r="K611" i="2"/>
  <c r="K610" i="2" s="1"/>
  <c r="K609" i="2" s="1"/>
  <c r="K608" i="2" s="1"/>
  <c r="K607" i="2" s="1"/>
  <c r="M960" i="2"/>
  <c r="K1341" i="2"/>
  <c r="K1340" i="2" s="1"/>
  <c r="K1335" i="2" s="1"/>
  <c r="K1334" i="2" s="1"/>
  <c r="K2064" i="2" s="1"/>
  <c r="L418" i="2"/>
  <c r="L417" i="2" s="1"/>
  <c r="M230" i="2"/>
  <c r="M229" i="2" s="1"/>
  <c r="N354" i="2"/>
  <c r="L331" i="2"/>
  <c r="L330" i="2" s="1"/>
  <c r="N1183" i="2"/>
  <c r="N1187" i="2"/>
  <c r="K1997" i="2"/>
  <c r="K1996" i="2" s="1"/>
  <c r="K1995" i="2" s="1"/>
  <c r="K1994" i="2" s="1"/>
  <c r="K919" i="2"/>
  <c r="N1330" i="2"/>
  <c r="K289" i="2"/>
  <c r="K288" i="2" s="1"/>
  <c r="K287" i="2" s="1"/>
  <c r="K273" i="2" s="1"/>
  <c r="K272" i="2" s="1"/>
  <c r="K230" i="2"/>
  <c r="K229" i="2" s="1"/>
  <c r="K228" i="2" s="1"/>
  <c r="K227" i="2" s="1"/>
  <c r="N927" i="2"/>
  <c r="M919" i="2"/>
  <c r="L994" i="2"/>
  <c r="N326" i="2"/>
  <c r="N1072" i="2"/>
  <c r="L982" i="2"/>
  <c r="L981" i="2" s="1"/>
  <c r="N316" i="2"/>
  <c r="N336" i="2"/>
  <c r="N497" i="2"/>
  <c r="N811" i="2"/>
  <c r="N1942" i="2"/>
  <c r="K594" i="2"/>
  <c r="K593" i="2" s="1"/>
  <c r="K592" i="2" s="1"/>
  <c r="K591" i="2" s="1"/>
  <c r="K590" i="2" s="1"/>
  <c r="K392" i="2"/>
  <c r="N894" i="2"/>
  <c r="N904" i="2"/>
  <c r="N906" i="2"/>
  <c r="N942" i="2"/>
  <c r="L941" i="2"/>
  <c r="L940" i="2" s="1"/>
  <c r="L939" i="2" s="1"/>
  <c r="L938" i="2" s="1"/>
  <c r="N989" i="2"/>
  <c r="N729" i="2"/>
  <c r="N1370" i="2"/>
  <c r="N1372" i="2"/>
  <c r="N647" i="2"/>
  <c r="N667" i="2"/>
  <c r="N462" i="2"/>
  <c r="N563" i="2"/>
  <c r="N597" i="2"/>
  <c r="N843" i="2"/>
  <c r="N1149" i="2"/>
  <c r="L1529" i="2"/>
  <c r="L1528" i="2" s="1"/>
  <c r="L1527" i="2" s="1"/>
  <c r="L1526" i="2" s="1"/>
  <c r="M1553" i="2"/>
  <c r="M1552" i="2" s="1"/>
  <c r="N1557" i="2"/>
  <c r="N284" i="2"/>
  <c r="N1088" i="2"/>
  <c r="N1262" i="2"/>
  <c r="N1744" i="2"/>
  <c r="N114" i="2"/>
  <c r="K434" i="2"/>
  <c r="K433" i="2" s="1"/>
  <c r="K432" i="2" s="1"/>
  <c r="K431" i="2" s="1"/>
  <c r="N468" i="2"/>
  <c r="N1039" i="2"/>
  <c r="N70" i="2"/>
  <c r="N92" i="2"/>
  <c r="N299" i="2"/>
  <c r="N855" i="2"/>
  <c r="N965" i="2"/>
  <c r="M1261" i="2"/>
  <c r="N1261" i="2" s="1"/>
  <c r="N1579" i="2"/>
  <c r="K1680" i="2"/>
  <c r="K1679" i="2" s="1"/>
  <c r="K1678" i="2" s="1"/>
  <c r="N1843" i="2"/>
  <c r="N1971" i="2"/>
  <c r="N1983" i="2"/>
  <c r="N1998" i="2"/>
  <c r="N89" i="2"/>
  <c r="N134" i="2"/>
  <c r="N195" i="2"/>
  <c r="N470" i="2"/>
  <c r="N44" i="2"/>
  <c r="N450" i="2"/>
  <c r="N670" i="2"/>
  <c r="K680" i="2"/>
  <c r="K679" i="2" s="1"/>
  <c r="K678" i="2" s="1"/>
  <c r="K677" i="2" s="1"/>
  <c r="N687" i="2"/>
  <c r="N1001" i="2"/>
  <c r="N1165" i="2"/>
  <c r="N1204" i="2"/>
  <c r="N1206" i="2"/>
  <c r="N1248" i="2"/>
  <c r="N1638" i="2"/>
  <c r="K1722" i="2"/>
  <c r="K1721" i="2" s="1"/>
  <c r="K1720" i="2" s="1"/>
  <c r="K1719" i="2" s="1"/>
  <c r="N1812" i="2"/>
  <c r="N1224" i="2"/>
  <c r="L1223" i="2"/>
  <c r="N1223" i="2" s="1"/>
  <c r="K1031" i="2"/>
  <c r="N805" i="2"/>
  <c r="N809" i="2"/>
  <c r="M808" i="2"/>
  <c r="N532" i="2"/>
  <c r="N995" i="2"/>
  <c r="K1083" i="2"/>
  <c r="K1082" i="2" s="1"/>
  <c r="K1081" i="2" s="1"/>
  <c r="N1090" i="2"/>
  <c r="N1449" i="2"/>
  <c r="M1578" i="2"/>
  <c r="N1581" i="2"/>
  <c r="N235" i="2"/>
  <c r="N1017" i="2"/>
  <c r="M1038" i="2"/>
  <c r="N1038" i="2" s="1"/>
  <c r="N1089" i="2"/>
  <c r="N1189" i="2"/>
  <c r="N1193" i="2"/>
  <c r="N1265" i="2"/>
  <c r="N1267" i="2"/>
  <c r="N1277" i="2"/>
  <c r="N1740" i="2"/>
  <c r="N164" i="2"/>
  <c r="N269" i="2"/>
  <c r="N411" i="2"/>
  <c r="N612" i="2"/>
  <c r="M611" i="2"/>
  <c r="M610" i="2" s="1"/>
  <c r="M609" i="2" s="1"/>
  <c r="M608" i="2" s="1"/>
  <c r="M607" i="2" s="1"/>
  <c r="N614" i="2"/>
  <c r="N772" i="2"/>
  <c r="N806" i="2"/>
  <c r="N860" i="2"/>
  <c r="N862" i="2"/>
  <c r="N945" i="2"/>
  <c r="N1070" i="2"/>
  <c r="N1404" i="2"/>
  <c r="N1410" i="2"/>
  <c r="N1414" i="2"/>
  <c r="N1418" i="2"/>
  <c r="N1450" i="2"/>
  <c r="N1649" i="2"/>
  <c r="L1739" i="2"/>
  <c r="L1738" i="2" s="1"/>
  <c r="L1737" i="2" s="1"/>
  <c r="L1736" i="2" s="1"/>
  <c r="N1944" i="2"/>
  <c r="N1783" i="2"/>
  <c r="L2076" i="2"/>
  <c r="N123" i="2"/>
  <c r="N243" i="2"/>
  <c r="N248" i="2"/>
  <c r="M434" i="2"/>
  <c r="M433" i="2" s="1"/>
  <c r="N522" i="2"/>
  <c r="N700" i="2"/>
  <c r="N794" i="2"/>
  <c r="N813" i="2"/>
  <c r="N878" i="2"/>
  <c r="N911" i="2"/>
  <c r="N977" i="2"/>
  <c r="N1004" i="2"/>
  <c r="M1021" i="2"/>
  <c r="N1029" i="2"/>
  <c r="N1032" i="2"/>
  <c r="N1086" i="2"/>
  <c r="N1211" i="2"/>
  <c r="N1218" i="2"/>
  <c r="N1430" i="2"/>
  <c r="N1695" i="2"/>
  <c r="N1751" i="2"/>
  <c r="N1801" i="2"/>
  <c r="N1814" i="2"/>
  <c r="N1863" i="2"/>
  <c r="N1876" i="2"/>
  <c r="N1962" i="2"/>
  <c r="N1779" i="2"/>
  <c r="K99" i="2"/>
  <c r="K98" i="2" s="1"/>
  <c r="M99" i="2"/>
  <c r="M98" i="2" s="1"/>
  <c r="N132" i="2"/>
  <c r="N212" i="2"/>
  <c r="N285" i="2"/>
  <c r="K331" i="2"/>
  <c r="K330" i="2" s="1"/>
  <c r="N377" i="2"/>
  <c r="K405" i="2"/>
  <c r="K404" i="2" s="1"/>
  <c r="K535" i="2"/>
  <c r="K534" i="2" s="1"/>
  <c r="K529" i="2" s="1"/>
  <c r="K528" i="2" s="1"/>
  <c r="K2032" i="2" s="1"/>
  <c r="N595" i="2"/>
  <c r="N727" i="2"/>
  <c r="N773" i="2"/>
  <c r="K808" i="2"/>
  <c r="N846" i="2"/>
  <c r="L926" i="2"/>
  <c r="N926" i="2" s="1"/>
  <c r="N963" i="2"/>
  <c r="K982" i="2"/>
  <c r="K981" i="2" s="1"/>
  <c r="K994" i="2"/>
  <c r="M1003" i="2"/>
  <c r="K1021" i="2"/>
  <c r="L1176" i="2"/>
  <c r="N1181" i="2"/>
  <c r="L1578" i="2"/>
  <c r="K1578" i="2"/>
  <c r="N1607" i="2"/>
  <c r="N1612" i="2"/>
  <c r="N1623" i="2"/>
  <c r="N1731" i="2"/>
  <c r="K1739" i="2"/>
  <c r="K1738" i="2" s="1"/>
  <c r="K1737" i="2" s="1"/>
  <c r="K1736" i="2" s="1"/>
  <c r="M1750" i="2"/>
  <c r="N1750" i="2" s="1"/>
  <c r="N1913" i="2"/>
  <c r="M1961" i="2"/>
  <c r="N1961" i="2" s="1"/>
  <c r="N356" i="2"/>
  <c r="N1152" i="2"/>
  <c r="M1151" i="2"/>
  <c r="N1151" i="2" s="1"/>
  <c r="L311" i="2"/>
  <c r="L310" i="2" s="1"/>
  <c r="L309" i="2" s="1"/>
  <c r="L308" i="2" s="1"/>
  <c r="N931" i="2"/>
  <c r="M930" i="2"/>
  <c r="M929" i="2" s="1"/>
  <c r="N929" i="2" s="1"/>
  <c r="L1831" i="2"/>
  <c r="N1832" i="2"/>
  <c r="K61" i="2"/>
  <c r="K54" i="2" s="1"/>
  <c r="M113" i="2"/>
  <c r="M112" i="2" s="1"/>
  <c r="M111" i="2" s="1"/>
  <c r="N153" i="2"/>
  <c r="M194" i="2"/>
  <c r="M193" i="2" s="1"/>
  <c r="M283" i="2"/>
  <c r="K311" i="2"/>
  <c r="K310" i="2" s="1"/>
  <c r="K309" i="2" s="1"/>
  <c r="K308" i="2" s="1"/>
  <c r="N328" i="2"/>
  <c r="N490" i="2"/>
  <c r="N510" i="2"/>
  <c r="K578" i="2"/>
  <c r="K577" i="2" s="1"/>
  <c r="K576" i="2" s="1"/>
  <c r="K575" i="2" s="1"/>
  <c r="K574" i="2" s="1"/>
  <c r="L771" i="2"/>
  <c r="N771" i="2" s="1"/>
  <c r="N936" i="2"/>
  <c r="N1044" i="2"/>
  <c r="N1170" i="2"/>
  <c r="N1468" i="2"/>
  <c r="L1467" i="2"/>
  <c r="L1466" i="2" s="1"/>
  <c r="L1465" i="2" s="1"/>
  <c r="L1464" i="2" s="1"/>
  <c r="L2074" i="2" s="1"/>
  <c r="M1982" i="2"/>
  <c r="L43" i="2"/>
  <c r="N43" i="2" s="1"/>
  <c r="N62" i="2"/>
  <c r="N65" i="2"/>
  <c r="M69" i="2"/>
  <c r="M68" i="2" s="1"/>
  <c r="L88" i="2"/>
  <c r="L87" i="2" s="1"/>
  <c r="N118" i="2"/>
  <c r="K116" i="2"/>
  <c r="L131" i="2"/>
  <c r="L130" i="2" s="1"/>
  <c r="N150" i="2"/>
  <c r="M152" i="2"/>
  <c r="M148" i="2" s="1"/>
  <c r="M147" i="2" s="1"/>
  <c r="M146" i="2" s="1"/>
  <c r="N177" i="2"/>
  <c r="N233" i="2"/>
  <c r="N313" i="2"/>
  <c r="N366" i="2"/>
  <c r="K426" i="2"/>
  <c r="K425" i="2" s="1"/>
  <c r="N552" i="2"/>
  <c r="L551" i="2"/>
  <c r="N551" i="2" s="1"/>
  <c r="L578" i="2"/>
  <c r="L577" i="2" s="1"/>
  <c r="L576" i="2" s="1"/>
  <c r="L575" i="2" s="1"/>
  <c r="L574" i="2" s="1"/>
  <c r="L646" i="2"/>
  <c r="L645" i="2" s="1"/>
  <c r="L644" i="2" s="1"/>
  <c r="L643" i="2" s="1"/>
  <c r="N660" i="2"/>
  <c r="L669" i="2"/>
  <c r="N669" i="2" s="1"/>
  <c r="L696" i="2"/>
  <c r="L695" i="2" s="1"/>
  <c r="L694" i="2" s="1"/>
  <c r="K696" i="2"/>
  <c r="K695" i="2" s="1"/>
  <c r="K694" i="2" s="1"/>
  <c r="N708" i="2"/>
  <c r="N816" i="2"/>
  <c r="L868" i="2"/>
  <c r="M877" i="2"/>
  <c r="N877" i="2" s="1"/>
  <c r="M935" i="2"/>
  <c r="N949" i="2"/>
  <c r="N1008" i="2"/>
  <c r="M1043" i="2"/>
  <c r="K1131" i="2"/>
  <c r="K1130" i="2" s="1"/>
  <c r="K1124" i="2" s="1"/>
  <c r="L1233" i="2"/>
  <c r="L1232" i="2" s="1"/>
  <c r="L1231" i="2" s="1"/>
  <c r="L2060" i="2" s="1"/>
  <c r="M1247" i="2"/>
  <c r="N1247" i="2" s="1"/>
  <c r="N1586" i="2"/>
  <c r="M1585" i="2"/>
  <c r="K79" i="2"/>
  <c r="K78" i="2" s="1"/>
  <c r="N364" i="2"/>
  <c r="K770" i="2"/>
  <c r="K769" i="2" s="1"/>
  <c r="K953" i="2"/>
  <c r="K952" i="2" s="1"/>
  <c r="K951" i="2" s="1"/>
  <c r="N1085" i="2"/>
  <c r="M1084" i="2"/>
  <c r="N1084" i="2" s="1"/>
  <c r="L30" i="2"/>
  <c r="L29" i="2" s="1"/>
  <c r="L28" i="2" s="1"/>
  <c r="N51" i="2"/>
  <c r="N1168" i="2"/>
  <c r="L1299" i="2"/>
  <c r="L1298" i="2" s="1"/>
  <c r="L2062" i="2" s="1"/>
  <c r="L1448" i="2"/>
  <c r="N18" i="2"/>
  <c r="N24" i="2"/>
  <c r="N56" i="2"/>
  <c r="N104" i="2"/>
  <c r="N184" i="2"/>
  <c r="N312" i="2"/>
  <c r="L353" i="2"/>
  <c r="L352" i="2" s="1"/>
  <c r="L351" i="2" s="1"/>
  <c r="L350" i="2" s="1"/>
  <c r="N365" i="2"/>
  <c r="N381" i="2"/>
  <c r="N917" i="2"/>
  <c r="M916" i="2"/>
  <c r="N916" i="2" s="1"/>
  <c r="N1317" i="2"/>
  <c r="L1316" i="2"/>
  <c r="N1316" i="2" s="1"/>
  <c r="N1912" i="2"/>
  <c r="M1911" i="2"/>
  <c r="N396" i="2"/>
  <c r="N413" i="2"/>
  <c r="N419" i="2"/>
  <c r="N423" i="2"/>
  <c r="N452" i="2"/>
  <c r="N456" i="2"/>
  <c r="N474" i="2"/>
  <c r="N498" i="2"/>
  <c r="N518" i="2"/>
  <c r="N557" i="2"/>
  <c r="N572" i="2"/>
  <c r="N579" i="2"/>
  <c r="N681" i="2"/>
  <c r="N751" i="2"/>
  <c r="L845" i="2"/>
  <c r="N873" i="2"/>
  <c r="N908" i="2"/>
  <c r="N924" i="2"/>
  <c r="K941" i="2"/>
  <c r="K940" i="2" s="1"/>
  <c r="K939" i="2" s="1"/>
  <c r="K938" i="2" s="1"/>
  <c r="N961" i="2"/>
  <c r="N1010" i="2"/>
  <c r="N1014" i="2"/>
  <c r="N1062" i="2"/>
  <c r="K1117" i="2"/>
  <c r="K1116" i="2" s="1"/>
  <c r="K1115" i="2" s="1"/>
  <c r="K1114" i="2" s="1"/>
  <c r="N1133" i="2"/>
  <c r="N1235" i="2"/>
  <c r="M1234" i="2"/>
  <c r="N1234" i="2" s="1"/>
  <c r="N1250" i="2"/>
  <c r="N1318" i="2"/>
  <c r="N1455" i="2"/>
  <c r="L1707" i="2"/>
  <c r="N1707" i="2" s="1"/>
  <c r="N1708" i="2"/>
  <c r="K646" i="2"/>
  <c r="K645" i="2" s="1"/>
  <c r="K644" i="2" s="1"/>
  <c r="K643" i="2" s="1"/>
  <c r="N733" i="2"/>
  <c r="N829" i="2"/>
  <c r="N833" i="2"/>
  <c r="N1132" i="2"/>
  <c r="M1131" i="2"/>
  <c r="M1130" i="2" s="1"/>
  <c r="N1159" i="2"/>
  <c r="N1163" i="2"/>
  <c r="N1220" i="2"/>
  <c r="N1408" i="2"/>
  <c r="L1553" i="2"/>
  <c r="L1552" i="2" s="1"/>
  <c r="N1200" i="2"/>
  <c r="N1208" i="2"/>
  <c r="N1259" i="2"/>
  <c r="N1322" i="2"/>
  <c r="N1326" i="2"/>
  <c r="N1332" i="2"/>
  <c r="N1375" i="2"/>
  <c r="N1391" i="2"/>
  <c r="N1420" i="2"/>
  <c r="N1436" i="2"/>
  <c r="K1529" i="2"/>
  <c r="K1528" i="2" s="1"/>
  <c r="K1527" i="2" s="1"/>
  <c r="K1526" i="2" s="1"/>
  <c r="K1566" i="2"/>
  <c r="L1566" i="2"/>
  <c r="N1574" i="2"/>
  <c r="N1641" i="2"/>
  <c r="N1645" i="2"/>
  <c r="N1653" i="2"/>
  <c r="N1657" i="2"/>
  <c r="N1878" i="2"/>
  <c r="N1880" i="2"/>
  <c r="K1902" i="2"/>
  <c r="K1896" i="2" s="1"/>
  <c r="K1895" i="2" s="1"/>
  <c r="K1922" i="2"/>
  <c r="K1921" i="2" s="1"/>
  <c r="K1915" i="2" s="1"/>
  <c r="N1987" i="2"/>
  <c r="N1989" i="2"/>
  <c r="L1997" i="2"/>
  <c r="L1996" i="2" s="1"/>
  <c r="L1995" i="2" s="1"/>
  <c r="L1993" i="2" s="1"/>
  <c r="K1831" i="2"/>
  <c r="N1506" i="2"/>
  <c r="N1567" i="2"/>
  <c r="N1593" i="2"/>
  <c r="N1617" i="2"/>
  <c r="N1619" i="2"/>
  <c r="N1665" i="2"/>
  <c r="L1668" i="2"/>
  <c r="M1722" i="2"/>
  <c r="M1721" i="2" s="1"/>
  <c r="N1728" i="2"/>
  <c r="N1764" i="2"/>
  <c r="N1938" i="2"/>
  <c r="N1969" i="2"/>
  <c r="N483" i="2"/>
  <c r="M482" i="2"/>
  <c r="N1488" i="2"/>
  <c r="L1487" i="2"/>
  <c r="N1487" i="2" s="1"/>
  <c r="K16" i="2"/>
  <c r="K15" i="2" s="1"/>
  <c r="K2021" i="2" s="1"/>
  <c r="N388" i="2"/>
  <c r="L387" i="2"/>
  <c r="M61" i="2"/>
  <c r="M54" i="2" s="1"/>
  <c r="K2047" i="2"/>
  <c r="K191" i="2"/>
  <c r="N427" i="2"/>
  <c r="L426" i="2"/>
  <c r="L425" i="2" s="1"/>
  <c r="N50" i="2"/>
  <c r="M49" i="2"/>
  <c r="N49" i="2" s="1"/>
  <c r="N223" i="2"/>
  <c r="M222" i="2"/>
  <c r="N306" i="2"/>
  <c r="L305" i="2"/>
  <c r="N883" i="2"/>
  <c r="M882" i="2"/>
  <c r="N1383" i="2"/>
  <c r="L1382" i="2"/>
  <c r="N1423" i="2"/>
  <c r="L1422" i="2"/>
  <c r="K1778" i="2"/>
  <c r="K1772" i="2" s="1"/>
  <c r="K1771" i="2" s="1"/>
  <c r="N21" i="2"/>
  <c r="M20" i="2"/>
  <c r="N20" i="2" s="1"/>
  <c r="L2047" i="2"/>
  <c r="L191" i="2"/>
  <c r="M948" i="2"/>
  <c r="M117" i="2"/>
  <c r="N117" i="2" s="1"/>
  <c r="K148" i="2"/>
  <c r="K147" i="2" s="1"/>
  <c r="K146" i="2" s="1"/>
  <c r="M2079" i="2"/>
  <c r="M2078" i="2" s="1"/>
  <c r="M265" i="2"/>
  <c r="N777" i="2"/>
  <c r="M776" i="2"/>
  <c r="N914" i="2"/>
  <c r="M913" i="2"/>
  <c r="N913" i="2" s="1"/>
  <c r="M941" i="2"/>
  <c r="N31" i="2"/>
  <c r="M30" i="2"/>
  <c r="N33" i="2"/>
  <c r="N39" i="2"/>
  <c r="M38" i="2"/>
  <c r="N80" i="2"/>
  <c r="N159" i="2"/>
  <c r="M158" i="2"/>
  <c r="M163" i="2"/>
  <c r="N163" i="2" s="1"/>
  <c r="N257" i="2"/>
  <c r="M256" i="2"/>
  <c r="L252" i="2"/>
  <c r="N763" i="2"/>
  <c r="L762" i="2"/>
  <c r="N96" i="2"/>
  <c r="N136" i="2"/>
  <c r="L289" i="2"/>
  <c r="L288" i="2" s="1"/>
  <c r="L287" i="2" s="1"/>
  <c r="L273" i="2" s="1"/>
  <c r="N476" i="2"/>
  <c r="K569" i="2"/>
  <c r="K568" i="2" s="1"/>
  <c r="N603" i="2"/>
  <c r="N674" i="2"/>
  <c r="M673" i="2"/>
  <c r="K724" i="2"/>
  <c r="K723" i="2" s="1"/>
  <c r="K722" i="2" s="1"/>
  <c r="N1240" i="2"/>
  <c r="M1239" i="2"/>
  <c r="N1239" i="2" s="1"/>
  <c r="N23" i="2"/>
  <c r="M122" i="2"/>
  <c r="N122" i="2" s="1"/>
  <c r="L375" i="2"/>
  <c r="L369" i="2" s="1"/>
  <c r="N438" i="2"/>
  <c r="N502" i="2"/>
  <c r="M501" i="2"/>
  <c r="N656" i="2"/>
  <c r="N839" i="2"/>
  <c r="N864" i="2"/>
  <c r="N1049" i="2"/>
  <c r="M1048" i="2"/>
  <c r="N1077" i="2"/>
  <c r="L1076" i="2"/>
  <c r="N1076" i="2" s="1"/>
  <c r="N1104" i="2"/>
  <c r="L1103" i="2"/>
  <c r="M1148" i="2"/>
  <c r="N1312" i="2"/>
  <c r="M1325" i="2"/>
  <c r="N1356" i="2"/>
  <c r="L1355" i="2"/>
  <c r="N1355" i="2" s="1"/>
  <c r="N1364" i="2"/>
  <c r="M301" i="2"/>
  <c r="N472" i="2"/>
  <c r="N740" i="2"/>
  <c r="L739" i="2"/>
  <c r="N875" i="2"/>
  <c r="K1933" i="2"/>
  <c r="K1932" i="2" s="1"/>
  <c r="K1931" i="2" s="1"/>
  <c r="K1930" i="2" s="1"/>
  <c r="K1929" i="2" s="1"/>
  <c r="N1951" i="2"/>
  <c r="L1950" i="2"/>
  <c r="L1949" i="2" s="1"/>
  <c r="M95" i="2"/>
  <c r="L99" i="2"/>
  <c r="L98" i="2" s="1"/>
  <c r="N128" i="2"/>
  <c r="N143" i="2"/>
  <c r="L149" i="2"/>
  <c r="K158" i="2"/>
  <c r="K157" i="2" s="1"/>
  <c r="K156" i="2" s="1"/>
  <c r="K155" i="2" s="1"/>
  <c r="K2039" i="2" s="1"/>
  <c r="K247" i="2"/>
  <c r="K246" i="2" s="1"/>
  <c r="K245" i="2" s="1"/>
  <c r="K239" i="2" s="1"/>
  <c r="N290" i="2"/>
  <c r="N370" i="2"/>
  <c r="N399" i="2"/>
  <c r="L398" i="2"/>
  <c r="N398" i="2" s="1"/>
  <c r="N406" i="2"/>
  <c r="N445" i="2"/>
  <c r="N506" i="2"/>
  <c r="N587" i="2"/>
  <c r="K638" i="2"/>
  <c r="K637" i="2" s="1"/>
  <c r="K636" i="2" s="1"/>
  <c r="K635" i="2" s="1"/>
  <c r="L61" i="2"/>
  <c r="L54" i="2" s="1"/>
  <c r="M79" i="2"/>
  <c r="M78" i="2" s="1"/>
  <c r="K88" i="2"/>
  <c r="K87" i="2" s="1"/>
  <c r="L158" i="2"/>
  <c r="L157" i="2" s="1"/>
  <c r="L156" i="2" s="1"/>
  <c r="L155" i="2" s="1"/>
  <c r="L2039" i="2" s="1"/>
  <c r="M176" i="2"/>
  <c r="M175" i="2" s="1"/>
  <c r="M174" i="2" s="1"/>
  <c r="N174" i="2" s="1"/>
  <c r="N196" i="2"/>
  <c r="K211" i="2"/>
  <c r="K210" i="2" s="1"/>
  <c r="K209" i="2" s="1"/>
  <c r="K208" i="2" s="1"/>
  <c r="K207" i="2" s="1"/>
  <c r="L211" i="2"/>
  <c r="L210" i="2" s="1"/>
  <c r="L209" i="2" s="1"/>
  <c r="L208" i="2" s="1"/>
  <c r="L207" i="2" s="1"/>
  <c r="K252" i="2"/>
  <c r="N278" i="2"/>
  <c r="M331" i="2"/>
  <c r="N421" i="2"/>
  <c r="N547" i="2"/>
  <c r="M556" i="2"/>
  <c r="N556" i="2" s="1"/>
  <c r="N629" i="2"/>
  <c r="M628" i="2"/>
  <c r="L680" i="2"/>
  <c r="L679" i="2" s="1"/>
  <c r="L678" i="2" s="1"/>
  <c r="L677" i="2" s="1"/>
  <c r="L732" i="2"/>
  <c r="N732" i="2" s="1"/>
  <c r="K738" i="2"/>
  <c r="K737" i="2" s="1"/>
  <c r="K736" i="2" s="1"/>
  <c r="K2045" i="2" s="1"/>
  <c r="N796" i="2"/>
  <c r="N803" i="2"/>
  <c r="L802" i="2"/>
  <c r="N802" i="2" s="1"/>
  <c r="K821" i="2"/>
  <c r="L821" i="2"/>
  <c r="N889" i="2"/>
  <c r="M888" i="2"/>
  <c r="M910" i="2"/>
  <c r="N910" i="2" s="1"/>
  <c r="N958" i="2"/>
  <c r="L957" i="2"/>
  <c r="N957" i="2" s="1"/>
  <c r="N1128" i="2"/>
  <c r="M1127" i="2"/>
  <c r="N1172" i="2"/>
  <c r="M1213" i="2"/>
  <c r="N1229" i="2"/>
  <c r="M1228" i="2"/>
  <c r="M1292" i="2"/>
  <c r="M1291" i="2" s="1"/>
  <c r="M1290" i="2" s="1"/>
  <c r="M1289" i="2" s="1"/>
  <c r="M2055" i="2" s="1"/>
  <c r="K1422" i="2"/>
  <c r="N1520" i="2"/>
  <c r="L1519" i="2"/>
  <c r="N1519" i="2" s="1"/>
  <c r="N270" i="2"/>
  <c r="K353" i="2"/>
  <c r="K352" i="2" s="1"/>
  <c r="K351" i="2" s="1"/>
  <c r="K350" i="2" s="1"/>
  <c r="N358" i="2"/>
  <c r="N371" i="2"/>
  <c r="L521" i="2"/>
  <c r="L520" i="2" s="1"/>
  <c r="K521" i="2"/>
  <c r="K520" i="2" s="1"/>
  <c r="N548" i="2"/>
  <c r="K655" i="2"/>
  <c r="L2048" i="2"/>
  <c r="L753" i="2"/>
  <c r="N800" i="2"/>
  <c r="L799" i="2"/>
  <c r="N799" i="2" s="1"/>
  <c r="N831" i="2"/>
  <c r="L919" i="2"/>
  <c r="N922" i="2"/>
  <c r="N967" i="2"/>
  <c r="L972" i="2"/>
  <c r="L971" i="2" s="1"/>
  <c r="L970" i="2" s="1"/>
  <c r="N975" i="2"/>
  <c r="L1021" i="2"/>
  <c r="N1024" i="2"/>
  <c r="K1103" i="2"/>
  <c r="N1144" i="2"/>
  <c r="M1143" i="2"/>
  <c r="N1489" i="2"/>
  <c r="N1492" i="2"/>
  <c r="N1705" i="2"/>
  <c r="M1704" i="2"/>
  <c r="N1704" i="2" s="1"/>
  <c r="N237" i="2"/>
  <c r="M247" i="2"/>
  <c r="M246" i="2" s="1"/>
  <c r="M245" i="2" s="1"/>
  <c r="N292" i="2"/>
  <c r="L325" i="2"/>
  <c r="L324" i="2" s="1"/>
  <c r="N346" i="2"/>
  <c r="N372" i="2"/>
  <c r="K375" i="2"/>
  <c r="K369" i="2" s="1"/>
  <c r="K368" i="2" s="1"/>
  <c r="N400" i="2"/>
  <c r="M405" i="2"/>
  <c r="M404" i="2" s="1"/>
  <c r="N415" i="2"/>
  <c r="N435" i="2"/>
  <c r="N448" i="2"/>
  <c r="K505" i="2"/>
  <c r="K504" i="2" s="1"/>
  <c r="K495" i="2" s="1"/>
  <c r="N516" i="2"/>
  <c r="N525" i="2"/>
  <c r="N536" i="2"/>
  <c r="N570" i="2"/>
  <c r="L611" i="2"/>
  <c r="L610" i="2" s="1"/>
  <c r="L609" i="2" s="1"/>
  <c r="L608" i="2" s="1"/>
  <c r="L607" i="2" s="1"/>
  <c r="N621" i="2"/>
  <c r="N662" i="2"/>
  <c r="N691" i="2"/>
  <c r="N715" i="2"/>
  <c r="L724" i="2"/>
  <c r="L723" i="2" s="1"/>
  <c r="L722" i="2" s="1"/>
  <c r="N745" i="2"/>
  <c r="N765" i="2"/>
  <c r="N784" i="2"/>
  <c r="N822" i="2"/>
  <c r="N841" i="2"/>
  <c r="N853" i="2"/>
  <c r="K857" i="2"/>
  <c r="N866" i="2"/>
  <c r="N902" i="2"/>
  <c r="N920" i="2"/>
  <c r="N973" i="2"/>
  <c r="N991" i="2"/>
  <c r="N999" i="2"/>
  <c r="N1012" i="2"/>
  <c r="N1027" i="2"/>
  <c r="N1054" i="2"/>
  <c r="K1061" i="2"/>
  <c r="K1060" i="2" s="1"/>
  <c r="K1059" i="2" s="1"/>
  <c r="K1058" i="2" s="1"/>
  <c r="K1057" i="2" s="1"/>
  <c r="N1078" i="2"/>
  <c r="N1097" i="2"/>
  <c r="M1096" i="2"/>
  <c r="N1101" i="2"/>
  <c r="N1112" i="2"/>
  <c r="M1111" i="2"/>
  <c r="N1111" i="2" s="1"/>
  <c r="N1118" i="2"/>
  <c r="K1284" i="2"/>
  <c r="K1283" i="2" s="1"/>
  <c r="K1282" i="2" s="1"/>
  <c r="K1281" i="2" s="1"/>
  <c r="N1308" i="2"/>
  <c r="K1441" i="2"/>
  <c r="K1440" i="2" s="1"/>
  <c r="N1676" i="2"/>
  <c r="M1675" i="2"/>
  <c r="N1675" i="2" s="1"/>
  <c r="K1838" i="2"/>
  <c r="K546" i="2"/>
  <c r="K545" i="2" s="1"/>
  <c r="N588" i="2"/>
  <c r="L594" i="2"/>
  <c r="L593" i="2" s="1"/>
  <c r="L592" i="2" s="1"/>
  <c r="L591" i="2" s="1"/>
  <c r="N624" i="2"/>
  <c r="M638" i="2"/>
  <c r="M637" i="2" s="1"/>
  <c r="M636" i="2" s="1"/>
  <c r="M635" i="2" s="1"/>
  <c r="M664" i="2"/>
  <c r="N690" i="2"/>
  <c r="N705" i="2"/>
  <c r="N720" i="2"/>
  <c r="N764" i="2"/>
  <c r="L783" i="2"/>
  <c r="N792" i="2"/>
  <c r="N858" i="2"/>
  <c r="N871" i="2"/>
  <c r="L960" i="2"/>
  <c r="N968" i="2"/>
  <c r="N983" i="2"/>
  <c r="N1019" i="2"/>
  <c r="N1053" i="2"/>
  <c r="N1109" i="2"/>
  <c r="L1108" i="2"/>
  <c r="N1108" i="2" s="1"/>
  <c r="N1191" i="2"/>
  <c r="N1243" i="2"/>
  <c r="M1242" i="2"/>
  <c r="N1242" i="2" s="1"/>
  <c r="L1264" i="2"/>
  <c r="L1257" i="2" s="1"/>
  <c r="L1256" i="2" s="1"/>
  <c r="L1255" i="2" s="1"/>
  <c r="L1254" i="2" s="1"/>
  <c r="M1276" i="2"/>
  <c r="M1275" i="2" s="1"/>
  <c r="M1274" i="2" s="1"/>
  <c r="M1273" i="2" s="1"/>
  <c r="M2053" i="2" s="1"/>
  <c r="N1279" i="2"/>
  <c r="K1299" i="2"/>
  <c r="K1298" i="2" s="1"/>
  <c r="K2062" i="2" s="1"/>
  <c r="K1311" i="2"/>
  <c r="K1310" i="2" s="1"/>
  <c r="K2063" i="2" s="1"/>
  <c r="M1363" i="2"/>
  <c r="M1354" i="2" s="1"/>
  <c r="N1482" i="2"/>
  <c r="M1481" i="2"/>
  <c r="L1560" i="2"/>
  <c r="L1559" i="2" s="1"/>
  <c r="N1563" i="2"/>
  <c r="K2023" i="2"/>
  <c r="L1003" i="2"/>
  <c r="K1003" i="2"/>
  <c r="N1022" i="2"/>
  <c r="N1068" i="2"/>
  <c r="L1083" i="2"/>
  <c r="L1082" i="2" s="1"/>
  <c r="L1081" i="2" s="1"/>
  <c r="N1137" i="2"/>
  <c r="N1154" i="2"/>
  <c r="N1161" i="2"/>
  <c r="N1174" i="2"/>
  <c r="N1179" i="2"/>
  <c r="N1202" i="2"/>
  <c r="K1213" i="2"/>
  <c r="N1252" i="2"/>
  <c r="K1276" i="2"/>
  <c r="K1275" i="2" s="1"/>
  <c r="K1274" i="2" s="1"/>
  <c r="K1273" i="2" s="1"/>
  <c r="K2053" i="2" s="1"/>
  <c r="L1284" i="2"/>
  <c r="L1283" i="2" s="1"/>
  <c r="L1282" i="2" s="1"/>
  <c r="L1281" i="2" s="1"/>
  <c r="N1302" i="2"/>
  <c r="N1314" i="2"/>
  <c r="L1329" i="2"/>
  <c r="L1328" i="2" s="1"/>
  <c r="N1359" i="2"/>
  <c r="N1412" i="2"/>
  <c r="N1438" i="2"/>
  <c r="N1442" i="2"/>
  <c r="L1454" i="2"/>
  <c r="L1453" i="2" s="1"/>
  <c r="L1452" i="2" s="1"/>
  <c r="N1491" i="2"/>
  <c r="N1523" i="2"/>
  <c r="M1522" i="2"/>
  <c r="N1522" i="2" s="1"/>
  <c r="N1688" i="2"/>
  <c r="L1687" i="2"/>
  <c r="N1687" i="2" s="1"/>
  <c r="N1702" i="2"/>
  <c r="L1701" i="2"/>
  <c r="N1701" i="2" s="1"/>
  <c r="K1700" i="2"/>
  <c r="K1699" i="2" s="1"/>
  <c r="K1698" i="2" s="1"/>
  <c r="K1697" i="2" s="1"/>
  <c r="N1855" i="2"/>
  <c r="M1854" i="2"/>
  <c r="N1854" i="2" s="1"/>
  <c r="L1922" i="2"/>
  <c r="L1921" i="2" s="1"/>
  <c r="L1915" i="2" s="1"/>
  <c r="N1923" i="2"/>
  <c r="K1096" i="2"/>
  <c r="N1153" i="2"/>
  <c r="K1195" i="2"/>
  <c r="K1233" i="2"/>
  <c r="K1232" i="2" s="1"/>
  <c r="K1231" i="2" s="1"/>
  <c r="K2060" i="2" s="1"/>
  <c r="N1251" i="2"/>
  <c r="K1264" i="2"/>
  <c r="K1257" i="2" s="1"/>
  <c r="K1256" i="2" s="1"/>
  <c r="K1255" i="2" s="1"/>
  <c r="K1254" i="2" s="1"/>
  <c r="N1313" i="2"/>
  <c r="M1341" i="2"/>
  <c r="M1340" i="2" s="1"/>
  <c r="N1350" i="2"/>
  <c r="N1490" i="2"/>
  <c r="K1884" i="2"/>
  <c r="K1883" i="2" s="1"/>
  <c r="K1882" i="2" s="1"/>
  <c r="N1499" i="2"/>
  <c r="N1534" i="2"/>
  <c r="N1546" i="2"/>
  <c r="N1554" i="2"/>
  <c r="K1553" i="2"/>
  <c r="K1552" i="2" s="1"/>
  <c r="N1561" i="2"/>
  <c r="N1576" i="2"/>
  <c r="N1605" i="2"/>
  <c r="L1602" i="2"/>
  <c r="L1601" i="2" s="1"/>
  <c r="L1600" i="2" s="1"/>
  <c r="N1621" i="2"/>
  <c r="N1643" i="2"/>
  <c r="N1716" i="2"/>
  <c r="N1726" i="2"/>
  <c r="N1734" i="2"/>
  <c r="L1778" i="2"/>
  <c r="L1772" i="2" s="1"/>
  <c r="L1771" i="2" s="1"/>
  <c r="N1789" i="2"/>
  <c r="N1803" i="2"/>
  <c r="K1809" i="2"/>
  <c r="K1808" i="2" s="1"/>
  <c r="K1807" i="2" s="1"/>
  <c r="K1806" i="2" s="1"/>
  <c r="K1805" i="2" s="1"/>
  <c r="N1821" i="2"/>
  <c r="K1818" i="2"/>
  <c r="K1817" i="2" s="1"/>
  <c r="K1816" i="2" s="1"/>
  <c r="K1869" i="2"/>
  <c r="K1868" i="2" s="1"/>
  <c r="K1867" i="2" s="1"/>
  <c r="K1866" i="2" s="1"/>
  <c r="K1865" i="2" s="1"/>
  <c r="N1891" i="2"/>
  <c r="N1903" i="2"/>
  <c r="N1907" i="2"/>
  <c r="N1919" i="2"/>
  <c r="N1927" i="2"/>
  <c r="N1498" i="2"/>
  <c r="N1545" i="2"/>
  <c r="K1611" i="2"/>
  <c r="K1610" i="2" s="1"/>
  <c r="K1609" i="2" s="1"/>
  <c r="L1628" i="2"/>
  <c r="L1627" i="2" s="1"/>
  <c r="L1626" i="2" s="1"/>
  <c r="K1668" i="2"/>
  <c r="N1733" i="2"/>
  <c r="M1838" i="2"/>
  <c r="K1858" i="2"/>
  <c r="K1857" i="2" s="1"/>
  <c r="K1851" i="2" s="1"/>
  <c r="N1890" i="2"/>
  <c r="K1466" i="2"/>
  <c r="K1465" i="2" s="1"/>
  <c r="K1464" i="2" s="1"/>
  <c r="K2074" i="2" s="1"/>
  <c r="N1483" i="2"/>
  <c r="M1497" i="2"/>
  <c r="N1513" i="2"/>
  <c r="L1544" i="2"/>
  <c r="L1592" i="2"/>
  <c r="N1592" i="2" s="1"/>
  <c r="N1615" i="2"/>
  <c r="N1633" i="2"/>
  <c r="N1651" i="2"/>
  <c r="N1655" i="2"/>
  <c r="L1664" i="2"/>
  <c r="N1689" i="2"/>
  <c r="M1694" i="2"/>
  <c r="N1694" i="2" s="1"/>
  <c r="N1747" i="2"/>
  <c r="L1763" i="2"/>
  <c r="M1778" i="2"/>
  <c r="M1772" i="2" s="1"/>
  <c r="N1795" i="2"/>
  <c r="N1799" i="2"/>
  <c r="N1810" i="2"/>
  <c r="N1870" i="2"/>
  <c r="N1874" i="2"/>
  <c r="L1889" i="2"/>
  <c r="L1884" i="2" s="1"/>
  <c r="L1883" i="2" s="1"/>
  <c r="L1882" i="2" s="1"/>
  <c r="L1896" i="2"/>
  <c r="L1895" i="2" s="1"/>
  <c r="N1940" i="2"/>
  <c r="K1948" i="2"/>
  <c r="K1947" i="2" s="1"/>
  <c r="K1946" i="2" s="1"/>
  <c r="N1955" i="2"/>
  <c r="N2002" i="2"/>
  <c r="K2006" i="2"/>
  <c r="K2005" i="2" s="1"/>
  <c r="K2004" i="2" s="1"/>
  <c r="N55" i="2"/>
  <c r="L68" i="2"/>
  <c r="L111" i="2"/>
  <c r="N169" i="2"/>
  <c r="M168" i="2"/>
  <c r="N168" i="2" s="1"/>
  <c r="M201" i="2"/>
  <c r="N202" i="2"/>
  <c r="L2033" i="2"/>
  <c r="L138" i="2"/>
  <c r="K2020" i="2"/>
  <c r="N74" i="2"/>
  <c r="L73" i="2"/>
  <c r="N73" i="2" s="1"/>
  <c r="N107" i="2"/>
  <c r="M106" i="2"/>
  <c r="N106" i="2" s="1"/>
  <c r="K2033" i="2"/>
  <c r="K138" i="2"/>
  <c r="N187" i="2"/>
  <c r="M186" i="2"/>
  <c r="N186" i="2" s="1"/>
  <c r="K2076" i="2"/>
  <c r="K35" i="2"/>
  <c r="M277" i="2"/>
  <c r="M315" i="2"/>
  <c r="N361" i="2"/>
  <c r="M680" i="2"/>
  <c r="N683" i="2"/>
  <c r="K2048" i="2"/>
  <c r="K753" i="2"/>
  <c r="M845" i="2"/>
  <c r="N848" i="2"/>
  <c r="N869" i="2"/>
  <c r="M868" i="2"/>
  <c r="M971" i="2"/>
  <c r="N1136" i="2"/>
  <c r="L1131" i="2"/>
  <c r="N1349" i="2"/>
  <c r="L1348" i="2"/>
  <c r="N1358" i="2"/>
  <c r="M1429" i="2"/>
  <c r="N1432" i="2"/>
  <c r="N82" i="2"/>
  <c r="L116" i="2"/>
  <c r="M127" i="2"/>
  <c r="M142" i="2"/>
  <c r="N179" i="2"/>
  <c r="N203" i="2"/>
  <c r="N216" i="2"/>
  <c r="M211" i="2"/>
  <c r="N250" i="2"/>
  <c r="N263" i="2"/>
  <c r="M289" i="2"/>
  <c r="M325" i="2"/>
  <c r="N332" i="2"/>
  <c r="M345" i="2"/>
  <c r="M360" i="2"/>
  <c r="N360" i="2" s="1"/>
  <c r="N382" i="2"/>
  <c r="M395" i="2"/>
  <c r="M418" i="2"/>
  <c r="M426" i="2"/>
  <c r="N429" i="2"/>
  <c r="M444" i="2"/>
  <c r="L444" i="2"/>
  <c r="L443" i="2" s="1"/>
  <c r="L442" i="2" s="1"/>
  <c r="L441" i="2" s="1"/>
  <c r="N454" i="2"/>
  <c r="K461" i="2"/>
  <c r="K460" i="2" s="1"/>
  <c r="K459" i="2" s="1"/>
  <c r="K458" i="2" s="1"/>
  <c r="M489" i="2"/>
  <c r="M521" i="2"/>
  <c r="M531" i="2"/>
  <c r="L535" i="2"/>
  <c r="L534" i="2" s="1"/>
  <c r="L529" i="2" s="1"/>
  <c r="L528" i="2" s="1"/>
  <c r="L2032" i="2" s="1"/>
  <c r="L562" i="2"/>
  <c r="M578" i="2"/>
  <c r="N581" i="2"/>
  <c r="L586" i="2"/>
  <c r="L602" i="2"/>
  <c r="L601" i="2" s="1"/>
  <c r="L600" i="2" s="1"/>
  <c r="L599" i="2" s="1"/>
  <c r="N605" i="2"/>
  <c r="M620" i="2"/>
  <c r="N649" i="2"/>
  <c r="M646" i="2"/>
  <c r="M750" i="2"/>
  <c r="N758" i="2"/>
  <c r="M757" i="2"/>
  <c r="L815" i="2"/>
  <c r="N815" i="2" s="1"/>
  <c r="N835" i="2"/>
  <c r="M821" i="2"/>
  <c r="L857" i="2"/>
  <c r="N1036" i="2"/>
  <c r="L1031" i="2"/>
  <c r="L183" i="2"/>
  <c r="N188" i="2"/>
  <c r="L268" i="2"/>
  <c r="N338" i="2"/>
  <c r="K901" i="2"/>
  <c r="N75" i="2"/>
  <c r="N262" i="2"/>
  <c r="L2026" i="2"/>
  <c r="L405" i="2"/>
  <c r="L404" i="2" s="1"/>
  <c r="L434" i="2"/>
  <c r="L433" i="2" s="1"/>
  <c r="L432" i="2" s="1"/>
  <c r="L431" i="2" s="1"/>
  <c r="N466" i="2"/>
  <c r="L461" i="2"/>
  <c r="L460" i="2" s="1"/>
  <c r="L459" i="2" s="1"/>
  <c r="L458" i="2" s="1"/>
  <c r="N514" i="2"/>
  <c r="L505" i="2"/>
  <c r="L504" i="2" s="1"/>
  <c r="N540" i="2"/>
  <c r="M535" i="2"/>
  <c r="L628" i="2"/>
  <c r="N631" i="2"/>
  <c r="M655" i="2"/>
  <c r="N658" i="2"/>
  <c r="N665" i="2"/>
  <c r="L664" i="2"/>
  <c r="N703" i="2"/>
  <c r="M696" i="2"/>
  <c r="K783" i="2"/>
  <c r="M783" i="2"/>
  <c r="N788" i="2"/>
  <c r="N851" i="2"/>
  <c r="M850" i="2"/>
  <c r="N1052" i="2"/>
  <c r="L1051" i="2"/>
  <c r="N1051" i="2" s="1"/>
  <c r="M1117" i="2"/>
  <c r="N1120" i="2"/>
  <c r="N1342" i="2"/>
  <c r="L1341" i="2"/>
  <c r="L17" i="2"/>
  <c r="N108" i="2"/>
  <c r="N170" i="2"/>
  <c r="K2077" i="2"/>
  <c r="M88" i="2"/>
  <c r="N100" i="2"/>
  <c r="N109" i="2"/>
  <c r="M131" i="2"/>
  <c r="N161" i="2"/>
  <c r="N171" i="2"/>
  <c r="N189" i="2"/>
  <c r="N231" i="2"/>
  <c r="M242" i="2"/>
  <c r="M261" i="2"/>
  <c r="K2079" i="2"/>
  <c r="K2078" i="2" s="1"/>
  <c r="M298" i="2"/>
  <c r="N339" i="2"/>
  <c r="M353" i="2"/>
  <c r="N362" i="2"/>
  <c r="M376" i="2"/>
  <c r="N409" i="2"/>
  <c r="K444" i="2"/>
  <c r="K443" i="2" s="1"/>
  <c r="K442" i="2" s="1"/>
  <c r="K441" i="2" s="1"/>
  <c r="M461" i="2"/>
  <c r="N464" i="2"/>
  <c r="L496" i="2"/>
  <c r="M602" i="2"/>
  <c r="L623" i="2"/>
  <c r="N639" i="2"/>
  <c r="L638" i="2"/>
  <c r="M689" i="2"/>
  <c r="N689" i="2" s="1"/>
  <c r="M714" i="2"/>
  <c r="L719" i="2"/>
  <c r="M893" i="2"/>
  <c r="N896" i="2"/>
  <c r="N955" i="2"/>
  <c r="M954" i="2"/>
  <c r="N1285" i="2"/>
  <c r="M1284" i="2"/>
  <c r="N1301" i="2"/>
  <c r="M1300" i="2"/>
  <c r="L2081" i="2"/>
  <c r="L2080" i="2" s="1"/>
  <c r="L1385" i="2"/>
  <c r="M569" i="2"/>
  <c r="N697" i="2"/>
  <c r="N790" i="2"/>
  <c r="N827" i="2"/>
  <c r="M857" i="2"/>
  <c r="M901" i="2"/>
  <c r="M1031" i="2"/>
  <c r="N1034" i="2"/>
  <c r="N1066" i="2"/>
  <c r="L1061" i="2"/>
  <c r="L1060" i="2" s="1"/>
  <c r="L1059" i="2" s="1"/>
  <c r="L1058" i="2" s="1"/>
  <c r="L1096" i="2"/>
  <c r="N1099" i="2"/>
  <c r="M1103" i="2"/>
  <c r="N1106" i="2"/>
  <c r="L1158" i="2"/>
  <c r="N1177" i="2"/>
  <c r="M1176" i="2"/>
  <c r="N1337" i="2"/>
  <c r="M1336" i="2"/>
  <c r="N1399" i="2"/>
  <c r="M1398" i="2"/>
  <c r="K1446" i="2"/>
  <c r="K2073" i="2" s="1"/>
  <c r="M1061" i="2"/>
  <c r="N1064" i="2"/>
  <c r="K1158" i="2"/>
  <c r="N1269" i="2"/>
  <c r="M1264" i="2"/>
  <c r="N1293" i="2"/>
  <c r="L1292" i="2"/>
  <c r="K1363" i="2"/>
  <c r="K1354" i="2" s="1"/>
  <c r="K1347" i="2" s="1"/>
  <c r="K1346" i="2" s="1"/>
  <c r="K2065" i="2" s="1"/>
  <c r="N2013" i="2"/>
  <c r="L2012" i="2"/>
  <c r="M505" i="2"/>
  <c r="N641" i="2"/>
  <c r="N710" i="2"/>
  <c r="N725" i="2"/>
  <c r="N744" i="2"/>
  <c r="M738" i="2"/>
  <c r="N987" i="2"/>
  <c r="M982" i="2"/>
  <c r="N1122" i="2"/>
  <c r="L1117" i="2"/>
  <c r="L1116" i="2" s="1"/>
  <c r="L1115" i="2" s="1"/>
  <c r="L1114" i="2" s="1"/>
  <c r="N1196" i="2"/>
  <c r="L1195" i="2"/>
  <c r="N1214" i="2"/>
  <c r="L1213" i="2"/>
  <c r="L1363" i="2"/>
  <c r="N1368" i="2"/>
  <c r="N1389" i="2"/>
  <c r="M1388" i="2"/>
  <c r="N1416" i="2"/>
  <c r="L1403" i="2"/>
  <c r="M1158" i="2"/>
  <c r="N1287" i="2"/>
  <c r="M1329" i="2"/>
  <c r="K1403" i="2"/>
  <c r="N1444" i="2"/>
  <c r="M1441" i="2"/>
  <c r="N1472" i="2"/>
  <c r="M1466" i="2"/>
  <c r="K1511" i="2"/>
  <c r="K1510" i="2" s="1"/>
  <c r="K1509" i="2" s="1"/>
  <c r="N1603" i="2"/>
  <c r="M1602" i="2"/>
  <c r="N1629" i="2"/>
  <c r="M1628" i="2"/>
  <c r="N1671" i="2"/>
  <c r="M1670" i="2"/>
  <c r="N1685" i="2"/>
  <c r="M1680" i="2"/>
  <c r="N1859" i="2"/>
  <c r="L1858" i="2"/>
  <c r="L1857" i="2" s="1"/>
  <c r="L1851" i="2" s="1"/>
  <c r="L1869" i="2"/>
  <c r="L1868" i="2" s="1"/>
  <c r="L1867" i="2" s="1"/>
  <c r="L1866" i="2" s="1"/>
  <c r="L1865" i="2" s="1"/>
  <c r="N1872" i="2"/>
  <c r="M1195" i="2"/>
  <c r="M1454" i="2"/>
  <c r="N1457" i="2"/>
  <c r="N1462" i="2"/>
  <c r="M1461" i="2"/>
  <c r="K2067" i="2"/>
  <c r="L1611" i="2"/>
  <c r="L1610" i="2" s="1"/>
  <c r="L1609" i="2" s="1"/>
  <c r="L1637" i="2"/>
  <c r="L1636" i="2" s="1"/>
  <c r="N1661" i="2"/>
  <c r="M1660" i="2"/>
  <c r="N1681" i="2"/>
  <c r="L1680" i="2"/>
  <c r="L1679" i="2" s="1"/>
  <c r="N1918" i="2"/>
  <c r="M1917" i="2"/>
  <c r="M994" i="2"/>
  <c r="N1185" i="2"/>
  <c r="N1198" i="2"/>
  <c r="M1210" i="2"/>
  <c r="N1210" i="2" s="1"/>
  <c r="N1216" i="2"/>
  <c r="N1221" i="2"/>
  <c r="M1258" i="2"/>
  <c r="L1275" i="2"/>
  <c r="N1295" i="2"/>
  <c r="N1306" i="2"/>
  <c r="M1321" i="2"/>
  <c r="N1338" i="2"/>
  <c r="N1344" i="2"/>
  <c r="M1403" i="2"/>
  <c r="N1406" i="2"/>
  <c r="N1425" i="2"/>
  <c r="M1422" i="2"/>
  <c r="L2067" i="2"/>
  <c r="M1512" i="2"/>
  <c r="N1530" i="2"/>
  <c r="M1529" i="2"/>
  <c r="N1820" i="2"/>
  <c r="L1819" i="2"/>
  <c r="N1849" i="2"/>
  <c r="L1848" i="2"/>
  <c r="N1898" i="2"/>
  <c r="M1897" i="2"/>
  <c r="N1434" i="2"/>
  <c r="N1473" i="2"/>
  <c r="N1517" i="2"/>
  <c r="N1538" i="2"/>
  <c r="N1572" i="2"/>
  <c r="M1611" i="2"/>
  <c r="N1631" i="2"/>
  <c r="K1637" i="2"/>
  <c r="K1636" i="2" s="1"/>
  <c r="K1635" i="2" s="1"/>
  <c r="K1625" i="2" s="1"/>
  <c r="N1839" i="2"/>
  <c r="L1838" i="2"/>
  <c r="M1922" i="2"/>
  <c r="N1925" i="2"/>
  <c r="N1516" i="2"/>
  <c r="N1537" i="2"/>
  <c r="N1825" i="2"/>
  <c r="M1824" i="2"/>
  <c r="L1933" i="2"/>
  <c r="L1932" i="2" s="1"/>
  <c r="L1931" i="2" s="1"/>
  <c r="L1930" i="2" s="1"/>
  <c r="L1929" i="2" s="1"/>
  <c r="N1934" i="2"/>
  <c r="N1991" i="2"/>
  <c r="M1986" i="2"/>
  <c r="L1429" i="2"/>
  <c r="L1428" i="2" s="1"/>
  <c r="M1505" i="2"/>
  <c r="M1536" i="2"/>
  <c r="N1536" i="2" s="1"/>
  <c r="M1566" i="2"/>
  <c r="M1637" i="2"/>
  <c r="N1647" i="2"/>
  <c r="L1715" i="2"/>
  <c r="L1722" i="2"/>
  <c r="L1721" i="2" s="1"/>
  <c r="L1720" i="2" s="1"/>
  <c r="L1719" i="2" s="1"/>
  <c r="N1757" i="2"/>
  <c r="M1756" i="2"/>
  <c r="L1788" i="2"/>
  <c r="N1887" i="2"/>
  <c r="M1886" i="2"/>
  <c r="N1967" i="2"/>
  <c r="M1966" i="2"/>
  <c r="N1977" i="2"/>
  <c r="M1976" i="2"/>
  <c r="N1723" i="2"/>
  <c r="N1774" i="2"/>
  <c r="M1798" i="2"/>
  <c r="N1905" i="2"/>
  <c r="M1902" i="2"/>
  <c r="N1902" i="2" s="1"/>
  <c r="N1773" i="2"/>
  <c r="N1836" i="2"/>
  <c r="M1831" i="2"/>
  <c r="M1858" i="2"/>
  <c r="N1861" i="2"/>
  <c r="M1933" i="2"/>
  <c r="N1936" i="2"/>
  <c r="M1997" i="2"/>
  <c r="N2000" i="2"/>
  <c r="M1739" i="2"/>
  <c r="N1781" i="2"/>
  <c r="M1794" i="2"/>
  <c r="M1809" i="2"/>
  <c r="N1841" i="2"/>
  <c r="N2009" i="2"/>
  <c r="N2008" i="2"/>
  <c r="M1954" i="2"/>
  <c r="L1986" i="2"/>
  <c r="L1985" i="2" s="1"/>
  <c r="L1979" i="2" s="1"/>
  <c r="M2007" i="2"/>
  <c r="N850" i="2" l="1"/>
  <c r="N245" i="2"/>
  <c r="K1599" i="2"/>
  <c r="K2037" i="2" s="1"/>
  <c r="N1578" i="2"/>
  <c r="K403" i="2"/>
  <c r="K402" i="2" s="1"/>
  <c r="K2043" i="2" s="1"/>
  <c r="K323" i="2"/>
  <c r="K322" i="2" s="1"/>
  <c r="K321" i="2" s="1"/>
  <c r="K320" i="2" s="1"/>
  <c r="N1305" i="2"/>
  <c r="K1958" i="2"/>
  <c r="N591" i="2"/>
  <c r="K1385" i="2"/>
  <c r="N808" i="2"/>
  <c r="K654" i="2"/>
  <c r="K653" i="2" s="1"/>
  <c r="K652" i="2" s="1"/>
  <c r="K2042" i="2" s="1"/>
  <c r="N230" i="2"/>
  <c r="L226" i="2"/>
  <c r="N960" i="2"/>
  <c r="L403" i="2"/>
  <c r="L402" i="2" s="1"/>
  <c r="L2043" i="2" s="1"/>
  <c r="K2069" i="2"/>
  <c r="K900" i="2"/>
  <c r="K899" i="2" s="1"/>
  <c r="K898" i="2" s="1"/>
  <c r="N919" i="2"/>
  <c r="N69" i="2"/>
  <c r="N331" i="2"/>
  <c r="K1993" i="2"/>
  <c r="M16" i="2"/>
  <c r="M15" i="2" s="1"/>
  <c r="L590" i="2"/>
  <c r="K634" i="2"/>
  <c r="K544" i="2"/>
  <c r="K543" i="2" s="1"/>
  <c r="K542" i="2" s="1"/>
  <c r="K1402" i="2"/>
  <c r="K1401" i="2" s="1"/>
  <c r="K1395" i="2" s="1"/>
  <c r="K1394" i="2" s="1"/>
  <c r="K1393" i="2" s="1"/>
  <c r="L1402" i="2"/>
  <c r="L1401" i="2" s="1"/>
  <c r="L1395" i="2" s="1"/>
  <c r="K86" i="2"/>
  <c r="K85" i="2" s="1"/>
  <c r="N1889" i="2"/>
  <c r="L86" i="2"/>
  <c r="L85" i="2" s="1"/>
  <c r="K2036" i="2"/>
  <c r="L1994" i="2"/>
  <c r="N112" i="2"/>
  <c r="N930" i="2"/>
  <c r="N68" i="2"/>
  <c r="N113" i="2"/>
  <c r="K2024" i="2"/>
  <c r="N972" i="2"/>
  <c r="N111" i="2"/>
  <c r="N1559" i="2"/>
  <c r="K2046" i="2"/>
  <c r="N1467" i="2"/>
  <c r="M2036" i="2"/>
  <c r="N1021" i="2"/>
  <c r="N1950" i="2"/>
  <c r="N1176" i="2"/>
  <c r="N1264" i="2"/>
  <c r="N845" i="2"/>
  <c r="L1700" i="2"/>
  <c r="L1699" i="2" s="1"/>
  <c r="L1698" i="2" s="1"/>
  <c r="L1697" i="2" s="1"/>
  <c r="M1693" i="2"/>
  <c r="N1693" i="2" s="1"/>
  <c r="L1354" i="2"/>
  <c r="L1347" i="2" s="1"/>
  <c r="L1346" i="2" s="1"/>
  <c r="L2065" i="2" s="1"/>
  <c r="L2024" i="2"/>
  <c r="M330" i="2"/>
  <c r="N330" i="2" s="1"/>
  <c r="N247" i="2"/>
  <c r="N246" i="2"/>
  <c r="K993" i="2"/>
  <c r="K980" i="2" s="1"/>
  <c r="K979" i="2" s="1"/>
  <c r="K2057" i="2" s="1"/>
  <c r="L323" i="2"/>
  <c r="L322" i="2" s="1"/>
  <c r="L321" i="2" s="1"/>
  <c r="L320" i="2" s="1"/>
  <c r="M1083" i="2"/>
  <c r="N1083" i="2" s="1"/>
  <c r="L1958" i="2"/>
  <c r="K782" i="2"/>
  <c r="K781" i="2" s="1"/>
  <c r="K780" i="2" s="1"/>
  <c r="K2050" i="2" s="1"/>
  <c r="L1511" i="2"/>
  <c r="L1510" i="2" s="1"/>
  <c r="L1509" i="2" s="1"/>
  <c r="L1501" i="2" s="1"/>
  <c r="L1477" i="2" s="1"/>
  <c r="K2054" i="2"/>
  <c r="N1553" i="2"/>
  <c r="N1363" i="2"/>
  <c r="K1667" i="2"/>
  <c r="L392" i="2"/>
  <c r="K2025" i="2"/>
  <c r="L42" i="2"/>
  <c r="L41" i="2" s="1"/>
  <c r="L2077" i="2" s="1"/>
  <c r="L2075" i="2" s="1"/>
  <c r="K1565" i="2"/>
  <c r="K1551" i="2" s="1"/>
  <c r="K1550" i="2" s="1"/>
  <c r="K2035" i="2"/>
  <c r="K53" i="2"/>
  <c r="N98" i="2"/>
  <c r="N594" i="2"/>
  <c r="L770" i="2"/>
  <c r="L769" i="2" s="1"/>
  <c r="L768" i="2" s="1"/>
  <c r="N1722" i="2"/>
  <c r="M1700" i="2"/>
  <c r="M1699" i="2" s="1"/>
  <c r="N1778" i="2"/>
  <c r="M1674" i="2"/>
  <c r="N1674" i="2" s="1"/>
  <c r="N1103" i="2"/>
  <c r="N607" i="2"/>
  <c r="N592" i="2"/>
  <c r="N609" i="2"/>
  <c r="K768" i="2"/>
  <c r="K1095" i="2"/>
  <c r="K1094" i="2" s="1"/>
  <c r="K1093" i="2" s="1"/>
  <c r="K1092" i="2" s="1"/>
  <c r="N1003" i="2"/>
  <c r="N608" i="2"/>
  <c r="K693" i="2"/>
  <c r="L2054" i="2"/>
  <c r="N593" i="2"/>
  <c r="L1894" i="2"/>
  <c r="K1272" i="2"/>
  <c r="N61" i="2"/>
  <c r="K1501" i="2"/>
  <c r="K1477" i="2" s="1"/>
  <c r="L731" i="2"/>
  <c r="N731" i="2" s="1"/>
  <c r="N664" i="2"/>
  <c r="N724" i="2"/>
  <c r="K1830" i="2"/>
  <c r="K1829" i="2" s="1"/>
  <c r="K1828" i="2" s="1"/>
  <c r="K1827" i="2" s="1"/>
  <c r="K1770" i="2"/>
  <c r="K1769" i="2" s="1"/>
  <c r="K1894" i="2"/>
  <c r="K1893" i="2" s="1"/>
  <c r="L1565" i="2"/>
  <c r="L1551" i="2" s="1"/>
  <c r="L1550" i="2" s="1"/>
  <c r="L900" i="2"/>
  <c r="L899" i="2" s="1"/>
  <c r="L898" i="2" s="1"/>
  <c r="N193" i="2"/>
  <c r="M192" i="2"/>
  <c r="N99" i="2"/>
  <c r="L820" i="2"/>
  <c r="L819" i="2" s="1"/>
  <c r="L818" i="2" s="1"/>
  <c r="L2051" i="2" s="1"/>
  <c r="L1599" i="2"/>
  <c r="L2037" i="2" s="1"/>
  <c r="N152" i="2"/>
  <c r="M1853" i="2"/>
  <c r="N1853" i="2" s="1"/>
  <c r="M173" i="2"/>
  <c r="N868" i="2"/>
  <c r="L546" i="2"/>
  <c r="L545" i="2" s="1"/>
  <c r="N1911" i="2"/>
  <c r="M1910" i="2"/>
  <c r="N1910" i="2" s="1"/>
  <c r="N1585" i="2"/>
  <c r="M1584" i="2"/>
  <c r="N935" i="2"/>
  <c r="M934" i="2"/>
  <c r="N1982" i="2"/>
  <c r="M1981" i="2"/>
  <c r="L1311" i="2"/>
  <c r="L1310" i="2" s="1"/>
  <c r="L2063" i="2" s="1"/>
  <c r="L782" i="2"/>
  <c r="L781" i="2" s="1"/>
  <c r="L780" i="2" s="1"/>
  <c r="L2050" i="2" s="1"/>
  <c r="L1718" i="2"/>
  <c r="K2061" i="2"/>
  <c r="L1095" i="2"/>
  <c r="L1094" i="2" s="1"/>
  <c r="L1093" i="2" s="1"/>
  <c r="N857" i="2"/>
  <c r="M157" i="2"/>
  <c r="N157" i="2" s="1"/>
  <c r="M546" i="2"/>
  <c r="K494" i="2"/>
  <c r="K2031" i="2" s="1"/>
  <c r="K2030" i="2" s="1"/>
  <c r="N628" i="2"/>
  <c r="N194" i="2"/>
  <c r="N1448" i="2"/>
  <c r="L1447" i="2"/>
  <c r="N1043" i="2"/>
  <c r="M1042" i="2"/>
  <c r="N283" i="2"/>
  <c r="M282" i="2"/>
  <c r="K2070" i="2"/>
  <c r="K226" i="2"/>
  <c r="N941" i="2"/>
  <c r="M940" i="2"/>
  <c r="L993" i="2"/>
  <c r="L980" i="2" s="1"/>
  <c r="L979" i="2" s="1"/>
  <c r="L1075" i="2"/>
  <c r="N1075" i="2" s="1"/>
  <c r="N1544" i="2"/>
  <c r="L1543" i="2"/>
  <c r="N1276" i="2"/>
  <c r="N739" i="2"/>
  <c r="L738" i="2"/>
  <c r="L737" i="2" s="1"/>
  <c r="L736" i="2" s="1"/>
  <c r="L2045" i="2" s="1"/>
  <c r="N1325" i="2"/>
  <c r="M1324" i="2"/>
  <c r="N1324" i="2" s="1"/>
  <c r="N1148" i="2"/>
  <c r="M1147" i="2"/>
  <c r="N610" i="2"/>
  <c r="N762" i="2"/>
  <c r="L761" i="2"/>
  <c r="L2070" i="2" s="1"/>
  <c r="N256" i="2"/>
  <c r="M255" i="2"/>
  <c r="N776" i="2"/>
  <c r="M775" i="2"/>
  <c r="N948" i="2"/>
  <c r="M947" i="2"/>
  <c r="N947" i="2" s="1"/>
  <c r="N882" i="2"/>
  <c r="M881" i="2"/>
  <c r="N881" i="2" s="1"/>
  <c r="N1868" i="2"/>
  <c r="K1718" i="2"/>
  <c r="K1710" i="2" s="1"/>
  <c r="L1678" i="2"/>
  <c r="L1667" i="2" s="1"/>
  <c r="K1157" i="2"/>
  <c r="K1156" i="2" s="1"/>
  <c r="K1140" i="2" s="1"/>
  <c r="K1139" i="2" s="1"/>
  <c r="L1591" i="2"/>
  <c r="N1591" i="2" s="1"/>
  <c r="K14" i="2"/>
  <c r="K13" i="2" s="1"/>
  <c r="N79" i="2"/>
  <c r="N1481" i="2"/>
  <c r="M1480" i="2"/>
  <c r="N1143" i="2"/>
  <c r="M1142" i="2"/>
  <c r="L953" i="2"/>
  <c r="L952" i="2" s="1"/>
  <c r="L951" i="2" s="1"/>
  <c r="N888" i="2"/>
  <c r="M887" i="2"/>
  <c r="N1048" i="2"/>
  <c r="M1047" i="2"/>
  <c r="N158" i="2"/>
  <c r="N30" i="2"/>
  <c r="M29" i="2"/>
  <c r="N222" i="2"/>
  <c r="M221" i="2"/>
  <c r="N405" i="2"/>
  <c r="L304" i="2"/>
  <c r="N305" i="2"/>
  <c r="N482" i="2"/>
  <c r="M481" i="2"/>
  <c r="K145" i="2"/>
  <c r="K820" i="2"/>
  <c r="K819" i="2" s="1"/>
  <c r="K818" i="2" s="1"/>
  <c r="K2051" i="2" s="1"/>
  <c r="N1869" i="2"/>
  <c r="N1422" i="2"/>
  <c r="N1213" i="2"/>
  <c r="M48" i="2"/>
  <c r="N48" i="2" s="1"/>
  <c r="N176" i="2"/>
  <c r="N611" i="2"/>
  <c r="N175" i="2"/>
  <c r="L654" i="2"/>
  <c r="L653" i="2" s="1"/>
  <c r="L652" i="2" s="1"/>
  <c r="N1763" i="2"/>
  <c r="L1762" i="2"/>
  <c r="N1664" i="2"/>
  <c r="L1663" i="2"/>
  <c r="N1663" i="2" s="1"/>
  <c r="N1497" i="2"/>
  <c r="M1496" i="2"/>
  <c r="N1560" i="2"/>
  <c r="N1228" i="2"/>
  <c r="M1227" i="2"/>
  <c r="N1127" i="2"/>
  <c r="M1126" i="2"/>
  <c r="N149" i="2"/>
  <c r="L148" i="2"/>
  <c r="N95" i="2"/>
  <c r="M94" i="2"/>
  <c r="N94" i="2" s="1"/>
  <c r="M1233" i="2"/>
  <c r="N501" i="2"/>
  <c r="M500" i="2"/>
  <c r="N500" i="2" s="1"/>
  <c r="N673" i="2"/>
  <c r="M672" i="2"/>
  <c r="N672" i="2" s="1"/>
  <c r="N38" i="2"/>
  <c r="M37" i="2"/>
  <c r="L2046" i="2"/>
  <c r="N1382" i="2"/>
  <c r="L1381" i="2"/>
  <c r="N387" i="2"/>
  <c r="L386" i="2"/>
  <c r="N386" i="2" s="1"/>
  <c r="N1739" i="2"/>
  <c r="M1738" i="2"/>
  <c r="N1966" i="2"/>
  <c r="M1960" i="2"/>
  <c r="M1636" i="2"/>
  <c r="N1637" i="2"/>
  <c r="N1529" i="2"/>
  <c r="M1528" i="2"/>
  <c r="N1258" i="2"/>
  <c r="M1257" i="2"/>
  <c r="N1949" i="2"/>
  <c r="L1948" i="2"/>
  <c r="L1947" i="2" s="1"/>
  <c r="L1946" i="2" s="1"/>
  <c r="N1670" i="2"/>
  <c r="M1669" i="2"/>
  <c r="N1602" i="2"/>
  <c r="M1601" i="2"/>
  <c r="M1465" i="2"/>
  <c r="N1466" i="2"/>
  <c r="N1388" i="2"/>
  <c r="M1387" i="2"/>
  <c r="M981" i="2"/>
  <c r="N982" i="2"/>
  <c r="N2012" i="2"/>
  <c r="L2011" i="2"/>
  <c r="N1284" i="2"/>
  <c r="M1283" i="2"/>
  <c r="K440" i="2"/>
  <c r="M352" i="2"/>
  <c r="N353" i="2"/>
  <c r="N17" i="2"/>
  <c r="L16" i="2"/>
  <c r="L15" i="2" s="1"/>
  <c r="M654" i="2"/>
  <c r="N655" i="2"/>
  <c r="N433" i="2"/>
  <c r="M432" i="2"/>
  <c r="M645" i="2"/>
  <c r="N646" i="2"/>
  <c r="N586" i="2"/>
  <c r="L585" i="2"/>
  <c r="N325" i="2"/>
  <c r="M324" i="2"/>
  <c r="N324" i="2" s="1"/>
  <c r="L1130" i="2"/>
  <c r="N1131" i="2"/>
  <c r="N971" i="2"/>
  <c r="M970" i="2"/>
  <c r="N970" i="2" s="1"/>
  <c r="N723" i="2"/>
  <c r="M722" i="2"/>
  <c r="N722" i="2" s="1"/>
  <c r="M311" i="2"/>
  <c r="N315" i="2"/>
  <c r="K2068" i="2"/>
  <c r="L53" i="2"/>
  <c r="N54" i="2"/>
  <c r="N1954" i="2"/>
  <c r="M1953" i="2"/>
  <c r="N1794" i="2"/>
  <c r="M1793" i="2"/>
  <c r="N1721" i="2"/>
  <c r="M1720" i="2"/>
  <c r="N1788" i="2"/>
  <c r="L1787" i="2"/>
  <c r="N1715" i="2"/>
  <c r="L1714" i="2"/>
  <c r="N1986" i="2"/>
  <c r="M1985" i="2"/>
  <c r="N1838" i="2"/>
  <c r="L1830" i="2"/>
  <c r="L1829" i="2" s="1"/>
  <c r="N1848" i="2"/>
  <c r="L1847" i="2"/>
  <c r="M1402" i="2"/>
  <c r="N1403" i="2"/>
  <c r="N1321" i="2"/>
  <c r="M1320" i="2"/>
  <c r="N1195" i="2"/>
  <c r="N1329" i="2"/>
  <c r="M1328" i="2"/>
  <c r="N1328" i="2" s="1"/>
  <c r="N1158" i="2"/>
  <c r="M1157" i="2"/>
  <c r="N1096" i="2"/>
  <c r="M504" i="2"/>
  <c r="N505" i="2"/>
  <c r="K1297" i="2"/>
  <c r="N954" i="2"/>
  <c r="M953" i="2"/>
  <c r="N638" i="2"/>
  <c r="L637" i="2"/>
  <c r="N496" i="2"/>
  <c r="L495" i="2"/>
  <c r="L494" i="2" s="1"/>
  <c r="N88" i="2"/>
  <c r="M87" i="2"/>
  <c r="N1341" i="2"/>
  <c r="L1340" i="2"/>
  <c r="N783" i="2"/>
  <c r="M782" i="2"/>
  <c r="N434" i="2"/>
  <c r="N183" i="2"/>
  <c r="L182" i="2"/>
  <c r="M1095" i="2"/>
  <c r="N821" i="2"/>
  <c r="M820" i="2"/>
  <c r="N757" i="2"/>
  <c r="M756" i="2"/>
  <c r="N531" i="2"/>
  <c r="M530" i="2"/>
  <c r="M425" i="2"/>
  <c r="N425" i="2" s="1"/>
  <c r="N426" i="2"/>
  <c r="N289" i="2"/>
  <c r="M288" i="2"/>
  <c r="N142" i="2"/>
  <c r="M141" i="2"/>
  <c r="M1347" i="2"/>
  <c r="M276" i="2"/>
  <c r="N277" i="2"/>
  <c r="N404" i="2"/>
  <c r="N1809" i="2"/>
  <c r="M1808" i="2"/>
  <c r="N1886" i="2"/>
  <c r="M1885" i="2"/>
  <c r="N1566" i="2"/>
  <c r="M1565" i="2"/>
  <c r="N1512" i="2"/>
  <c r="M1511" i="2"/>
  <c r="N1917" i="2"/>
  <c r="M1916" i="2"/>
  <c r="L1157" i="2"/>
  <c r="L1156" i="2" s="1"/>
  <c r="L1140" i="2" s="1"/>
  <c r="N569" i="2"/>
  <c r="M568" i="2"/>
  <c r="N568" i="2" s="1"/>
  <c r="N1300" i="2"/>
  <c r="M1299" i="2"/>
  <c r="M892" i="2"/>
  <c r="N893" i="2"/>
  <c r="N719" i="2"/>
  <c r="L718" i="2"/>
  <c r="N602" i="2"/>
  <c r="M601" i="2"/>
  <c r="N376" i="2"/>
  <c r="M375" i="2"/>
  <c r="N261" i="2"/>
  <c r="M260" i="2"/>
  <c r="M130" i="2"/>
  <c r="N130" i="2" s="1"/>
  <c r="N131" i="2"/>
  <c r="N535" i="2"/>
  <c r="M534" i="2"/>
  <c r="N534" i="2" s="1"/>
  <c r="N620" i="2"/>
  <c r="M619" i="2"/>
  <c r="M577" i="2"/>
  <c r="N578" i="2"/>
  <c r="N521" i="2"/>
  <c r="M520" i="2"/>
  <c r="N520" i="2" s="1"/>
  <c r="L440" i="2"/>
  <c r="N418" i="2"/>
  <c r="M417" i="2"/>
  <c r="N417" i="2" s="1"/>
  <c r="N345" i="2"/>
  <c r="M344" i="2"/>
  <c r="N344" i="2" s="1"/>
  <c r="N229" i="2"/>
  <c r="M228" i="2"/>
  <c r="N127" i="2"/>
  <c r="M116" i="2"/>
  <c r="N116" i="2" s="1"/>
  <c r="N1348" i="2"/>
  <c r="K2075" i="2"/>
  <c r="M53" i="2"/>
  <c r="N78" i="2"/>
  <c r="M1996" i="2"/>
  <c r="N1997" i="2"/>
  <c r="M1857" i="2"/>
  <c r="N1857" i="2" s="1"/>
  <c r="N1858" i="2"/>
  <c r="M1797" i="2"/>
  <c r="N1797" i="2" s="1"/>
  <c r="N1798" i="2"/>
  <c r="N1976" i="2"/>
  <c r="M1975" i="2"/>
  <c r="N1756" i="2"/>
  <c r="M1755" i="2"/>
  <c r="N1505" i="2"/>
  <c r="M1504" i="2"/>
  <c r="M1921" i="2"/>
  <c r="N1921" i="2" s="1"/>
  <c r="N1922" i="2"/>
  <c r="N1660" i="2"/>
  <c r="M1659" i="2"/>
  <c r="N1659" i="2" s="1"/>
  <c r="N1454" i="2"/>
  <c r="M1453" i="2"/>
  <c r="M1679" i="2"/>
  <c r="N1680" i="2"/>
  <c r="N1628" i="2"/>
  <c r="M1627" i="2"/>
  <c r="N1552" i="2"/>
  <c r="M1440" i="2"/>
  <c r="N1440" i="2" s="1"/>
  <c r="N1441" i="2"/>
  <c r="N1336" i="2"/>
  <c r="M1335" i="2"/>
  <c r="N2007" i="2"/>
  <c r="M2006" i="2"/>
  <c r="N1772" i="2"/>
  <c r="M1771" i="2"/>
  <c r="M1932" i="2"/>
  <c r="N1933" i="2"/>
  <c r="M1830" i="2"/>
  <c r="N1831" i="2"/>
  <c r="N1824" i="2"/>
  <c r="M1823" i="2"/>
  <c r="N1867" i="2"/>
  <c r="M1866" i="2"/>
  <c r="M1610" i="2"/>
  <c r="N1611" i="2"/>
  <c r="N1897" i="2"/>
  <c r="M1896" i="2"/>
  <c r="N1819" i="2"/>
  <c r="L1818" i="2"/>
  <c r="L1817" i="2" s="1"/>
  <c r="L1816" i="2" s="1"/>
  <c r="N1275" i="2"/>
  <c r="L1274" i="2"/>
  <c r="M993" i="2"/>
  <c r="N994" i="2"/>
  <c r="N1461" i="2"/>
  <c r="M1460" i="2"/>
  <c r="M737" i="2"/>
  <c r="N1292" i="2"/>
  <c r="L1291" i="2"/>
  <c r="M1060" i="2"/>
  <c r="N1061" i="2"/>
  <c r="N1398" i="2"/>
  <c r="M1397" i="2"/>
  <c r="N1031" i="2"/>
  <c r="N901" i="2"/>
  <c r="M900" i="2"/>
  <c r="N714" i="2"/>
  <c r="M713" i="2"/>
  <c r="N713" i="2" s="1"/>
  <c r="L619" i="2"/>
  <c r="L618" i="2" s="1"/>
  <c r="N623" i="2"/>
  <c r="M460" i="2"/>
  <c r="N461" i="2"/>
  <c r="N298" i="2"/>
  <c r="M297" i="2"/>
  <c r="N242" i="2"/>
  <c r="M241" i="2"/>
  <c r="M1116" i="2"/>
  <c r="N1117" i="2"/>
  <c r="N696" i="2"/>
  <c r="M695" i="2"/>
  <c r="N268" i="2"/>
  <c r="L267" i="2"/>
  <c r="N750" i="2"/>
  <c r="M749" i="2"/>
  <c r="N749" i="2" s="1"/>
  <c r="N562" i="2"/>
  <c r="L561" i="2"/>
  <c r="N489" i="2"/>
  <c r="M488" i="2"/>
  <c r="N444" i="2"/>
  <c r="M443" i="2"/>
  <c r="N395" i="2"/>
  <c r="M394" i="2"/>
  <c r="M210" i="2"/>
  <c r="N211" i="2"/>
  <c r="M1428" i="2"/>
  <c r="N1428" i="2" s="1"/>
  <c r="N1429" i="2"/>
  <c r="M679" i="2"/>
  <c r="N680" i="2"/>
  <c r="K2038" i="2"/>
  <c r="K349" i="2"/>
  <c r="M200" i="2"/>
  <c r="N201" i="2"/>
  <c r="K1598" i="2" l="1"/>
  <c r="K1597" i="2" s="1"/>
  <c r="K1957" i="2"/>
  <c r="K2027" i="2"/>
  <c r="K651" i="2"/>
  <c r="K633" i="2" s="1"/>
  <c r="K2072" i="2"/>
  <c r="K2071" i="2" s="1"/>
  <c r="K2052" i="2"/>
  <c r="L35" i="2"/>
  <c r="N41" i="2"/>
  <c r="K47" i="2"/>
  <c r="K46" i="2" s="1"/>
  <c r="N1700" i="2"/>
  <c r="K493" i="2"/>
  <c r="K492" i="2" s="1"/>
  <c r="N1354" i="2"/>
  <c r="N42" i="2"/>
  <c r="K2044" i="2"/>
  <c r="K2041" i="2" s="1"/>
  <c r="L1074" i="2"/>
  <c r="L1057" i="2" s="1"/>
  <c r="L2052" i="2"/>
  <c r="M1852" i="2"/>
  <c r="N1852" i="2" s="1"/>
  <c r="K2040" i="2"/>
  <c r="K2034" i="2" s="1"/>
  <c r="K2059" i="2"/>
  <c r="K2058" i="2" s="1"/>
  <c r="L391" i="2"/>
  <c r="K1271" i="2"/>
  <c r="K2022" i="2"/>
  <c r="K1549" i="2"/>
  <c r="K1540" i="2" s="1"/>
  <c r="K2056" i="2"/>
  <c r="M1082" i="2"/>
  <c r="M1081" i="2" s="1"/>
  <c r="N1081" i="2" s="1"/>
  <c r="N993" i="2"/>
  <c r="K391" i="2"/>
  <c r="K348" i="2" s="1"/>
  <c r="L1893" i="2"/>
  <c r="M403" i="2"/>
  <c r="M402" i="2" s="1"/>
  <c r="K1080" i="2"/>
  <c r="M156" i="2"/>
  <c r="N156" i="2" s="1"/>
  <c r="N16" i="2"/>
  <c r="M2026" i="2"/>
  <c r="N282" i="2"/>
  <c r="N1447" i="2"/>
  <c r="L1446" i="2"/>
  <c r="L2073" i="2" s="1"/>
  <c r="N1981" i="2"/>
  <c r="M1980" i="2"/>
  <c r="N1980" i="2" s="1"/>
  <c r="M1583" i="2"/>
  <c r="N1583" i="2" s="1"/>
  <c r="N1584" i="2"/>
  <c r="M2047" i="2"/>
  <c r="M191" i="2"/>
  <c r="N191" i="2" s="1"/>
  <c r="N192" i="2"/>
  <c r="K2066" i="2"/>
  <c r="N546" i="2"/>
  <c r="M545" i="2"/>
  <c r="N934" i="2"/>
  <c r="M933" i="2"/>
  <c r="N933" i="2" s="1"/>
  <c r="L779" i="2"/>
  <c r="N1042" i="2"/>
  <c r="M1041" i="2"/>
  <c r="N1041" i="2" s="1"/>
  <c r="N1126" i="2"/>
  <c r="M1125" i="2"/>
  <c r="N221" i="2"/>
  <c r="M220" i="2"/>
  <c r="M886" i="2"/>
  <c r="N886" i="2" s="1"/>
  <c r="N887" i="2"/>
  <c r="M254" i="2"/>
  <c r="N255" i="2"/>
  <c r="N1543" i="2"/>
  <c r="L1542" i="2"/>
  <c r="M36" i="2"/>
  <c r="N37" i="2"/>
  <c r="N1496" i="2"/>
  <c r="M1495" i="2"/>
  <c r="K779" i="2"/>
  <c r="K767" i="2" s="1"/>
  <c r="L368" i="2"/>
  <c r="L349" i="2" s="1"/>
  <c r="N1142" i="2"/>
  <c r="M1141" i="2"/>
  <c r="N1141" i="2" s="1"/>
  <c r="N1147" i="2"/>
  <c r="M1146" i="2"/>
  <c r="N1146" i="2" s="1"/>
  <c r="M2020" i="2"/>
  <c r="L1590" i="2"/>
  <c r="N1590" i="2" s="1"/>
  <c r="N1381" i="2"/>
  <c r="L1380" i="2"/>
  <c r="N148" i="2"/>
  <c r="L147" i="2"/>
  <c r="N1227" i="2"/>
  <c r="M1226" i="2"/>
  <c r="N1226" i="2" s="1"/>
  <c r="N481" i="2"/>
  <c r="M480" i="2"/>
  <c r="N29" i="2"/>
  <c r="M28" i="2"/>
  <c r="N28" i="2" s="1"/>
  <c r="M1046" i="2"/>
  <c r="N1046" i="2" s="1"/>
  <c r="N1047" i="2"/>
  <c r="L1635" i="2"/>
  <c r="L1625" i="2" s="1"/>
  <c r="M770" i="2"/>
  <c r="N775" i="2"/>
  <c r="N761" i="2"/>
  <c r="L760" i="2"/>
  <c r="N760" i="2" s="1"/>
  <c r="N1762" i="2"/>
  <c r="L1761" i="2"/>
  <c r="N304" i="2"/>
  <c r="L303" i="2"/>
  <c r="N940" i="2"/>
  <c r="M939" i="2"/>
  <c r="N738" i="2"/>
  <c r="M323" i="2"/>
  <c r="M322" i="2" s="1"/>
  <c r="N1233" i="2"/>
  <c r="M1232" i="2"/>
  <c r="N1480" i="2"/>
  <c r="M1479" i="2"/>
  <c r="M1115" i="2"/>
  <c r="N1116" i="2"/>
  <c r="L1139" i="2"/>
  <c r="L2059" i="2"/>
  <c r="L2058" i="2" s="1"/>
  <c r="M1698" i="2"/>
  <c r="N1699" i="2"/>
  <c r="N288" i="2"/>
  <c r="M287" i="2"/>
  <c r="N287" i="2" s="1"/>
  <c r="N820" i="2"/>
  <c r="M819" i="2"/>
  <c r="L1335" i="2"/>
  <c r="L1334" i="2" s="1"/>
  <c r="N1340" i="2"/>
  <c r="N87" i="2"/>
  <c r="M86" i="2"/>
  <c r="L2031" i="2"/>
  <c r="L2030" i="2" s="1"/>
  <c r="L493" i="2"/>
  <c r="L492" i="2" s="1"/>
  <c r="N953" i="2"/>
  <c r="M952" i="2"/>
  <c r="N1847" i="2"/>
  <c r="L1846" i="2"/>
  <c r="N1846" i="2" s="1"/>
  <c r="N1985" i="2"/>
  <c r="N1787" i="2"/>
  <c r="L1786" i="2"/>
  <c r="N645" i="2"/>
  <c r="M644" i="2"/>
  <c r="M351" i="2"/>
  <c r="N352" i="2"/>
  <c r="N1669" i="2"/>
  <c r="M1668" i="2"/>
  <c r="N394" i="2"/>
  <c r="M393" i="2"/>
  <c r="N488" i="2"/>
  <c r="M487" i="2"/>
  <c r="L266" i="2"/>
  <c r="N267" i="2"/>
  <c r="N241" i="2"/>
  <c r="M240" i="2"/>
  <c r="N1397" i="2"/>
  <c r="M1396" i="2"/>
  <c r="L1290" i="2"/>
  <c r="N1291" i="2"/>
  <c r="N1460" i="2"/>
  <c r="M1459" i="2"/>
  <c r="N1459" i="2" s="1"/>
  <c r="L1273" i="2"/>
  <c r="N1274" i="2"/>
  <c r="N1896" i="2"/>
  <c r="M1895" i="2"/>
  <c r="N1866" i="2"/>
  <c r="M1865" i="2"/>
  <c r="N1865" i="2" s="1"/>
  <c r="N1771" i="2"/>
  <c r="M1334" i="2"/>
  <c r="N53" i="2"/>
  <c r="N228" i="2"/>
  <c r="M227" i="2"/>
  <c r="N619" i="2"/>
  <c r="M618" i="2"/>
  <c r="N601" i="2"/>
  <c r="M600" i="2"/>
  <c r="L2072" i="2"/>
  <c r="N1511" i="2"/>
  <c r="M1510" i="2"/>
  <c r="N1565" i="2"/>
  <c r="M1551" i="2"/>
  <c r="N1808" i="2"/>
  <c r="M1807" i="2"/>
  <c r="N1347" i="2"/>
  <c r="M1346" i="2"/>
  <c r="N504" i="2"/>
  <c r="M495" i="2"/>
  <c r="M1401" i="2"/>
  <c r="N1401" i="2" s="1"/>
  <c r="N1402" i="2"/>
  <c r="N1793" i="2"/>
  <c r="M1792" i="2"/>
  <c r="N585" i="2"/>
  <c r="L584" i="2"/>
  <c r="M653" i="2"/>
  <c r="N654" i="2"/>
  <c r="M980" i="2"/>
  <c r="N981" i="2"/>
  <c r="M1464" i="2"/>
  <c r="N1465" i="2"/>
  <c r="N1738" i="2"/>
  <c r="M1737" i="2"/>
  <c r="M209" i="2"/>
  <c r="N210" i="2"/>
  <c r="M1931" i="2"/>
  <c r="N1932" i="2"/>
  <c r="M576" i="2"/>
  <c r="N577" i="2"/>
  <c r="M459" i="2"/>
  <c r="N460" i="2"/>
  <c r="L2025" i="2"/>
  <c r="L617" i="2"/>
  <c r="L616" i="2" s="1"/>
  <c r="M1829" i="2"/>
  <c r="N1830" i="2"/>
  <c r="M1678" i="2"/>
  <c r="N1678" i="2" s="1"/>
  <c r="N1679" i="2"/>
  <c r="N1504" i="2"/>
  <c r="M1503" i="2"/>
  <c r="N1975" i="2"/>
  <c r="M1974" i="2"/>
  <c r="M891" i="2"/>
  <c r="N891" i="2" s="1"/>
  <c r="N892" i="2"/>
  <c r="N276" i="2"/>
  <c r="M275" i="2"/>
  <c r="N141" i="2"/>
  <c r="M140" i="2"/>
  <c r="N756" i="2"/>
  <c r="M755" i="2"/>
  <c r="N1095" i="2"/>
  <c r="M1094" i="2"/>
  <c r="N782" i="2"/>
  <c r="M781" i="2"/>
  <c r="L636" i="2"/>
  <c r="N637" i="2"/>
  <c r="N1320" i="2"/>
  <c r="M1311" i="2"/>
  <c r="N1714" i="2"/>
  <c r="L1713" i="2"/>
  <c r="L2022" i="2"/>
  <c r="L47" i="2"/>
  <c r="L1124" i="2"/>
  <c r="N1130" i="2"/>
  <c r="N432" i="2"/>
  <c r="M431" i="2"/>
  <c r="L2021" i="2"/>
  <c r="L14" i="2"/>
  <c r="N2011" i="2"/>
  <c r="L2006" i="2"/>
  <c r="L2005" i="2" s="1"/>
  <c r="L2004" i="2" s="1"/>
  <c r="L1957" i="2" s="1"/>
  <c r="N1387" i="2"/>
  <c r="M1386" i="2"/>
  <c r="N1601" i="2"/>
  <c r="M1600" i="2"/>
  <c r="M1635" i="2"/>
  <c r="N1636" i="2"/>
  <c r="N679" i="2"/>
  <c r="M678" i="2"/>
  <c r="M1059" i="2"/>
  <c r="N1060" i="2"/>
  <c r="M736" i="2"/>
  <c r="N737" i="2"/>
  <c r="M1609" i="2"/>
  <c r="N1609" i="2" s="1"/>
  <c r="N1610" i="2"/>
  <c r="N1755" i="2"/>
  <c r="M1754" i="2"/>
  <c r="N1754" i="2" s="1"/>
  <c r="N530" i="2"/>
  <c r="M529" i="2"/>
  <c r="N1257" i="2"/>
  <c r="M1256" i="2"/>
  <c r="N900" i="2"/>
  <c r="M899" i="2"/>
  <c r="M199" i="2"/>
  <c r="N200" i="2"/>
  <c r="N443" i="2"/>
  <c r="M442" i="2"/>
  <c r="N561" i="2"/>
  <c r="L544" i="2"/>
  <c r="N695" i="2"/>
  <c r="M694" i="2"/>
  <c r="N297" i="2"/>
  <c r="M296" i="2"/>
  <c r="N1823" i="2"/>
  <c r="M1818" i="2"/>
  <c r="M2005" i="2"/>
  <c r="N1627" i="2"/>
  <c r="M1626" i="2"/>
  <c r="N1453" i="2"/>
  <c r="M1452" i="2"/>
  <c r="M1995" i="2"/>
  <c r="N1996" i="2"/>
  <c r="N260" i="2"/>
  <c r="M259" i="2"/>
  <c r="N375" i="2"/>
  <c r="M369" i="2"/>
  <c r="N718" i="2"/>
  <c r="L717" i="2"/>
  <c r="N1299" i="2"/>
  <c r="M1298" i="2"/>
  <c r="N1916" i="2"/>
  <c r="M1915" i="2"/>
  <c r="N1915" i="2" s="1"/>
  <c r="N1885" i="2"/>
  <c r="M1884" i="2"/>
  <c r="L181" i="2"/>
  <c r="N182" i="2"/>
  <c r="N1157" i="2"/>
  <c r="M1156" i="2"/>
  <c r="N1720" i="2"/>
  <c r="M1719" i="2"/>
  <c r="N1953" i="2"/>
  <c r="M1948" i="2"/>
  <c r="M310" i="2"/>
  <c r="N311" i="2"/>
  <c r="M2021" i="2"/>
  <c r="N15" i="2"/>
  <c r="N1283" i="2"/>
  <c r="M1282" i="2"/>
  <c r="N1528" i="2"/>
  <c r="M1527" i="2"/>
  <c r="M1959" i="2"/>
  <c r="N1960" i="2"/>
  <c r="K2019" i="2" l="1"/>
  <c r="L2069" i="2"/>
  <c r="M1851" i="2"/>
  <c r="N1851" i="2" s="1"/>
  <c r="L13" i="2"/>
  <c r="K2049" i="2"/>
  <c r="N1074" i="2"/>
  <c r="L767" i="2"/>
  <c r="M155" i="2"/>
  <c r="N155" i="2" s="1"/>
  <c r="L348" i="2"/>
  <c r="N403" i="2"/>
  <c r="L1394" i="2"/>
  <c r="L1393" i="2" s="1"/>
  <c r="N323" i="2"/>
  <c r="N1082" i="2"/>
  <c r="L1828" i="2"/>
  <c r="L1827" i="2" s="1"/>
  <c r="M1979" i="2"/>
  <c r="N1979" i="2" s="1"/>
  <c r="N1635" i="2"/>
  <c r="L2071" i="2"/>
  <c r="M2022" i="2"/>
  <c r="M14" i="2"/>
  <c r="N14" i="2" s="1"/>
  <c r="K1768" i="2"/>
  <c r="K2015" i="2" s="1"/>
  <c r="N545" i="2"/>
  <c r="M544" i="2"/>
  <c r="M543" i="2" s="1"/>
  <c r="N1479" i="2"/>
  <c r="M1478" i="2"/>
  <c r="N1478" i="2" s="1"/>
  <c r="N1761" i="2"/>
  <c r="L1760" i="2"/>
  <c r="L1589" i="2"/>
  <c r="L2057" i="2" s="1"/>
  <c r="M35" i="2"/>
  <c r="N35" i="2" s="1"/>
  <c r="N36" i="2"/>
  <c r="L302" i="2"/>
  <c r="N303" i="2"/>
  <c r="N770" i="2"/>
  <c r="M769" i="2"/>
  <c r="N1380" i="2"/>
  <c r="L1379" i="2"/>
  <c r="N1495" i="2"/>
  <c r="M1494" i="2"/>
  <c r="N1494" i="2" s="1"/>
  <c r="N1542" i="2"/>
  <c r="L1541" i="2"/>
  <c r="N1541" i="2" s="1"/>
  <c r="L2035" i="2"/>
  <c r="N1125" i="2"/>
  <c r="M1124" i="2"/>
  <c r="N1124" i="2" s="1"/>
  <c r="M1231" i="2"/>
  <c r="N1231" i="2" s="1"/>
  <c r="N1232" i="2"/>
  <c r="M938" i="2"/>
  <c r="N938" i="2" s="1"/>
  <c r="N939" i="2"/>
  <c r="N480" i="2"/>
  <c r="M479" i="2"/>
  <c r="N147" i="2"/>
  <c r="L146" i="2"/>
  <c r="N146" i="2" s="1"/>
  <c r="N220" i="2"/>
  <c r="M219" i="2"/>
  <c r="N1335" i="2"/>
  <c r="N254" i="2"/>
  <c r="M253" i="2"/>
  <c r="N253" i="2" s="1"/>
  <c r="N2006" i="2"/>
  <c r="L2038" i="2"/>
  <c r="L1598" i="2"/>
  <c r="L1597" i="2" s="1"/>
  <c r="N1948" i="2"/>
  <c r="M1947" i="2"/>
  <c r="N1156" i="2"/>
  <c r="M1140" i="2"/>
  <c r="M1994" i="2"/>
  <c r="N1994" i="2" s="1"/>
  <c r="M1993" i="2"/>
  <c r="N1993" i="2" s="1"/>
  <c r="N1995" i="2"/>
  <c r="N199" i="2"/>
  <c r="M198" i="2"/>
  <c r="N198" i="2" s="1"/>
  <c r="M2045" i="2"/>
  <c r="N736" i="2"/>
  <c r="N431" i="2"/>
  <c r="L635" i="2"/>
  <c r="N636" i="2"/>
  <c r="N1503" i="2"/>
  <c r="M1502" i="2"/>
  <c r="N1737" i="2"/>
  <c r="M1736" i="2"/>
  <c r="N1736" i="2" s="1"/>
  <c r="N584" i="2"/>
  <c r="L583" i="2"/>
  <c r="N583" i="2" s="1"/>
  <c r="L2042" i="2"/>
  <c r="N266" i="2"/>
  <c r="L265" i="2"/>
  <c r="N265" i="2" s="1"/>
  <c r="M1697" i="2"/>
  <c r="N1697" i="2" s="1"/>
  <c r="N1698" i="2"/>
  <c r="N1282" i="2"/>
  <c r="M1281" i="2"/>
  <c r="N1884" i="2"/>
  <c r="M1883" i="2"/>
  <c r="M2062" i="2"/>
  <c r="N1298" i="2"/>
  <c r="N369" i="2"/>
  <c r="M368" i="2"/>
  <c r="N368" i="2" s="1"/>
  <c r="M1446" i="2"/>
  <c r="N1452" i="2"/>
  <c r="N2005" i="2"/>
  <c r="M2004" i="2"/>
  <c r="N2004" i="2" s="1"/>
  <c r="N694" i="2"/>
  <c r="M693" i="2"/>
  <c r="N442" i="2"/>
  <c r="M441" i="2"/>
  <c r="N899" i="2"/>
  <c r="M898" i="2"/>
  <c r="N529" i="2"/>
  <c r="M528" i="2"/>
  <c r="M2081" i="2"/>
  <c r="M2080" i="2" s="1"/>
  <c r="N1386" i="2"/>
  <c r="M1385" i="2"/>
  <c r="N1385" i="2" s="1"/>
  <c r="N1311" i="2"/>
  <c r="M1310" i="2"/>
  <c r="N1094" i="2"/>
  <c r="M1093" i="2"/>
  <c r="N140" i="2"/>
  <c r="M139" i="2"/>
  <c r="N402" i="2"/>
  <c r="N1829" i="2"/>
  <c r="M458" i="2"/>
  <c r="N459" i="2"/>
  <c r="M1930" i="2"/>
  <c r="N1931" i="2"/>
  <c r="M979" i="2"/>
  <c r="N979" i="2" s="1"/>
  <c r="N980" i="2"/>
  <c r="N1792" i="2"/>
  <c r="M1791" i="2"/>
  <c r="M2065" i="2"/>
  <c r="N1346" i="2"/>
  <c r="M1550" i="2"/>
  <c r="N1551" i="2"/>
  <c r="N322" i="2"/>
  <c r="M321" i="2"/>
  <c r="N227" i="2"/>
  <c r="M2064" i="2"/>
  <c r="N1334" i="2"/>
  <c r="N240" i="2"/>
  <c r="M239" i="2"/>
  <c r="N487" i="2"/>
  <c r="M486" i="2"/>
  <c r="N1668" i="2"/>
  <c r="M1667" i="2"/>
  <c r="N1667" i="2" s="1"/>
  <c r="L2023" i="2"/>
  <c r="N1786" i="2"/>
  <c r="L1770" i="2"/>
  <c r="L1769" i="2" s="1"/>
  <c r="M1114" i="2"/>
  <c r="N1114" i="2" s="1"/>
  <c r="N1115" i="2"/>
  <c r="N1959" i="2"/>
  <c r="N1719" i="2"/>
  <c r="M2069" i="2"/>
  <c r="N1713" i="2"/>
  <c r="L1712" i="2"/>
  <c r="L2053" i="2"/>
  <c r="N1273" i="2"/>
  <c r="N1290" i="2"/>
  <c r="L1289" i="2"/>
  <c r="M350" i="2"/>
  <c r="N351" i="2"/>
  <c r="L2064" i="2"/>
  <c r="L2061" i="2" s="1"/>
  <c r="L1297" i="2"/>
  <c r="M1058" i="2"/>
  <c r="N1059" i="2"/>
  <c r="N1974" i="2"/>
  <c r="M2023" i="2"/>
  <c r="N1527" i="2"/>
  <c r="M1526" i="2"/>
  <c r="N1526" i="2" s="1"/>
  <c r="N310" i="2"/>
  <c r="M309" i="2"/>
  <c r="N181" i="2"/>
  <c r="L173" i="2"/>
  <c r="N717" i="2"/>
  <c r="L693" i="2"/>
  <c r="N259" i="2"/>
  <c r="M2077" i="2"/>
  <c r="N1626" i="2"/>
  <c r="M1625" i="2"/>
  <c r="N1625" i="2" s="1"/>
  <c r="N1818" i="2"/>
  <c r="M1817" i="2"/>
  <c r="N296" i="2"/>
  <c r="M295" i="2"/>
  <c r="L543" i="2"/>
  <c r="L2027" i="2"/>
  <c r="N1256" i="2"/>
  <c r="M1255" i="2"/>
  <c r="N678" i="2"/>
  <c r="M677" i="2"/>
  <c r="N677" i="2" s="1"/>
  <c r="N1600" i="2"/>
  <c r="M1599" i="2"/>
  <c r="L1092" i="2"/>
  <c r="L1080" i="2" s="1"/>
  <c r="N781" i="2"/>
  <c r="M780" i="2"/>
  <c r="N755" i="2"/>
  <c r="M754" i="2"/>
  <c r="M274" i="2"/>
  <c r="N275" i="2"/>
  <c r="M575" i="2"/>
  <c r="N576" i="2"/>
  <c r="M208" i="2"/>
  <c r="N209" i="2"/>
  <c r="M2074" i="2"/>
  <c r="N1464" i="2"/>
  <c r="M652" i="2"/>
  <c r="N653" i="2"/>
  <c r="N495" i="2"/>
  <c r="M494" i="2"/>
  <c r="N1807" i="2"/>
  <c r="M1806" i="2"/>
  <c r="N1510" i="2"/>
  <c r="M1509" i="2"/>
  <c r="N1509" i="2" s="1"/>
  <c r="N600" i="2"/>
  <c r="M599" i="2"/>
  <c r="M2025" i="2"/>
  <c r="N618" i="2"/>
  <c r="M617" i="2"/>
  <c r="N1895" i="2"/>
  <c r="M1894" i="2"/>
  <c r="N1396" i="2"/>
  <c r="M1395" i="2"/>
  <c r="N393" i="2"/>
  <c r="M392" i="2"/>
  <c r="N644" i="2"/>
  <c r="M643" i="2"/>
  <c r="N952" i="2"/>
  <c r="M951" i="2"/>
  <c r="N86" i="2"/>
  <c r="M85" i="2"/>
  <c r="N819" i="2"/>
  <c r="M818" i="2"/>
  <c r="N818" i="2" s="1"/>
  <c r="K2018" i="2" l="1"/>
  <c r="K2017" i="2" s="1"/>
  <c r="M1828" i="2"/>
  <c r="N1828" i="2" s="1"/>
  <c r="M2039" i="2"/>
  <c r="M145" i="2"/>
  <c r="M13" i="2"/>
  <c r="N544" i="2"/>
  <c r="N543" i="2"/>
  <c r="M1958" i="2"/>
  <c r="N1958" i="2" s="1"/>
  <c r="M1718" i="2"/>
  <c r="M1710" i="2" s="1"/>
  <c r="L1549" i="2"/>
  <c r="L1540" i="2" s="1"/>
  <c r="N1589" i="2"/>
  <c r="N1379" i="2"/>
  <c r="L1378" i="2"/>
  <c r="N1378" i="2" s="1"/>
  <c r="L2068" i="2"/>
  <c r="L2066" i="2" s="1"/>
  <c r="M2040" i="2"/>
  <c r="L301" i="2"/>
  <c r="N302" i="2"/>
  <c r="M2035" i="2"/>
  <c r="M768" i="2"/>
  <c r="N768" i="2" s="1"/>
  <c r="N769" i="2"/>
  <c r="M252" i="2"/>
  <c r="N252" i="2" s="1"/>
  <c r="L2019" i="2"/>
  <c r="L2079" i="2"/>
  <c r="L2078" i="2" s="1"/>
  <c r="N219" i="2"/>
  <c r="M2060" i="2"/>
  <c r="N479" i="2"/>
  <c r="M478" i="2"/>
  <c r="N478" i="2" s="1"/>
  <c r="M2076" i="2"/>
  <c r="M2075" i="2" s="1"/>
  <c r="N1760" i="2"/>
  <c r="L1759" i="2"/>
  <c r="L2055" i="2"/>
  <c r="N1289" i="2"/>
  <c r="M2073" i="2"/>
  <c r="N1446" i="2"/>
  <c r="N1281" i="2"/>
  <c r="M1272" i="2"/>
  <c r="M2054" i="2"/>
  <c r="M2067" i="2"/>
  <c r="N1502" i="2"/>
  <c r="M1501" i="2"/>
  <c r="N85" i="2"/>
  <c r="M2027" i="2"/>
  <c r="M47" i="2"/>
  <c r="N643" i="2"/>
  <c r="M634" i="2"/>
  <c r="M2042" i="2"/>
  <c r="N392" i="2"/>
  <c r="M391" i="2"/>
  <c r="N391" i="2" s="1"/>
  <c r="N1894" i="2"/>
  <c r="M574" i="2"/>
  <c r="N575" i="2"/>
  <c r="L651" i="2"/>
  <c r="L2044" i="2"/>
  <c r="L2041" i="2" s="1"/>
  <c r="N309" i="2"/>
  <c r="M308" i="2"/>
  <c r="N1712" i="2"/>
  <c r="L1711" i="2"/>
  <c r="L2056" i="2"/>
  <c r="M2070" i="2"/>
  <c r="N239" i="2"/>
  <c r="M226" i="2"/>
  <c r="N226" i="2" s="1"/>
  <c r="N321" i="2"/>
  <c r="M320" i="2"/>
  <c r="N1093" i="2"/>
  <c r="M1092" i="2"/>
  <c r="M2052" i="2"/>
  <c r="N898" i="2"/>
  <c r="N693" i="2"/>
  <c r="N1947" i="2"/>
  <c r="M1946" i="2"/>
  <c r="N1946" i="2" s="1"/>
  <c r="M2048" i="2"/>
  <c r="M2046" i="2" s="1"/>
  <c r="N754" i="2"/>
  <c r="M753" i="2"/>
  <c r="N753" i="2" s="1"/>
  <c r="N1255" i="2"/>
  <c r="M1254" i="2"/>
  <c r="N1254" i="2" s="1"/>
  <c r="N1550" i="2"/>
  <c r="M1549" i="2"/>
  <c r="M1929" i="2"/>
  <c r="N1929" i="2" s="1"/>
  <c r="N1930" i="2"/>
  <c r="M590" i="2"/>
  <c r="N590" i="2" s="1"/>
  <c r="N599" i="2"/>
  <c r="N1806" i="2"/>
  <c r="M1805" i="2"/>
  <c r="N1805" i="2" s="1"/>
  <c r="N780" i="2"/>
  <c r="M779" i="2"/>
  <c r="N1817" i="2"/>
  <c r="M1816" i="2"/>
  <c r="N1816" i="2" s="1"/>
  <c r="L1272" i="2"/>
  <c r="M2051" i="2"/>
  <c r="N458" i="2"/>
  <c r="M2043" i="2"/>
  <c r="M2063" i="2"/>
  <c r="M2061" i="2" s="1"/>
  <c r="N1310" i="2"/>
  <c r="N1883" i="2"/>
  <c r="M1882" i="2"/>
  <c r="N1882" i="2" s="1"/>
  <c r="M2044" i="2"/>
  <c r="M2031" i="2"/>
  <c r="N494" i="2"/>
  <c r="M493" i="2"/>
  <c r="M2037" i="2"/>
  <c r="N1599" i="2"/>
  <c r="M1598" i="2"/>
  <c r="N295" i="2"/>
  <c r="M294" i="2"/>
  <c r="N294" i="2" s="1"/>
  <c r="M2056" i="2"/>
  <c r="N951" i="2"/>
  <c r="N1395" i="2"/>
  <c r="M1394" i="2"/>
  <c r="N617" i="2"/>
  <c r="M616" i="2"/>
  <c r="M651" i="2"/>
  <c r="N652" i="2"/>
  <c r="M2059" i="2"/>
  <c r="M207" i="2"/>
  <c r="N207" i="2" s="1"/>
  <c r="N208" i="2"/>
  <c r="M2024" i="2"/>
  <c r="M273" i="2"/>
  <c r="N274" i="2"/>
  <c r="L542" i="2"/>
  <c r="L2040" i="2"/>
  <c r="N173" i="2"/>
  <c r="L145" i="2"/>
  <c r="L46" i="2" s="1"/>
  <c r="M1057" i="2"/>
  <c r="N1057" i="2" s="1"/>
  <c r="N1058" i="2"/>
  <c r="M2038" i="2"/>
  <c r="M349" i="2"/>
  <c r="N350" i="2"/>
  <c r="M2072" i="2"/>
  <c r="N486" i="2"/>
  <c r="M485" i="2"/>
  <c r="N485" i="2" s="1"/>
  <c r="M2068" i="2"/>
  <c r="N1791" i="2"/>
  <c r="M1770" i="2"/>
  <c r="M2033" i="2"/>
  <c r="N139" i="2"/>
  <c r="M138" i="2"/>
  <c r="N138" i="2" s="1"/>
  <c r="M2032" i="2"/>
  <c r="N528" i="2"/>
  <c r="M2050" i="2"/>
  <c r="N441" i="2"/>
  <c r="M440" i="2"/>
  <c r="N440" i="2" s="1"/>
  <c r="M1297" i="2"/>
  <c r="L634" i="2"/>
  <c r="N635" i="2"/>
  <c r="L2036" i="2"/>
  <c r="M2057" i="2"/>
  <c r="N1140" i="2"/>
  <c r="M1139" i="2"/>
  <c r="N1139" i="2" s="1"/>
  <c r="N616" i="2" l="1"/>
  <c r="N320" i="2"/>
  <c r="N308" i="2"/>
  <c r="N13" i="2"/>
  <c r="N1759" i="2"/>
  <c r="N1718" i="2"/>
  <c r="M1957" i="2"/>
  <c r="N651" i="2"/>
  <c r="L633" i="2"/>
  <c r="M2071" i="2"/>
  <c r="L2049" i="2"/>
  <c r="M2019" i="2"/>
  <c r="N1272" i="2"/>
  <c r="M2058" i="2"/>
  <c r="N301" i="2"/>
  <c r="L272" i="2"/>
  <c r="L1271" i="2"/>
  <c r="M1893" i="2"/>
  <c r="M2041" i="2"/>
  <c r="M2066" i="2"/>
  <c r="M2049" i="2"/>
  <c r="M348" i="2"/>
  <c r="N349" i="2"/>
  <c r="N1394" i="2"/>
  <c r="M1393" i="2"/>
  <c r="M2030" i="2"/>
  <c r="N779" i="2"/>
  <c r="M767" i="2"/>
  <c r="M1540" i="2"/>
  <c r="N1549" i="2"/>
  <c r="M1080" i="2"/>
  <c r="N1092" i="2"/>
  <c r="N1711" i="2"/>
  <c r="L1710" i="2"/>
  <c r="L2034" i="2"/>
  <c r="M1271" i="2"/>
  <c r="N1297" i="2"/>
  <c r="M2034" i="2"/>
  <c r="N634" i="2"/>
  <c r="M633" i="2"/>
  <c r="N493" i="2"/>
  <c r="M492" i="2"/>
  <c r="N1501" i="2"/>
  <c r="M1477" i="2"/>
  <c r="N145" i="2"/>
  <c r="N1770" i="2"/>
  <c r="M1769" i="2"/>
  <c r="N273" i="2"/>
  <c r="M272" i="2"/>
  <c r="N1598" i="2"/>
  <c r="M1597" i="2"/>
  <c r="N574" i="2"/>
  <c r="M542" i="2"/>
  <c r="N47" i="2"/>
  <c r="M46" i="2"/>
  <c r="M1827" i="2"/>
  <c r="N1597" i="2" l="1"/>
  <c r="N1769" i="2"/>
  <c r="N1080" i="2"/>
  <c r="N1957" i="2"/>
  <c r="N767" i="2"/>
  <c r="N492" i="2"/>
  <c r="N348" i="2"/>
  <c r="N1893" i="2"/>
  <c r="N1827" i="2"/>
  <c r="N1477" i="2"/>
  <c r="N542" i="2"/>
  <c r="N1540" i="2"/>
  <c r="N1393" i="2"/>
  <c r="L2018" i="2"/>
  <c r="N633" i="2"/>
  <c r="N272" i="2"/>
  <c r="N1271" i="2"/>
  <c r="L1768" i="2"/>
  <c r="M2018" i="2"/>
  <c r="N1710" i="2"/>
  <c r="N46" i="2"/>
  <c r="M1768" i="2"/>
  <c r="L2015" i="2" l="1"/>
  <c r="L2017" i="2" s="1"/>
  <c r="M2015" i="2"/>
  <c r="N1768" i="2"/>
  <c r="N2015" i="2" l="1"/>
  <c r="M2017" i="2"/>
</calcChain>
</file>

<file path=xl/sharedStrings.xml><?xml version="1.0" encoding="utf-8"?>
<sst xmlns="http://schemas.openxmlformats.org/spreadsheetml/2006/main" count="12141" uniqueCount="839">
  <si>
    <t>к решению городской Думы</t>
  </si>
  <si>
    <t>Краснодара</t>
  </si>
  <si>
    <t>№  п/п</t>
  </si>
  <si>
    <t>Наименование</t>
  </si>
  <si>
    <t xml:space="preserve">Вед </t>
  </si>
  <si>
    <t>РЗ</t>
  </si>
  <si>
    <t>ПР</t>
  </si>
  <si>
    <t>ЦСР</t>
  </si>
  <si>
    <t>ВР</t>
  </si>
  <si>
    <t>4</t>
  </si>
  <si>
    <t>5</t>
  </si>
  <si>
    <t>7</t>
  </si>
  <si>
    <t>1.</t>
  </si>
  <si>
    <t>ГОРОДСКАЯ ДУМА КРАСНОДАРА</t>
  </si>
  <si>
    <t/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</si>
  <si>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</si>
  <si>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</si>
  <si>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городской Думы Краснодара</t>
  </si>
  <si>
    <t>50</t>
  </si>
  <si>
    <t>0</t>
  </si>
  <si>
    <t>00</t>
  </si>
  <si>
    <t>00000</t>
  </si>
  <si>
    <t>Председатель  городской Думы Краснодара</t>
  </si>
  <si>
    <t>1</t>
  </si>
  <si>
    <t>Расходы на обеспечение функций органов местного самоуправления и муниципальных органов</t>
  </si>
  <si>
    <t>00190</t>
  </si>
  <si>
    <t>Расходы на выплаты персоналу в целях обеспечения выполнения функций государственными (муниципальными) органами, казёнными учреждениями, органами управления государственными внебюджетными фондами</t>
  </si>
  <si>
    <t>100</t>
  </si>
  <si>
    <t>Депутаты  городской Думы Краснодара</t>
  </si>
  <si>
    <t>2</t>
  </si>
  <si>
    <t>Городская Дума Краснодара</t>
  </si>
  <si>
    <t>3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</si>
  <si>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</si>
  <si>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</si>
  <si>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</si>
  <si>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800</t>
  </si>
  <si>
    <t>Другие общегосударственные вопросы</t>
  </si>
  <si>
    <t>Другие непрограммные расходы органов местного самоуправления</t>
  </si>
  <si>
    <t>99</t>
  </si>
  <si>
    <t>Непрограммные расходы</t>
  </si>
  <si>
    <t>9</t>
  </si>
  <si>
    <t>Проведение мероприятий в соответствии с Календарём праздничных мероприятий, юбилейных и памятных дат</t>
  </si>
  <si>
    <t>10010</t>
  </si>
  <si>
    <t>Средства массовой информации</t>
  </si>
  <si>
    <t>Телевидение и радиовещание</t>
  </si>
  <si>
    <t>Освещение деятельности городской Думы Краснодара</t>
  </si>
  <si>
    <t>Реализация отдельных мероприятий в сфере средств массовой информации</t>
  </si>
  <si>
    <t>10030</t>
  </si>
  <si>
    <t>Периодическая печать и издательства</t>
  </si>
  <si>
    <t>Реализация отдельных мероприятий в сфере печатных средств массовой информации</t>
  </si>
  <si>
    <t>10020</t>
  </si>
  <si>
    <t>2.</t>
  </si>
  <si>
    <t>АДМИНИСТРАЦИЯ МУНИЦИПАЛЬНОГО ОБРАЗОВАНИЯ ГОРОД КРАСНОДАР</t>
  </si>
  <si>
    <t>Функционирование высшего должностного лица субъекта Российской Федерации и муниципального образования</t>
  </si>
  <si>
    <t>Обеспечение деятельности главы муниципального образования город Краснодар</t>
  </si>
  <si>
    <t>51</t>
  </si>
  <si>
    <t>Глава муниципального образования город Краснодар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</si>
  <si>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</si>
  <si>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администрации муниципального образования город Краснодар</t>
  </si>
  <si>
    <t>52</t>
  </si>
  <si>
    <t>Администрация муниципального образования город Краснодар</t>
  </si>
  <si>
    <t>Осуществление отдельных полномочий Российской Федерации и государственных полномочий Краснодарского края</t>
  </si>
  <si>
    <t>Осуществление отдельных государственных полномочий Краснодарского края по ведению учёта граждан отдельных категорий в качестве нуждающихся в жилых помещениях</t>
  </si>
  <si>
    <t>60870</t>
  </si>
  <si>
    <t>Осуществление отдельных государственных полномочий по созданию и организации деятельности комиссий по делам несовершеннолетних и защите их прав</t>
  </si>
  <si>
    <t>60890</t>
  </si>
  <si>
    <t>Развитие сельского хозяйства и создание условий для расширения рынка сельскохозяйственной продукции, сырья и продовольствия</t>
  </si>
  <si>
    <t>71</t>
  </si>
  <si>
    <t xml:space="preserve">Расходы на обеспечение функций органов местного самоуправления     </t>
  </si>
  <si>
    <t>Осуществление отдельных государственных полномочий по поддержке сельскохозяйственного производства в Краснодарском крае</t>
  </si>
  <si>
    <t>60910</t>
  </si>
  <si>
    <t>Регулирование тарифов организаций коммунального комплекса</t>
  </si>
  <si>
    <t>79</t>
  </si>
  <si>
    <t>Осуществление отдельных государственных полномочий по регулированию тарифов организаций коммунального комплекса</t>
  </si>
  <si>
    <t>60990</t>
  </si>
  <si>
    <t>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</t>
  </si>
  <si>
    <t>60220</t>
  </si>
  <si>
    <t>Судебная система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</si>
  <si>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</si>
  <si>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Муниципальная программа муниципального образования город Краснодар «Развитие гражданского общества»</t>
  </si>
  <si>
    <t>14</t>
  </si>
  <si>
    <t>Подпрограмма «Поддержка общественных инициатив и содействие развитию гражданского общества»</t>
  </si>
  <si>
    <t>Поддержка общественных инициатив, формирование и укрепление гражданского общества</t>
  </si>
  <si>
    <t>01</t>
  </si>
  <si>
    <t>Расходы на обеспечение деятельности (оказание услуг) муниципальных учреждений</t>
  </si>
  <si>
    <t>00590</t>
  </si>
  <si>
    <t>Реализация отдельных мероприятий подпрограммы</t>
  </si>
  <si>
    <t>10350</t>
  </si>
  <si>
    <t>Подпрограмма «Развитие форм участия населения в местном самоуправлении муниципального образования город Краснодар»</t>
  </si>
  <si>
    <t>Осуществление поддержки и содействие развитию инициатив органов территориального общественного самоуправления</t>
  </si>
  <si>
    <t xml:space="preserve">Предоставление компенсационных выплат руководителям органов территориального общественного самоуправления муниципального образования город Краснодар </t>
  </si>
  <si>
    <t>10310</t>
  </si>
  <si>
    <t>Социальное обеспечение и иные выплаты населению</t>
  </si>
  <si>
    <t>300</t>
  </si>
  <si>
    <t xml:space="preserve">Развитие форм участия населения в местном самоуправлении </t>
  </si>
  <si>
    <t>02</t>
  </si>
  <si>
    <t>Подпрограмма «Гармонизация межнациональных отношений и профилактика терроризма и экстремизма»</t>
  </si>
  <si>
    <t>Гармонизация межнациональных отношений и профилактика терроризма и экстремизма</t>
  </si>
  <si>
    <t>Муниципальная программа муниципального образования город Краснодар «Формирование инвестиционной привлекательности муниципального образования город Краснодар»</t>
  </si>
  <si>
    <t>15</t>
  </si>
  <si>
    <t>Мероприятия муниципальной программы муниципального образования город Краснодар «Формирование инвестиционной привлекательности муниципального образования город Краснодар»</t>
  </si>
  <si>
    <t>Привлечение инвестиций в экономику муниципального образования город Краснодар</t>
  </si>
  <si>
    <t>Реализация мероприятий по формированию инвестиционной привлекательности муниципального образования город Краснодар</t>
  </si>
  <si>
    <t>10630</t>
  </si>
  <si>
    <t>Муниципальная программа муниципального образования город Краснодар «Информационный город»</t>
  </si>
  <si>
    <t>18</t>
  </si>
  <si>
    <t>Мероприятия муниципальной программы муниципального образования город Краснодар «Информационный город»</t>
  </si>
  <si>
    <t>Реализация отдельных мероприятий муниципальной программы</t>
  </si>
  <si>
    <t>Организация и проведение социологических опросов граждан муниципального образования город Краснодар по вопросам местного значения</t>
  </si>
  <si>
    <t>10580</t>
  </si>
  <si>
    <t>Муниципальная программа муниципального образования город Краснодар «Управление муниципальными финансами и муниципальным долгом»</t>
  </si>
  <si>
    <t>20</t>
  </si>
  <si>
    <t>Подпрограмма «Управление муниципальным долгом муниципального образования город Краснодар»</t>
  </si>
  <si>
    <t>Создание эффективной системы муниципальных заимствований и управления муниципальным долгом муниципального образования город Краснодар</t>
  </si>
  <si>
    <t>Обеспечение выполнения функций муниципальных учреждений</t>
  </si>
  <si>
    <t>Учреждения по обеспечению хозяйственного обслуживания</t>
  </si>
  <si>
    <t>Реализация мероприятий в рамках Программы по выполнению наказов избирателей депутатам городской Думы Краснодара</t>
  </si>
  <si>
    <t>Реализация иных мероприятий в рамках выполнения наказов избирателей</t>
  </si>
  <si>
    <t>И7210</t>
  </si>
  <si>
    <t>Расходы по решениям судебных органов</t>
  </si>
  <si>
    <t>Реализация других мероприятий</t>
  </si>
  <si>
    <t>99990</t>
  </si>
  <si>
    <t>Национальная оборона</t>
  </si>
  <si>
    <t>Мобилизационная подготовка экономики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</si>
  <si>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</si>
  <si>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</si>
  <si>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Создание условий для укрепления правопорядка, профилактики правонарушений и терроризма</t>
  </si>
  <si>
    <t>10110</t>
  </si>
  <si>
    <t>Национальная экономика</t>
  </si>
  <si>
    <t>Сельское хозяйство и рыболовство</t>
  </si>
  <si>
    <t>Муниципальная программа муниципального образования город Краснодар «Содействие развитию малого и среднего предпринимательства в муниципальном образовании город Краснодар»</t>
  </si>
  <si>
    <t>22</t>
  </si>
  <si>
    <t>Подпрограмма «Развитие малых форм хозяйствования в агропромышленном комплексе муниципального образования город Краснодар»</t>
  </si>
  <si>
    <t>Развитие малых форм хозяйствования в агропромышленном комплексе</t>
  </si>
  <si>
    <t>Содействие развитию малых форм хозяйствования в агропромышленном комплексе</t>
  </si>
  <si>
    <t>11880</t>
  </si>
  <si>
    <t>Финансовое обеспечение мероприятий по поддержке сельскохозяйственного производства в рамках реализации государственной программы Краснодарского края «Развитие сельского хозяйства и регулирование рынков сельскохозяйственной продукции, сырья и продовольствия»</t>
  </si>
  <si>
    <t>Осуществление отдельных государственных полномочий по поддержке сельскохозяйственного производства в Краснодарском крае в части предоставления субсидий гражданам, ведущим личное подсобное хозяйство, крестьянским (фермерским) хозяйствам, индивидуальным предпринимателям, осуществляющим деятельность в области сельскохозяйственного производства</t>
  </si>
  <si>
    <t>60090</t>
  </si>
  <si>
    <t>Связь и информатика</t>
  </si>
  <si>
    <t>Муниципальная программа муниципального образования город Краснодар «Электронный Краснодар»</t>
  </si>
  <si>
    <t>12</t>
  </si>
  <si>
    <t xml:space="preserve">Мероприятия муниципальной программы муниципального образования город Краснодар «Электронный Краснодар» </t>
  </si>
  <si>
    <t>Комплексное развитие информатизации, информационно-коммуникационных и инновационных технологий и связи</t>
  </si>
  <si>
    <t>Реализация мероприятий в сфере связи и информационных технологий, направленных на профилактику терроризма и экстремизма, повышение антитеррористической защищённости населения муниципального образования город Краснодар</t>
  </si>
  <si>
    <t>10120</t>
  </si>
  <si>
    <t>Реализация мероприятий в сфере связи и информационных технологий</t>
  </si>
  <si>
    <t>10650</t>
  </si>
  <si>
    <t>Другие вопросы в области национальной экономики</t>
  </si>
  <si>
    <t>Муниципальная программа муниципального образования город Краснодар «Развитие туризма в муниципальном образовании город Краснодар»</t>
  </si>
  <si>
    <t>16</t>
  </si>
  <si>
    <t>Мероприятия муниципальной программы муниципального образования город Краснодар «Развитие туризма в муниципальном образовании город Краснодар»</t>
  </si>
  <si>
    <t>Создание условий для эффективного развития туристской отрасли в муниципальном образовании город Краснодар и продвижение позитивного имиджа муниципального образования город Краснодар на межрегиональном, федеральном и международном уровнях</t>
  </si>
  <si>
    <t>Предоставление субсидий бюджетным, автономным учреждениям и иным некоммерческим организациям</t>
  </si>
  <si>
    <t>600</t>
  </si>
  <si>
    <t>Реализация отдельных мероприятий в сфере развития туризма</t>
  </si>
  <si>
    <t>Подпрограмма «Развитие субъектов малого и среднего предпринимательства в муниципальном образовании город Краснодар»</t>
  </si>
  <si>
    <t>Обеспечение благоприятных условий для развития субъектов малого и среднего предпринимательства в целях формирования конкурентной среды в экономике муниципального образования город Краснодар</t>
  </si>
  <si>
    <t>Содействие развитию малого и среднего предпринимательства</t>
  </si>
  <si>
    <t>11870</t>
  </si>
  <si>
    <t>Муниципальная программа муниципального образования город Краснодар «Комплексное развитие муниципального образования в сфере строительства, архитектуры, развития объектов инженерной, социальной инфраструктуры, дорожного хозяйства»</t>
  </si>
  <si>
    <t>24</t>
  </si>
  <si>
    <t>Подпрограмма «Подготовка градостроительной и землеустроительной документации на территории муниципального образования город Краснодар»</t>
  </si>
  <si>
    <t>Обеспечение устойчивого территориального развития муниципального образования город Краснодар</t>
  </si>
  <si>
    <t>Мероприятия по землеустройству и землепользованию</t>
  </si>
  <si>
    <t>11020</t>
  </si>
  <si>
    <t>Мероприятия в области строительства, архитектуры и градостроительства</t>
  </si>
  <si>
    <t>13140</t>
  </si>
  <si>
    <t>Охрана окружающей среды</t>
  </si>
  <si>
    <t>Охрана объектов растительного и животного мира и среды их обитания</t>
  </si>
  <si>
    <t>Муниципальная программа муниципального образования город Краснодар «Комплексное развитие муниципального образования в сфере жилищно-коммунального хозяйства, благоустройства и озеленения»</t>
  </si>
  <si>
    <t>Подпрограмма «Охрана окружающей среды, формирование экологической культуры населения в муниципальном образовании город Краснодар»</t>
  </si>
  <si>
    <t>Повышение экологической безопасности и создание благоприятной среды для проживания в муниципальном образовании город Краснодар</t>
  </si>
  <si>
    <t>Природоохранные мероприятия</t>
  </si>
  <si>
    <t>03910</t>
  </si>
  <si>
    <t>Образование</t>
  </si>
  <si>
    <t>Другие вопросы в области образования</t>
  </si>
  <si>
    <t>Муниципальная программа муниципального образования город Краснодар «Развитие образования в муниципальном образовании город Краснодар»</t>
  </si>
  <si>
    <t>Подпрограмма «Обеспечение реализации муниципальной программы муниципального образования город Краснодар «Развитие образования в муниципальном образовании город Краснодар» и иные мероприятия в области образования»</t>
  </si>
  <si>
    <t>Культура, кинематография</t>
  </si>
  <si>
    <t>Культура</t>
  </si>
  <si>
    <t>Ведомственная целевая программа «Казаки Краснодара»</t>
  </si>
  <si>
    <t>Реализация государственной политики в отношении кубанского казачества на территории муниципального образования город Краснодар</t>
  </si>
  <si>
    <t xml:space="preserve">Поддержка казачьих обществ Кубанского войскового казачьего общества в муниципальном образовании город Краснодар </t>
  </si>
  <si>
    <t>10330</t>
  </si>
  <si>
    <t>Другие вопросы в области культуры, кинематографии</t>
  </si>
  <si>
    <t>Мероприятия по гармонизации межнациональных отношений и развитию национальных культур</t>
  </si>
  <si>
    <t>10320</t>
  </si>
  <si>
    <t>Социальная политика</t>
  </si>
  <si>
    <t>Социальное обеспечение населения</t>
  </si>
  <si>
    <t>Подпрограмма «Жилище»</t>
  </si>
  <si>
    <t>Обеспечение жильём молодых семей</t>
  </si>
  <si>
    <t>Другие вопросы в области социальной политики</t>
  </si>
  <si>
    <t>Муниципальная программа муниципального образования город Краснодар «Социальная поддержка граждан муниципального образования город Краснодар»</t>
  </si>
  <si>
    <t>03</t>
  </si>
  <si>
    <t>Подпрограмма «Старшее поколение»</t>
  </si>
  <si>
    <t>Реализация отдельных мероприятий в сфере социальной поддержки граждан пожилого возраста</t>
  </si>
  <si>
    <t>Предоставление дополнительных мер социальной поддержки гражданам пожилого возраста для организации отдыха и оздоровления, участия в культурно-досуговых мероприятиях</t>
  </si>
  <si>
    <t>24030</t>
  </si>
  <si>
    <t>Создание условий для деятельности социально ориентированных некоммерческих организаций и содействие развитию гражданского общества</t>
  </si>
  <si>
    <t>10300</t>
  </si>
  <si>
    <t>И7300</t>
  </si>
  <si>
    <t>Освещение деятельности администрации муниципального образования город Краснодар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</si>
  <si>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</si>
  <si>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</si>
  <si>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Процентные платежи по муниципальному долгу</t>
  </si>
  <si>
    <t>10140</t>
  </si>
  <si>
    <t>Обслуживание государственного (муниципального) долга</t>
  </si>
  <si>
    <t>700</t>
  </si>
  <si>
    <t>3.</t>
  </si>
  <si>
    <t>ДЕПАРТАМЕНТ ФИНАНСОВ АДМИНИСТРАЦИИ МУНИЦИПАЛЬНОГО ОБРАЗОВАНИЯ ГОРОД КРАСНОДАР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</si>
  <si>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</si>
  <si>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Подпрограмма «Управление муниципальными финансами муниципального образования город Краснодар»</t>
  </si>
  <si>
    <t>Повышение эффективности и прозрачности управления муниципальными финансами муниципального образования город Краснодар</t>
  </si>
  <si>
    <t>Резервные фонды</t>
  </si>
  <si>
    <t>Финансовое обеспечение непредвиденных расходов</t>
  </si>
  <si>
    <t>Резервные средства, направляемые на финансовое обеспечение расходов, связанных с ликвидацией последствий стихийных бедствий и других чрезвычайных ситуаций</t>
  </si>
  <si>
    <t>10150</t>
  </si>
  <si>
    <t>10040</t>
  </si>
  <si>
    <t>Расходы, связанные с ликвидацией управления финансового контроля администрации муниципального образования город Краснодар</t>
  </si>
  <si>
    <t>Развитие информационно-аналитических систем управления средствами местного бюджета</t>
  </si>
  <si>
    <t>04</t>
  </si>
  <si>
    <t>4.</t>
  </si>
  <si>
    <t>КОНТРОЛЬНО-СЧЁТНАЯ ПАЛАТА МУНИЦИПАЛЬНОГО ОБРАЗОВАНИЯ ГОРОД КРАСНОДАР</t>
  </si>
  <si>
    <t>Обеспечение деятельности Контрольно-счётной палаты муниципального образования город Краснодар</t>
  </si>
  <si>
    <t>68</t>
  </si>
  <si>
    <t>Председатель Контрольно-счётной палаты муниципального образования город Краснодар и его заместитель</t>
  </si>
  <si>
    <t>Контрольно-счётная палата муниципального образования город Краснодар</t>
  </si>
  <si>
    <t>5.</t>
  </si>
  <si>
    <t>ДЕПАРТАМЕНТ АРХИТЕКТУРЫ И ГРАДОСТРОИТЕЛЬСТВА АДМИНИСТРАЦИИ МУНИЦИПАЛЬНОГО ОБРАЗОВАНИЯ ГОРОД КРАСНОДАР</t>
  </si>
  <si>
    <t>Мероприятия муниципальной программы муниципального образования город Краснодар «Комплексное развитие муниципального образования в сфере строительства, архитектуры, развития объектов инженерной, социальной инфраструктуры, дорожного хозяйства»</t>
  </si>
  <si>
    <t>8</t>
  </si>
  <si>
    <t>Обеспечение деятельности департамента архитектуры и градостроительства администрации муниципального образования город Краснодар</t>
  </si>
  <si>
    <t>6.</t>
  </si>
  <si>
    <t>ДЕПАРТАМЕНТ СТРОИТЕЛЬСТВА АДМИНИСТРАЦИИ МУНИЦИПАЛЬНОГО ОБРАЗОВАНИЯ ГОРОД КРАСНОДАР</t>
  </si>
  <si>
    <t>Дорожное хозяйство (дорожные фонды)</t>
  </si>
  <si>
    <t>Подпрограмма «Содержание и ремонт автомобильных дорог общего пользования местного значения, включая проектные работы»</t>
  </si>
  <si>
    <t>Развитие сети автомобильных дорог общего пользования местного значения на территории муниципального образования город Краснодар</t>
  </si>
  <si>
    <t>Развитие сети автомобильных дорог местного значения</t>
  </si>
  <si>
    <t>10410</t>
  </si>
  <si>
    <t>Строительство (реконструкция) автомобильных дорог общего пользования местного значения (средства краевого бюджета)</t>
  </si>
  <si>
    <t>S111K</t>
  </si>
  <si>
    <t>Капитальные вложения в объекты государственной (муниципальной) собственности</t>
  </si>
  <si>
    <t>400</t>
  </si>
  <si>
    <t>Строительство (реконструкция) автомобильных дорог общего пользования местного значения (средства местного бюджета)</t>
  </si>
  <si>
    <t>S111M</t>
  </si>
  <si>
    <t>Капитальный ремонт и ремонт автомобильных дорог общего пользования местного значения (средства местного бюджета)</t>
  </si>
  <si>
    <t>S244M</t>
  </si>
  <si>
    <t>Подпрограмма «Обеспечение безопасности дорожного движения в муниципальном образовании город Краснодар»</t>
  </si>
  <si>
    <t>Повышение безопасности дорожного движения на территории муниципального образования город Краснодар</t>
  </si>
  <si>
    <t>Повышение безопасности дорожного движения</t>
  </si>
  <si>
    <t>11680</t>
  </si>
  <si>
    <t>Обеспечение деятельности департамента строительства администрации муниципального образования город Краснодар</t>
  </si>
  <si>
    <t>Жилищно-коммунальное хозяйство</t>
  </si>
  <si>
    <t>Жилищное хозяйство</t>
  </si>
  <si>
    <t>Подпрограмма «Совершенствование социальной поддержки семьи и детей»</t>
  </si>
  <si>
    <t>Создание специализированного жилищного фонда для детей-сирот и детей, оставшихся без попечения родителей, а также лиц из их числа</t>
  </si>
  <si>
    <t>Осуществление отдельных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родителей, в соответствии с Законом Краснодарского края «Об обеспечении дополнительных гарантий прав на имущество и жилое помещение детей-сирот и детей, оставшихся без попечения родителей, в Краснодарском крае»</t>
  </si>
  <si>
    <t>Осуществление отдельных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</si>
  <si>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R0820</t>
  </si>
  <si>
    <t>Подпрограмма «Строительство, реконструкция и модернизация инженерной инфраструктуры и объектов благоустройства в муниципальном образовании город Краснодар»</t>
  </si>
  <si>
    <t>Комплексное развитие инженерной инфраструктуры и объектов благоустройства муниципального образования город Краснодар</t>
  </si>
  <si>
    <t>Мероприятия в области жилищного хозяйства</t>
  </si>
  <si>
    <t>Приобретение объектов недвижимого имущества в муниципальную собственность</t>
  </si>
  <si>
    <t>14170</t>
  </si>
  <si>
    <t>Коммунальное хозяйство</t>
  </si>
  <si>
    <t>Организация газоснабжения населения</t>
  </si>
  <si>
    <t>11620</t>
  </si>
  <si>
    <t>Организация теплоснабжения, водоснабжения, электроснабжения населения</t>
  </si>
  <si>
    <t>Канализование и водоотведение населённых пунктов</t>
  </si>
  <si>
    <t>11640</t>
  </si>
  <si>
    <t>Обеспечение земельных участков инженерной инфраструктурой, создание условий для комплексного развития территории муниципального образования город Краснодар, в том числе жилищного строительства</t>
  </si>
  <si>
    <t>Расходы местного бюджета на обеспечение в целях жилищного строительства земельных участков инженерной инфраструктурой, в том числе предоставленных (предоставляемых) семьям, имеющим трёх и более детей, а также под жильё экономкласса и жильё из быстровозводимых конструкций</t>
  </si>
  <si>
    <t>12450</t>
  </si>
  <si>
    <t>Благоустройство</t>
  </si>
  <si>
    <t>Комплексные мероприятия по благоустройству территории муниципального образования город Краснодар</t>
  </si>
  <si>
    <t>06070</t>
  </si>
  <si>
    <t>Дошкольное образование</t>
  </si>
  <si>
    <t>Подпрограмма «Строительство и реконструкция муниципальных образовательных организаций муниципального образования город Краснодар»</t>
  </si>
  <si>
    <t>Создание дополнительных мест в сети муниципальных образовательных организаций муниципального образования город Краснодар, реализующих основные общеобразовательные программы</t>
  </si>
  <si>
    <t>Создание дополнительных мест в сети муниципальных образовательных организаций</t>
  </si>
  <si>
    <t>11650</t>
  </si>
  <si>
    <t>L021M</t>
  </si>
  <si>
    <t>Развитие общественной инфраструктуры муниципального значения (средства местного бюджета)</t>
  </si>
  <si>
    <t>S047M</t>
  </si>
  <si>
    <t>Общее образование</t>
  </si>
  <si>
    <t>Развитие общественной инфраструктуры муниципального значения (средства краевого бюджета)</t>
  </si>
  <si>
    <t>S047K</t>
  </si>
  <si>
    <t>Здравоохранение</t>
  </si>
  <si>
    <t>Амбулаторная помощь</t>
  </si>
  <si>
    <t>Муниципальная программа муниципального образования город Краснодар «Развитие здравоохранения в муниципальном образовании город Краснодар»</t>
  </si>
  <si>
    <t>Подпрограмма «Профилактика заболеваний и формирование здорового образа жизни. Развитие первичной медико-санитарной помощи»</t>
  </si>
  <si>
    <t>Укрепление материально-технической базы объектов здравоохранения</t>
  </si>
  <si>
    <t>Расширение сети учреждений здравоохранения</t>
  </si>
  <si>
    <t>7.</t>
  </si>
  <si>
    <t>УПРАВЛЕНИЕ ГРАЖДАНСКОЙ ЗАЩИТЫ АДМИНИСТРАЦИИ МУНИЦИПАЛЬНОГО ОБРАЗОВАНИЯ ГОРОД КРАСНОДАР</t>
  </si>
  <si>
    <t>Защита населения и территории от чрезвычайных ситуаций природного и техногенного характера, гражданская оборона</t>
  </si>
  <si>
    <t>Муниципальная программа муниципального образования город Краснодар «Обеспечение защиты населения и территории муниципального образования город Краснодар от чрезвычайных ситуаций природного и техногенного характера в мирное и военное время»</t>
  </si>
  <si>
    <t>09</t>
  </si>
  <si>
    <t>Подпрограмма «Предупреждение и ликвидация чрезвычайных ситуаций природного и техногенного характера, обеспечение безопасности людей на водных объектах в муниципальном образовании город Краснодар»</t>
  </si>
  <si>
    <t>Реализация мероприятий в сфере предупреждения и ликвидации чрезвычайных ситуаций природного и техногенного характера, обеспечения безопасности людей на водных объектах в муниципальном образовании город Краснодар</t>
  </si>
  <si>
    <t>Снижение рисков чрезвычайных ситуаций, повышение безопасности населения и территории муниципального образования город Краснодар от угроз природного и техногенного характера</t>
  </si>
  <si>
    <t>11950</t>
  </si>
  <si>
    <t>Подпрограмма «Развитие гражданской обороны и защиты населения муниципального  образования город Краснодар»</t>
  </si>
  <si>
    <t>Реализация мероприятий в сфере гражданской обороны и защиты населения на территории муниципального образования город Краснодар</t>
  </si>
  <si>
    <t>Повышение уровня защиты населения и территории муниципального образования город Краснодар от опасностей, возникающих при ведении военных действий или вследствие этих действий, а также при возникновении чрезвычайных ситуаций природного и техногенного характера</t>
  </si>
  <si>
    <t>11040</t>
  </si>
  <si>
    <t>Мероприятия муниципальной программы муниципального образования город Краснодар «Обеспечение защиты населения и территории муниципального образования город Краснодар от чрезвычайных ситуаций природного и техногенного характера в мирное и военное время»</t>
  </si>
  <si>
    <t xml:space="preserve">Управление реализацией муниципальной программы                                                                        </t>
  </si>
  <si>
    <t>Дополнительная помощь местным бюджетам для решения социально значимых вопросов</t>
  </si>
  <si>
    <t>Осуществление отдельных государственных полномочий Краснодарского края по формированию и утверждению списков граждан, лишившихся жилого помещения в результате чрезвычайных ситуаций</t>
  </si>
  <si>
    <t>60070</t>
  </si>
  <si>
    <t>Осуществление отдельных государственных полномочий Краснодарского края по формированию и утверждению списков граждан Российской Федерации, пострадавших в результате чрезвычайных ситуаций регионального и межмуниципального характера на территории Краснодарского края, и членов семей граждан Российской Федерации, погибших (умерших) в результате этих чрезвычайных ситуаций</t>
  </si>
  <si>
    <t>62600</t>
  </si>
  <si>
    <t>Обеспечение пожарной безопасности</t>
  </si>
  <si>
    <t>Подпрограмма «Обеспечение пожарной безопасности на территории муниципального образования город Краснодар»</t>
  </si>
  <si>
    <t>Пожарная безопасность на территории муниципального образования город Краснодар</t>
  </si>
  <si>
    <t>Повышение уровня защищённости населения и объектов экономики от пожаров</t>
  </si>
  <si>
    <t>11580</t>
  </si>
  <si>
    <t>8.</t>
  </si>
  <si>
    <t>ДЕПАРТАМЕНТ МУНИЦИПАЛЬНОЙ СОБСТВЕННОСТИ И ГОРОДСКИХ ЗЕМЕЛЬ АДМИНИСТРАЦИИ МУНИЦИПАЛЬНОГО ОБРАЗОВАНИЯ ГОРОД КРАСНОДАР</t>
  </si>
  <si>
    <t>Муниципальная программа муниципального образования город Краснодар «Управление муниципальным имуществом»</t>
  </si>
  <si>
    <t>17</t>
  </si>
  <si>
    <t>Мероприятия муниципальной программы муниципального образования город Краснодар «Управление муниципальным имуществом»</t>
  </si>
  <si>
    <t>Управление и распоряжение объектами государственной и муниципальной собственности</t>
  </si>
  <si>
    <t>Оценка недвижимости, признание прав и регулирование отношений по государственной и муниципальной собственности</t>
  </si>
  <si>
    <t>10390</t>
  </si>
  <si>
    <t>Обеспечение руководства и управления в сфере установленных функций</t>
  </si>
  <si>
    <t>Совершенствование организации предоставления государственных (муниципальных) услуг</t>
  </si>
  <si>
    <t>Муниципальная программа муниципального образования город Краснодар «Расселение аварийного фонда, расположенного на территории муниципального образования город Краснодар»</t>
  </si>
  <si>
    <t>Создание безопасных и благоприятных условий проживания граждан, уменьшение существующего аварийного фонда на территории муниципального образования город Краснодар</t>
  </si>
  <si>
    <t>Расселение многоквартирных домов, признанных в установленном законом порядке аварийными и подлежащими сносу</t>
  </si>
  <si>
    <t>9.</t>
  </si>
  <si>
    <t>ИЗБИРАТЕЛЬНАЯ КОМИССИЯ МУНИЦИПАЛЬНОГО ОБРАЗОВАНИЯ ГОРОД КРАСНОДАР</t>
  </si>
  <si>
    <t>Обеспечение проведения выборов и референдумов</t>
  </si>
  <si>
    <t>Обеспечение деятельности избирательной комиссии муниципального образования город Краснодар</t>
  </si>
  <si>
    <t>57</t>
  </si>
  <si>
    <t>Члены избирательной комиссии муниципального образования город Краснодар</t>
  </si>
  <si>
    <t>Избирательная комиссия муниципального образования город Краснодар</t>
  </si>
  <si>
    <t>Организационное и материально-техническое обеспечение подготовки и проведения муниципальных выборов (референдумов)</t>
  </si>
  <si>
    <t>Повышение правовой культуры избирателей и обучение организаторов выборов</t>
  </si>
  <si>
    <t>21040</t>
  </si>
  <si>
    <t>Проведение муниципальных выборов</t>
  </si>
  <si>
    <t>10.</t>
  </si>
  <si>
    <t>ДЕПАРТАМЕНТ ГОРОДСКОГО ХОЗЯЙСТВА И ТОПЛИВНО-ЭНЕРГЕТИЧЕСКОГО КОМПЛЕКСА АДМИНИСТРАЦИИ МУНИЦИПАЛЬНОГО ОБРАЗОВАНИЯ ГОРОД КРАСНОДАР</t>
  </si>
  <si>
    <t>13</t>
  </si>
  <si>
    <t>Мероприятия муниципальной программы муниципального образования город Краснодар «Комплексное развитие муниципального образования в сфере жилищно-коммунального хозяйства, благоустройства и озеленения»</t>
  </si>
  <si>
    <t>Предупреждение и ликвидация болезней животных, их лечение, защита населения от болезней, общих для человека и животных</t>
  </si>
  <si>
    <t>Мероприятия по отлову и содержанию безнадзорных животных, обитающих на территории муниципального образования город Краснодар</t>
  </si>
  <si>
    <t>Осуществление государственных полномочий Краснодарского края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животных, в части регулирования численности безнадзорных животных на территории муниципальных образований Краснодарского края</t>
  </si>
  <si>
    <t>61650</t>
  </si>
  <si>
    <t>Капитальный ремонт муниципального жилищного фонда</t>
  </si>
  <si>
    <t>16020</t>
  </si>
  <si>
    <t>16030</t>
  </si>
  <si>
    <t>06</t>
  </si>
  <si>
    <t>Предоставление субсидий в целях финансового обеспечения затрат в рамках мер по предупреждению банкротства и восстановлению платёжеспособности муниципальных унитарных предприятий муниципального образования город Краснодар</t>
  </si>
  <si>
    <t>Мероприятия в области коммунального хозяйства</t>
  </si>
  <si>
    <t>16050</t>
  </si>
  <si>
    <t>Благоустройство и озеленение территории муниципального образования город Краснодар</t>
  </si>
  <si>
    <t>Освещение улиц</t>
  </si>
  <si>
    <t>06010</t>
  </si>
  <si>
    <t>Озеленение территории муниципального образования</t>
  </si>
  <si>
    <t>06030</t>
  </si>
  <si>
    <t>Организация и содержание мест захоронения (кладбищ)</t>
  </si>
  <si>
    <t>06040</t>
  </si>
  <si>
    <t>Прочие мероприятия по благоустройству территории муниципального образования</t>
  </si>
  <si>
    <t>06050</t>
  </si>
  <si>
    <t>Подпрограмма «Формирование современной городской среды муниципального образования город Краснодар»</t>
  </si>
  <si>
    <t>Комплексное решение проблемы благоустройства общественных и дворовых территорий муниципального образования город Краснодар</t>
  </si>
  <si>
    <t>Муниципальная программа муниципального образования город Краснодар «Энергосбережение и повышение энергетической эффективности муниципального образования город Краснодар»</t>
  </si>
  <si>
    <t>Мероприятия муниципальной программы муниципального образования город Краснодар «Энергосбережение и повышение энергетической эффективности муниципального образования город Краснодар»</t>
  </si>
  <si>
    <t>Эффективное использование энергетических ресурсов  на территории муниципального образования город Краснодар и предоставление населению энергетических услуг</t>
  </si>
  <si>
    <t>Муниципальная программа муниципального образования город Краснодар «Формирование современной городской среды»</t>
  </si>
  <si>
    <t>Организация мероприятий по благоустройству нуждающихся в благоустройстве общественных и дворовых территорий муниципального образования город Краснодар</t>
  </si>
  <si>
    <t>Поддержка государственных программ субъектов Российской Федерации и муниципальных программ формирования современной городской среды (средства местного бюджета)</t>
  </si>
  <si>
    <t>L555M</t>
  </si>
  <si>
    <t>Другие вопросы в области жилищно-коммунального хозяйства</t>
  </si>
  <si>
    <t>Обеспечение деятельности департамента городского хозяйства и топливно-энергетического комплекса администрации муниципального образования город Краснодар</t>
  </si>
  <si>
    <t>05</t>
  </si>
  <si>
    <t>Другие вопросы в области охраны окружающей среды</t>
  </si>
  <si>
    <t>Мероприятия в области охраны окружающей среды</t>
  </si>
  <si>
    <t>03920</t>
  </si>
  <si>
    <t>Создание условий для улучшения социально-бытовых условий ветеранов Великой Отечественной войны и лиц, приравненных к ним</t>
  </si>
  <si>
    <t>24040</t>
  </si>
  <si>
    <t>11.</t>
  </si>
  <si>
    <t>ДЕПАРТАМЕНТ ОБРАЗОВАНИЯ АДМИНИСТРАЦИИ МУНИЦИПАЛЬНОГО ОБРАЗОВАНИЯ ГОРОД КРАСНОДАР</t>
  </si>
  <si>
    <t>Общеэкономические вопросы</t>
  </si>
  <si>
    <t>Муниципальная программа муниципального образования город Краснодар «Содействие занятости населения муниципального образования город Краснодар»</t>
  </si>
  <si>
    <t>10</t>
  </si>
  <si>
    <t>Подпрограмма «Об организации временного трудоустройства несовершеннолетних в муниципальном образовании город Краснодар»</t>
  </si>
  <si>
    <t>Создание комплексной системы временного трудоустройства и дополнительной социальной поддержки несовершеннолетних</t>
  </si>
  <si>
    <t>Организация рабочих мест для временного трудоустройства несовершеннолетних</t>
  </si>
  <si>
    <t>12410</t>
  </si>
  <si>
    <t>Подпрограмма «Об организации общественных работ в муниципальном образовании город Краснодар»</t>
  </si>
  <si>
    <t>Мероприятия в сфере занятости населения, создание дополнительных форм временной занятости для граждан</t>
  </si>
  <si>
    <t>Реализация мероприятий в сфере организации проведения общественных работ</t>
  </si>
  <si>
    <t>10760</t>
  </si>
  <si>
    <t>Подпрограмма «Развитие общего, дополнительного образования и отдельных муниципальных учреждений муниципального образования город Краснодар»</t>
  </si>
  <si>
    <t>Реализация финансово-экономических механизмов, обеспечивающих равную доступность жителей муниципального образования город Краснодар к качественным услугам дошкольного, общего и дополнительного образования</t>
  </si>
  <si>
    <t>Развитие сети муниципальных образовательных организаций</t>
  </si>
  <si>
    <t>11780</t>
  </si>
  <si>
    <t>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</t>
  </si>
  <si>
    <t>60860</t>
  </si>
  <si>
    <t>Осуществление государственных полномочий по финансовому обеспечению получения образования в частных дошкольных и общеобразовательных организациях</t>
  </si>
  <si>
    <t>62460</t>
  </si>
  <si>
    <t>Реализация мер по социальной поддержке отдельных категорий обучающихся и педагогических работников</t>
  </si>
  <si>
    <t>Осуществление отдельных государственных полномочий по предоставлению мер социальной поддержки в виде компенсации расходов на оплату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населённых пунктах, рабочих посёлках (посёлках городского типа) на территории Краснодарского края</t>
  </si>
  <si>
    <t>60820</t>
  </si>
  <si>
    <t>Создание безопасных современных условий для комфортного пребывания обучающихся, воспитанников и работников в муниципальных образовательных организациях и муниципальных учреждениях</t>
  </si>
  <si>
    <t>Осуществление муниципальными учреждениями капитального ремонта</t>
  </si>
  <si>
    <t>09020</t>
  </si>
  <si>
    <t>Повышение инженерно-технической защищённости социально значимых объектов</t>
  </si>
  <si>
    <t>Реализация мероприятий, направленных на обеспечение комплексной безопасности в муниципальных образовательных организациях и муниципальных учреждениях</t>
  </si>
  <si>
    <t>11460</t>
  </si>
  <si>
    <t>Профилактика терроризма (средства местного бюджета)</t>
  </si>
  <si>
    <t>S046M</t>
  </si>
  <si>
    <t>Укрепление материально-технической базы муниципальных бюджетных и автономных учреждений в рамках выполнения наказов избирателей</t>
  </si>
  <si>
    <t>И7220</t>
  </si>
  <si>
    <t>Осуществление муниципальными бюджетными и автономными учреждениями капитального ремонта в рамках выполнения наказов избирателей</t>
  </si>
  <si>
    <t>И7230</t>
  </si>
  <si>
    <t>Осуществление муниципальными бюджетными и автономными учреждениями иных мероприятий в рамках выполнения наказов избирателей</t>
  </si>
  <si>
    <t>И7240</t>
  </si>
  <si>
    <t>Реализация мероприятий в рамках дополнительной помощи местным бюджетам для решения социально значимых вопросов</t>
  </si>
  <si>
    <t>07</t>
  </si>
  <si>
    <t>Осуществление комплекса мер по развитию системы организации школьного питания</t>
  </si>
  <si>
    <t>10170</t>
  </si>
  <si>
    <t>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</t>
  </si>
  <si>
    <t>62370</t>
  </si>
  <si>
    <t>S060K</t>
  </si>
  <si>
    <t>S060M</t>
  </si>
  <si>
    <t>Осуществление мероприятий по предупреждению детского дорожно-транспортного травматизма (средства местного бюджета)</t>
  </si>
  <si>
    <t>S247M</t>
  </si>
  <si>
    <t>Реализация мероприятий, связанных с участием в организации и проведении государственной (итоговой) аттестации выпускников</t>
  </si>
  <si>
    <t>Осуществление государственных полномочий по материально-техническому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работникам, участвующим в проведении единого государственного экзамена, компенсации за работу по подготовке и проведению единого государственного экзамена</t>
  </si>
  <si>
    <t>62500</t>
  </si>
  <si>
    <t>Муниципальная программа муниципального образования город Краснодар «Доступная среда»</t>
  </si>
  <si>
    <t>Реализация мероприятий по формированию доступной для инвалидов и других маломобильных групп населения среды жизнедеятельности</t>
  </si>
  <si>
    <t>Обеспечение беспрепятственного доступа к приоритетным объектам и услугам в приоритетных сферах жизнедеятельности инвалидов и других маломобильных групп населения (людей, испытывающих затруднения при самостоятельном передвижении, получении услуг, необходимой информации) в муниципальном образовании город Краснодар</t>
  </si>
  <si>
    <t>Повышение уровня доступности  для инвалидов и других маломобильных групп населения  образовательных организаций</t>
  </si>
  <si>
    <t>10710</t>
  </si>
  <si>
    <t>Дополнительное образование детей</t>
  </si>
  <si>
    <t>Осуществление комплекса мер по развитию системы дополнительного образования</t>
  </si>
  <si>
    <t>10600</t>
  </si>
  <si>
    <t>Муниципальная программа муниципального образования город Краснодар «Развитие физической культуры и спорта в муниципальном образовании город Краснодар»</t>
  </si>
  <si>
    <t>08</t>
  </si>
  <si>
    <t>Подпрограмма «Развитие физической культуры и массового спорта»</t>
  </si>
  <si>
    <t>Содействие субъектам физической культуры и спорта, развитие физической культуры и массового спорта в муниципальном образовании город Краснодар</t>
  </si>
  <si>
    <t>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физкультурно-спортивных организаций, осуществляющих подготовку спортивного резерва, и муниципальных образовательных организаций дополнительного образования детей Краснодарского края отраслей «Образование» и «Физическая культура и спорт»</t>
  </si>
  <si>
    <t>60740</t>
  </si>
  <si>
    <t>Профессиональная подготовка, переподготовка и повышение квалификации</t>
  </si>
  <si>
    <t>Молодёжная политика</t>
  </si>
  <si>
    <t>Организация отдыха и оздоровления детей в муниципальном образовании город Краснодар</t>
  </si>
  <si>
    <t>S059K</t>
  </si>
  <si>
    <t>S059M</t>
  </si>
  <si>
    <t>Муниципальная программа муниципального образования город Краснодар «Город детям»</t>
  </si>
  <si>
    <t>Реализация мероприятий в сфере поддержки семьи, детей и подростков</t>
  </si>
  <si>
    <t>Организация отдыха, оздоровления и занятости детей и подростков</t>
  </si>
  <si>
    <t>10460</t>
  </si>
  <si>
    <t>Организация бесплатной перевозки обучающихся в муниципальных образовательных организациях, реализующих основные общеобразовательные программы</t>
  </si>
  <si>
    <t>01590</t>
  </si>
  <si>
    <t>Реализация мероприятий в сфере развития образования</t>
  </si>
  <si>
    <t>11250</t>
  </si>
  <si>
    <t>Обеспечение деятельности департамента образования администрации муниципального образования город Краснодар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</si>
  <si>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образовательные организации, реализующие образовательную программу дошкольного образования</t>
  </si>
  <si>
    <t>Мероприятия в сфере развития образования</t>
  </si>
  <si>
    <t>Обеспечение системы образования муниципального образования город Краснодар высококвалифицированными кадрами, создание механизмов мотивации педагогических работников к повышению профессионального уровня</t>
  </si>
  <si>
    <t>Ежегодное предоставление грантов молодым педагогическим работникам муниципальных образовательных организаций муниципального образования город Краснодар, реализующих основные общеобразовательные программы дошкольного и общего образования</t>
  </si>
  <si>
    <t>23180</t>
  </si>
  <si>
    <t>Ежегодное предоставление грантов молодым педагогическим работникам муниципальных образовательных организаций муниципального образования город Краснодар, находящихся в ведении департамента образования администрации муниципального образования город Краснодар</t>
  </si>
  <si>
    <t>23300</t>
  </si>
  <si>
    <t>Ежегодное предоставление грантов молодым педагогическим работникам муниципальных образовательных организаций дополнительного образования детей муниципального образования город Краснодар, находящихся в ведении департамента образования администрации муниципального образования город Краснодар</t>
  </si>
  <si>
    <t>23310</t>
  </si>
  <si>
    <t>Профилактика правонарушений и безнадзорности детей и подростков</t>
  </si>
  <si>
    <t>Создание городской среды, безопасной для жизни и развития детей и подростков, формирование гражданской позиции подрастающего поколения и участие детей в процессе обсуждения и принятия решений, влияющих на их жизнь</t>
  </si>
  <si>
    <t>10430</t>
  </si>
  <si>
    <t>Муниципальная программа муниципального образования город Краснодар «Реализация молодёжной политики на территории муниципального образования город Краснодар»</t>
  </si>
  <si>
    <t>Подпрограмма «Патриотическое и духовно-нравственное воспитание граждан, проживающих на территории муниципального образования город Краснодар»</t>
  </si>
  <si>
    <t>Совершенствование системы патриотического и духовно-нравственного воспитания граждан, проживающих на территории муниципального образования город Краснодар</t>
  </si>
  <si>
    <t>Мероприятия по патриотическому воспитанию граждан, проживающих на территории муниципального образования город Краснодар</t>
  </si>
  <si>
    <t>10570</t>
  </si>
  <si>
    <t>Муниципальная программа муниципального образования город Краснодар «Комплексные меры профилактики наркомании в муниципальном образовании город Краснодар»</t>
  </si>
  <si>
    <t>11</t>
  </si>
  <si>
    <t>Мероприятия муниципальной программы муниципального образования город Краснодар «Комплексные меры профилактики наркомании в муниципальном образовании город Краснодар»</t>
  </si>
  <si>
    <t>Профилактические мероприятия и реализация комплексных мер по усилению противодействия потреблению наркотиков</t>
  </si>
  <si>
    <t>Противодействие злоупотреблению наркотиками и их незаконному обороту</t>
  </si>
  <si>
    <t>10660</t>
  </si>
  <si>
    <t>Дополнительная мера социальной поддержки в виде обеспечения ежедневным бесплатным одноразовым питанием детей сотрудников правоохранительных органов, погибших при исполнении служебных обязанностей, обучающихся по очной форме обучения в муниципальных общеобразовательных организациях муниципального образования город Краснодар</t>
  </si>
  <si>
    <t>23220</t>
  </si>
  <si>
    <t>Дополнительная мера социальной поддержки в виде организации отдыха отдельных категорий граждан в муниципальном бюджетном учреждении муниципального образования город Краснодар «Комплексный спортивно-оздоровительный центр «Ольгинка»</t>
  </si>
  <si>
    <t>23240</t>
  </si>
  <si>
    <t>Дополнительная мера социальной поддержки в виде частичной оплаты стоимости питания обучающихся по очной форме обучения в муниципальных общеобразовательных организациях муниципального образования город Краснодар</t>
  </si>
  <si>
    <t>23250</t>
  </si>
  <si>
    <t>Дополнительная мера социальной поддержки в виде обеспечения  бесплатным двухразовым питанием учащихся с ограниченными возможностями здоровья, обучающихся по очной форме обучения в муниципальных общеобразовательных организациях муниципального образования город Краснодар</t>
  </si>
  <si>
    <t>23260</t>
  </si>
  <si>
    <t>Дополнительная мера социальной поддержки в виде частичной оплаты стоимости питания детей из малоимущих семей, обучающихся по очной форме обучения в муниципальных общеобразовательных организациях муниципального образования город Краснодар</t>
  </si>
  <si>
    <t>23270</t>
  </si>
  <si>
    <t>Дополнительная мера социальной поддержки в виде обеспечения молоком обучающихся по очной форме обучения в муниципальных общеобразовательных организациях муниципального образования город Краснодар</t>
  </si>
  <si>
    <t>23290</t>
  </si>
  <si>
    <t>Охрана семьи и детства</t>
  </si>
  <si>
    <t>60710</t>
  </si>
  <si>
    <t>12.</t>
  </si>
  <si>
    <t>УПРАВЛЕНИЕ КУЛЬТУРЫ АДМИНИСТРАЦИИ МУНИЦИПАЛЬНОГО ОБРАЗОВАНИЯ ГОРОД КРАСНОДАР</t>
  </si>
  <si>
    <t>Муниципальная программа муниципального образования город Краснодар «Развитие культуры в муниципальном образовании город Краснодар»</t>
  </si>
  <si>
    <t>Мероприятия муниципальной программы муниципального образования город Краснодар «Развитие культуры в муниципальном образовании город Краснодар»</t>
  </si>
  <si>
    <t>Поддержка и развитие организаций дополнительного образования детей</t>
  </si>
  <si>
    <t>Реализация общегородских мероприятий в области культуры, в том числе в соответствии с Календарём праздничных мероприятий, юбилейных и памятных дат</t>
  </si>
  <si>
    <t>Реализация отдельных мероприятий в области культуры</t>
  </si>
  <si>
    <t>11430</t>
  </si>
  <si>
    <t>Организация работы с детьми и подростками на досуговых площадках по месту жительства</t>
  </si>
  <si>
    <t xml:space="preserve">Создание комфортной и доброжелательной среды для жизни детей и подростков в муниципальном образовании город Краснодар                         </t>
  </si>
  <si>
    <t>10450</t>
  </si>
  <si>
    <t>Создание условий для выявления, поддержки и развития творчески одарённых детей, творческих коллективов и творчески работающих преподавателей муниципальных образовательных учреждений дополнительного образования детей отрасли «Культура»</t>
  </si>
  <si>
    <t>10800</t>
  </si>
  <si>
    <t>Поддержка деятельности творческих работников в области культуры и искусства</t>
  </si>
  <si>
    <t>Ежегодное предоставление грантов молодым педагогическим работникам муниципальных образовательных учреждений дополнительного образования детей, находящихся в ведении управления культуры администрации муниципального образования город Краснодар</t>
  </si>
  <si>
    <t>23200</t>
  </si>
  <si>
    <t>Активизация социального участия граждан пожилого возраста в жизни муниципального образования город Краснодар, создание благоприятных условий для реализации интеллектуальных и культурных потребностей граждан пожилого возраста</t>
  </si>
  <si>
    <t>24020</t>
  </si>
  <si>
    <t>Повышение уровня доступности  для инвалидов и других маломобильных групп населения  учреждений культуры</t>
  </si>
  <si>
    <t>10700</t>
  </si>
  <si>
    <t>Поддержка и развитие муниципальных учреждений культуры</t>
  </si>
  <si>
    <t>Приобретение муниципальными учреждениями движимого имущества</t>
  </si>
  <si>
    <t>09010</t>
  </si>
  <si>
    <t>Поддержка и развитие самодеятельного народного творчества, улучшения культурно-досугового обслуживания населения</t>
  </si>
  <si>
    <t>11100</t>
  </si>
  <si>
    <t>Повышение оплаты труда работников муниципальных учреждений Краснодарского края (средства краевого бюджета)</t>
  </si>
  <si>
    <t>S012K</t>
  </si>
  <si>
    <t>Повышение оплаты труда работников муниципальных учреждений Краснодарского края (средства местного бюджета)</t>
  </si>
  <si>
    <t>S012M</t>
  </si>
  <si>
    <t>Укрепление материально-технической базы, техническое оснащение муниципальных учреждений культуры (средства краевого бюджета)</t>
  </si>
  <si>
    <t>S064K</t>
  </si>
  <si>
    <t>Укрепление материально-технической базы, техническое оснащение муниципальных учреждений культуры (средства местного бюджета)</t>
  </si>
  <si>
    <t>S064M</t>
  </si>
  <si>
    <t>Поддержка и развитие муниципальных библиотек муниципального образования город Краснодар</t>
  </si>
  <si>
    <t xml:space="preserve">Реализация мероприятий в сфере поддержки и развития муниципальных библиотек </t>
  </si>
  <si>
    <t>10820</t>
  </si>
  <si>
    <t>Поддержка и развитие театрально-концертных учреждений муниципального образования город Краснодар</t>
  </si>
  <si>
    <t>Управление развитием отрасли</t>
  </si>
  <si>
    <t>Обеспечение деятельности управления культуры администрации муниципального образования город Краснодар</t>
  </si>
  <si>
    <t>Дополнительная мера социальной поддержки в виде компенсации расходов по оплате за жилое помещение, отопление и освещение отдельным категориям граждан, работающих и проживающих в сельских населённых пунктах на территории муниципального образования город Краснодар</t>
  </si>
  <si>
    <t>Ежемесячные выплаты именной стипендии главы муниципального образования город Краснодар творческим работникам</t>
  </si>
  <si>
    <t>23050</t>
  </si>
  <si>
    <t>Ежегодные денежные выплаты творческим работникам муниципального образования город Краснодар, являющимся членами союзов писателей, композиторов, художников, театральных деятелей, архитекторов, проживающим в муниципальном образовании город Краснодар</t>
  </si>
  <si>
    <t>23120</t>
  </si>
  <si>
    <t>Ежегодная выплата лауреатам краснодарской муниципальной премии имени А.Д.Знаменского</t>
  </si>
  <si>
    <t>23150</t>
  </si>
  <si>
    <t>13.</t>
  </si>
  <si>
    <t>УПРАВЛЕНИЕ ЗДРАВООХРАНЕНИЯ АДМИНИСТРАЦИИ МУНИЦИПАЛЬНОГО ОБРАЗОВАНИЯ ГОРОД КРАСНОДАР</t>
  </si>
  <si>
    <t>Среднее профессиональное образование</t>
  </si>
  <si>
    <t>Подпрограмма «Кадровое обеспечение системы здравоохранения»</t>
  </si>
  <si>
    <t>Повышение уровня профессиональных знаний работников медицинских организаций и профессиональных организаций</t>
  </si>
  <si>
    <t>Стипендии и другие выплаты обучающимся</t>
  </si>
  <si>
    <t>11350</t>
  </si>
  <si>
    <t>Высшее образование</t>
  </si>
  <si>
    <t>Стационарная медицинская помощь</t>
  </si>
  <si>
    <t>Развитие системы раннего выявления заболеваний, включая проведение медицинских осмотров населения</t>
  </si>
  <si>
    <t>Осуществление отдельных государственных полномочий по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</t>
  </si>
  <si>
    <t>60850</t>
  </si>
  <si>
    <t>Подпрограмма «Реализация мероприятий в рамках Программы по выполнению наказов избирателей депутатам городской Думы Краснодара»</t>
  </si>
  <si>
    <t>Укрепление материально-технической базы объектов здравоохранения муниципального образования город Краснодар</t>
  </si>
  <si>
    <t xml:space="preserve">Подпрограмма «Совершенствование системы оказания специализированной и скорой медицинской помощи»                                            </t>
  </si>
  <si>
    <t>Совершенствование оказания специализированной и скорой медицинской помощи</t>
  </si>
  <si>
    <t>Осуществление отдельных государственных полномочий по предоставлению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и технологических случаях зубопротезирования</t>
  </si>
  <si>
    <t>60810</t>
  </si>
  <si>
    <t xml:space="preserve">Подпрограмма «Совершенствование системы льготного лекарственного обеспечения в амбулаторных условиях»                         </t>
  </si>
  <si>
    <t>Улучшение обеспечения льготной категории граждан лекарственными препаратами и медицинскими изделиями в амбулаторных условиях за счёт средств краевого бюджета</t>
  </si>
  <si>
    <t>Осуществление отдельных государственных полномочий по предоставлению мер социальной поддержки отдельным группам населения в обеспечении лекарственными препаратами и медицинскими изделиями, кроме групп населения, получающих инсулины, таблетированные сахароснижающие препараты, средства самоконтроля и диагностические средства, либо перенёсших пересадки органов и тканей, получающих иммунодепрессанты</t>
  </si>
  <si>
    <t>61080</t>
  </si>
  <si>
    <t>Подпрограмма «Профилактика терроризма в медицинских организациях муниципального образования город Краснодар»</t>
  </si>
  <si>
    <t>Осуществление отдельных государственных полномочий по реализации в медицинских организациях, подведомственных органам местного самоуправления в Краснодарском крае, мероприятий по профилактике терроризма в Краснодарском крае</t>
  </si>
  <si>
    <t>60480</t>
  </si>
  <si>
    <t>Скорая медицинская помощь</t>
  </si>
  <si>
    <t>Другие вопросы в области здравоохранения</t>
  </si>
  <si>
    <t xml:space="preserve">Подпрограмма «Совершенствование системы территориального планирования и информатизации здравоохранения муниципального образования город Краснодар»                                 </t>
  </si>
  <si>
    <t>6</t>
  </si>
  <si>
    <t>Совершенствование информатизации здравоохранения</t>
  </si>
  <si>
    <t>Обеспечение деятельности управления здравоохранения администрации муниципального образования город Краснодар</t>
  </si>
  <si>
    <t>Расходы местного бюджета на организацию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крае, источником финансового обеспечения которых являются средства местного бюджета</t>
  </si>
  <si>
    <t>Оказание мер социальной поддержки отдельным категориям граждан и обучающимся, а также по предоставлению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населённых пунктах или посёлках городского типа</t>
  </si>
  <si>
    <t>23650</t>
  </si>
  <si>
    <t>14.</t>
  </si>
  <si>
    <t>УПРАВЛЕНИЕ ПО ФИЗИЧЕСКОЙ КУЛЬТУРЕ И СПОРТУ АДМИНИСТРАЦИИ МУНИЦИПАЛЬНОГО ОБРАЗОВАНИЯ ГОРОД КРАСНОДАР</t>
  </si>
  <si>
    <t>Физическая культура и спорт</t>
  </si>
  <si>
    <t>Физическая культура</t>
  </si>
  <si>
    <t>60050</t>
  </si>
  <si>
    <t>Пропаганда физической культуры, спорта и здорового образа жизни, создание условий для подготовки спортсменов и спортивного резерва</t>
  </si>
  <si>
    <t>Мероприятия по развитию физической культуры и массового спорта в муниципальном образовании город Краснодар</t>
  </si>
  <si>
    <t>10690</t>
  </si>
  <si>
    <t>Подпрограмма «Развитие спортивных сооружений муниципального образования город Краснодар»</t>
  </si>
  <si>
    <t>Развитие спортивных сооружений в муниципальном образовании город Краснодар</t>
  </si>
  <si>
    <t>Устройство муниципальных многофункциональных спортивно-игровых площадок</t>
  </si>
  <si>
    <t>Благоустройство и ремонт спортивных объектов и сооружений, приобретение спортивно-технологического оборудования для их оснащения</t>
  </si>
  <si>
    <t>11300</t>
  </si>
  <si>
    <t>Массовый спорт</t>
  </si>
  <si>
    <t>Другие вопросы в области физической культуры и спорта</t>
  </si>
  <si>
    <t>Повышение эффективности управления отрасли физической культуры и спорта</t>
  </si>
  <si>
    <t>15.</t>
  </si>
  <si>
    <t>УПРАВЛЕНИЕ ПО СОЦИАЛЬНЫМ ВОПРОСАМ АДМИНИСТРАЦИИ МУНИЦИПАЛЬНОГО ОБРАЗОВАНИЯ ГОРОД КРАСНОДАР</t>
  </si>
  <si>
    <t>Подпрограмма «Дополнительные меры социальной помощи и социальной поддержки отдельных категорий граждан»</t>
  </si>
  <si>
    <t>Обеспечение реализации подпрограммы</t>
  </si>
  <si>
    <t>Обеспечение труда и занятости населения</t>
  </si>
  <si>
    <t>Реализация мероприятий в сфере занятости населения</t>
  </si>
  <si>
    <t>11540</t>
  </si>
  <si>
    <t>Пенсионное обеспечение</t>
  </si>
  <si>
    <t>Осуществление ежемесячных денежных выплат отдельным категориям граждан</t>
  </si>
  <si>
    <t>Пенсии за выслугу лет лицам, замещавшим муниципальные должности и должности муниципальной службы</t>
  </si>
  <si>
    <t>49100</t>
  </si>
  <si>
    <t>Предоставление компенсации расходов на оплату жилого помещения и коммунальных услуг отдельным категориям граждан, проживающим на территории муниципального образования город Краснодар</t>
  </si>
  <si>
    <t>Ежемесячная денежная компенсация расходов на оплату жилого помещения и коммунальных услуг Почётным гражданам города Краснодара</t>
  </si>
  <si>
    <t>23100</t>
  </si>
  <si>
    <t>Выплата компенсации расходов на погребение отдельным категориям граждан</t>
  </si>
  <si>
    <t>Компенсация расходов на погребение Почётных граждан города Краснодара</t>
  </si>
  <si>
    <t>23160</t>
  </si>
  <si>
    <t>Социальная поддержка несовершеннолетних из социально незащищённых семей</t>
  </si>
  <si>
    <t>Ежегодное вручение новогодних подарочных наборов, приобретаемых в пользу несовершеннолетних детей из социально незащищённых семей, при проведении мероприятий, приуроченных к Новогоднему празднику, Дням новогодней ёлки</t>
  </si>
  <si>
    <t>23130</t>
  </si>
  <si>
    <t>Предоставление единовременных денежных выплат отдельным категориям граждан</t>
  </si>
  <si>
    <t>Дополнительная мера социальной поддержки в виде единовременной денежной выплаты малоимущим многодетным семьям, проживающим в муниципальном образовании город Краснодар</t>
  </si>
  <si>
    <t>23550</t>
  </si>
  <si>
    <t>Реализация отдельных мероприятий в сфере социальной помощи и социальной поддержки отдельных категорий граждан</t>
  </si>
  <si>
    <t>11470</t>
  </si>
  <si>
    <t>16.</t>
  </si>
  <si>
    <t>УПРАВЛЕНИЕ ПО ДЕЛАМ МОЛОДЁЖИ АДМИНИСТРАЦИИ МУНИЦИПАЛЬНОГО ОБРАЗОВАНИЯ ГОРОД КРАСНОДАР</t>
  </si>
  <si>
    <t>Подпрограмма «Молодёжь Краснодара»</t>
  </si>
  <si>
    <t>Гражданское воспитание, творческое, интеллектуальное развитие молодёжи муниципального образования город Краснодар, профилактика безнадзорности, правонарушений и экстремистской деятельности в молодёжной среде</t>
  </si>
  <si>
    <t>Реализация мероприятий в сфере молодёжной политики</t>
  </si>
  <si>
    <t>10440</t>
  </si>
  <si>
    <t>Мероприятия муниципальной программы муниципального образования город Краснодар «Реализация молодёжной политики на территории муниципального образования город Краснодар»</t>
  </si>
  <si>
    <t>Обеспечение деятельности управления по делам молодёжи администрации муниципального образования город Краснодар</t>
  </si>
  <si>
    <t>17.</t>
  </si>
  <si>
    <t>ДЕПАРТАМЕНТ ТРАНСПОРТА И ДОРОЖНОГО ХОЗЯЙСТВА АДМИНИСТРАЦИИ МУНИЦИПАЛЬНОГО ОБРАЗОВАНИЯ ГОРОД КРАСНОДАР</t>
  </si>
  <si>
    <t>Транспорт</t>
  </si>
  <si>
    <t>Организация транспортного обслуживания населения</t>
  </si>
  <si>
    <t>10750</t>
  </si>
  <si>
    <t>Мероприятия государственной программы Краснодарского края «Доступная среда» (средства краевого бюджета)</t>
  </si>
  <si>
    <t>S105K</t>
  </si>
  <si>
    <t>Мероприятия государственной программы Краснодарского края «Доступная среда» (средства местного бюджета)</t>
  </si>
  <si>
    <t>S105M</t>
  </si>
  <si>
    <t>Муниципальная программа муниципального образования город Краснодар «Развитие транспортной системы в границах муниципального образования город Краснодар»</t>
  </si>
  <si>
    <t>26</t>
  </si>
  <si>
    <t>Повышение доступности и качества услуг транспортного комплекса для населения муниципального образования город Краснодар</t>
  </si>
  <si>
    <t>Создание условий доступности транспортных услуг для населения муниципального образования город Краснодар</t>
  </si>
  <si>
    <t>03220</t>
  </si>
  <si>
    <t>Реализация мероприятий по подготовке и организации проведения Кубка конфедераций ФИФА 2017 года и чемпионата мира по футболу ФИФА 2018 года (средства краевого бюджета)</t>
  </si>
  <si>
    <t>S258K</t>
  </si>
  <si>
    <t>Реализация мероприятий по подготовке и организации проведения Кубка конфедераций ФИФА 2017 года и чемпионата мира по футболу ФИФА 2018 года (средства местного бюджета)</t>
  </si>
  <si>
    <t>S258M</t>
  </si>
  <si>
    <t>Создание условий для предоставления транспортных услуг населению и организация транспортного обслуживания населения в границах муниципального образования (средства местного бюджета)</t>
  </si>
  <si>
    <t>S271M</t>
  </si>
  <si>
    <t>Обеспечение беспрепятственного доступа инженерной и транспортной инфраструктуры</t>
  </si>
  <si>
    <t>10780</t>
  </si>
  <si>
    <t>A</t>
  </si>
  <si>
    <t>Расходы на осуществление отдельных государственных полномочий по образованию и организации деятельности административных комиссий, источником финансового обеспечения которых являются средства местного бюджета</t>
  </si>
  <si>
    <t>20190</t>
  </si>
  <si>
    <t>Совершенствование системы управления пассажирским транспортом</t>
  </si>
  <si>
    <t>Внедрение новых технологий управления пассажирским транспортом (автоматизированные системы управления перевозками и движением)</t>
  </si>
  <si>
    <t>Подпрограмма «Дополнительные меры социальной поддержки жителям муниципального образования город Краснодар по оплате проезда на муниципальных маршрутах регулярного сообщения»</t>
  </si>
  <si>
    <t>Реализация решения городской Думы Краснодара от 21.05.2009 № 56 п. 7 «Об установлении на территории муниципального образования город Краснодар меры социальной поддержки по оплате проезда жителям муниципального образования город Краснодар»</t>
  </si>
  <si>
    <t>Предоставление субсидий лицам, осуществляющим перевозки граждан, постоянно проживающих на территории муниципального  образования город Краснодар и имеющих право на получение меры социальной поддержки по оплате проезда в автомобильном транспорте на муниципальных пригородных маршрутах регулярного сообщения муниципального образования город Краснодар</t>
  </si>
  <si>
    <t>23410</t>
  </si>
  <si>
    <t>Реализация решения городской Думы Краснодара от 28.02.2013 № 43 п. 1 «О предоставлении отдельным категориям граждан, постоянно проживающих на территории муниципального образования город Краснодар, дополнительных мер социальной поддержки по оплате проезда на муниципальных пригородных автобусных маршрутах регулярного сообщения муниципального образования город Краснодар»</t>
  </si>
  <si>
    <t>Предоставление субсидий лицам, осуществляющим перевозки отдельных категорий граждан, получивших право пользования дополнительными мерами социальной поддержки по оплате проезда на муниципальных пригородных автобусных маршрутах регулярного сообщения</t>
  </si>
  <si>
    <t>23420</t>
  </si>
  <si>
    <t>Реализация решения городской Думы Краснодара от 31.01.2013 № 42 п. 12 «О предоставлении отдельным категориям граждан, постоянно проживающим на территории муниципального образования город Краснодар, дополнительной меры социальной поддержки по оплате проезда на муниципальных городских маршрутах регулярного сообщения муниципального образования город Краснодар»</t>
  </si>
  <si>
    <t>Предоставление субсидий лицам, осуществляющим перевозки отдельных категорий граждан, получивших право пользования дополнительными мерами социальной поддержки по оплате проезда на муниципальных городских маршрутах регулярного сообщения</t>
  </si>
  <si>
    <t>23430</t>
  </si>
  <si>
    <t>18.</t>
  </si>
  <si>
    <t>УПРАВЛЕНИЕ ПО ВОПРОСАМ СЕМЬИ И ДЕТСТВА АДМИНИСТРАЦИИ МУНИЦИПАЛЬНОГО ОБРАЗОВАНИЯ ГОРОД КРАСНОДАР</t>
  </si>
  <si>
    <t>Осуществление отдельных государственных полномочий по оплате проезда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приёмную семью или на патронатное воспитание, к месту лечения и обратно</t>
  </si>
  <si>
    <t>60840</t>
  </si>
  <si>
    <t>Осуществление отдельных государственных полномочий Краснодарского края на выплату единовременного пособия на ремонт жилых помещений, принадлежащих детям-сиротам и детям, оставшимся без попечения родителей, и лицам из их числа на праве собственности, по окончании пребывания в образовательных и иных организациях, в том числе в организациях социального обслуживания граждан, приёмных семьях, семьях опекунов (попечителей), а также по окончании службы в Вооружённых Силах Российской Федерации или по возвращении из учреждений, исполняющих наказание в виде лишения свободы, при их возвращении в указанные жилые помещения</t>
  </si>
  <si>
    <t>61020</t>
  </si>
  <si>
    <t>Осуществление переданных органам местного самоуправления отдельных государственных полномочий, направленных на социальную поддержку граждан</t>
  </si>
  <si>
    <t>Осуществление отдельных государственных полномочий по выплате ежемесячных денежных средств на содержание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приёмную семью</t>
  </si>
  <si>
    <t>60670</t>
  </si>
  <si>
    <t>Осуществление отдельных государственных полномочий по выплате ежемесячного вознаграждения, причитающегося приёмным родителям за оказание услуг по воспитанию приёмных детей</t>
  </si>
  <si>
    <t>60680</t>
  </si>
  <si>
    <t>Осуществление отдельных государственных полномочий по выплате ежемесячных денежных средств на содержание детей, нуждающихся в особой заботе государства, переданных на патронатное воспитание</t>
  </si>
  <si>
    <t>60720</t>
  </si>
  <si>
    <t>Осуществление отдельных государственных полномочий по выплате ежемесячного вознаграждения, причитающегося патронатным воспитателям за оказание услуг по осуществлению патронатного воспитания и постинтернатного сопровождения</t>
  </si>
  <si>
    <t>60730</t>
  </si>
  <si>
    <t>Расходы местного бюджета на организацию и осуществление деятельности по опеке и попечительству в отношении несовершеннолетних, источником финансового обеспечения которых являются средства местного бюджета</t>
  </si>
  <si>
    <t>Осуществление отдельных государственных полномочий по организации и осуществлению деятельности по опеке и попечительству в отношении несовершеннолетних</t>
  </si>
  <si>
    <t>60880</t>
  </si>
  <si>
    <t>Осуществление отдельных государственных полномочий Краснодарского края по организации оздоровления и отдыха детей</t>
  </si>
  <si>
    <t>60900</t>
  </si>
  <si>
    <t>Осуществление отдельных государственных полномочий по выявлению обстоятельств, свидетельствующих о необходимости оказания детям-сиротам и детям, оставшимся без попечения родителей, лицам из числа детей-сирот и детей, оставшихся без попечения родителей, содействия в преодолении трудной жизненной ситуации, и осуществлению контроля за использованием детьми-сиротами и детьми, оставшимися без попечения родителей, лицами из числа детей-сирот и детей, оставшихся без попечения родителей, предоставленных им жилых помещений специализированного жилищного фонда</t>
  </si>
  <si>
    <t>62340</t>
  </si>
  <si>
    <t>Организация и проведение социально значимых мероприятий, направленных на поддержку семьи и детей (в том числе оставшихся без попечения родителей), укрепление семейных ценностей и традиций</t>
  </si>
  <si>
    <t>Мероприятия в сфере семейной политики в муниципальном образовании город Краснодар</t>
  </si>
  <si>
    <t>10470</t>
  </si>
  <si>
    <t>19.</t>
  </si>
  <si>
    <t>УПРАВЛЕНИЕ ЗАКУПОК АДМИНИСТРАЦИИ МУНИЦИПАЛЬНОГО ОБРАЗОВАНИЯ ГОРОД КРАСНОДАР</t>
  </si>
  <si>
    <t>Обеспечение деятельности управления закупок администрации муниципального образования город Краснодар</t>
  </si>
  <si>
    <t>58</t>
  </si>
  <si>
    <t>Управление закупок администрации муниципального образования город Краснодар</t>
  </si>
  <si>
    <t>ВСЕГО ПО ОТРАСЛЕВЫМ, ФУНКЦИОНАЛЬНЫМ ОРГАНАМ АДМИНИСТРАЦИИ МУНИЦИПАЛЬНОГО ОБРАЗОВАНИЯ ГОРОД КРАСНОДАР</t>
  </si>
  <si>
    <t>20.</t>
  </si>
  <si>
    <t>АДМИНИСТРАЦИЯ ЗАПАДНОГО ВНУТРИГОРОДСКОГО ОКРУГА ГОРОДА КРАСНОДАРА</t>
  </si>
  <si>
    <t>Обеспечение деятельности администрации Западного внутригородского округа города Краснодара</t>
  </si>
  <si>
    <t>53</t>
  </si>
  <si>
    <t xml:space="preserve">Непрограммные расходы в рамках обеспечения деятельности территориальных органов администрации муниципального образования город Краснодар     </t>
  </si>
  <si>
    <t>Осуществление отдельных государственных полномочий по образованию и организации деятельности административных комиссий</t>
  </si>
  <si>
    <t>60190</t>
  </si>
  <si>
    <t>Праздничные мероприятия, юбилейные и памятные даты в рамках выполнения наказов избирателей</t>
  </si>
  <si>
    <t>И7170</t>
  </si>
  <si>
    <t>21.</t>
  </si>
  <si>
    <t>АДМИНИСТРАЦИЯ ЦЕНТРАЛЬНОГО ВНУТРИГОРОДСКОГО ОКРУГА ГОРОДА КРАСНОДАРА</t>
  </si>
  <si>
    <t>Обеспечение деятельности администрации Центрального внутригородского округа города Краснодара</t>
  </si>
  <si>
    <t>54</t>
  </si>
  <si>
    <t>Непрограммные расходы в рамках обеспечения деятельности территориальных органов администрации муниципального образования город Краснодар</t>
  </si>
  <si>
    <t>22.</t>
  </si>
  <si>
    <t xml:space="preserve">АДМИНИСТРАЦИЯ ПРИКУБАНСКОГО ВНУТРИГОРОДСКОГО ОКРУГА ГОРОДА КРАСНОДАРА </t>
  </si>
  <si>
    <t>Обеспечение деятельности администрации Прикубанского внутригородского округа города Краснодара</t>
  </si>
  <si>
    <t>55</t>
  </si>
  <si>
    <t>23.</t>
  </si>
  <si>
    <t>АДМИНИСТРАЦИЯ КАРАСУНСКОГО ВНУТРИГОРОДСКОГО ОКРУГА ГОРОДА КРАСНОДАРА</t>
  </si>
  <si>
    <t>Обеспечение деятельности администрации Карасунского внутригородского округа города Краснодара</t>
  </si>
  <si>
    <t>56</t>
  </si>
  <si>
    <t>ВСЕГО ПО МУНИЦИПАЛЬНОМУ ОБРАЗОВАНИЮ ГОРОД КРАСНОДАР</t>
  </si>
  <si>
    <t>СВОД</t>
  </si>
  <si>
    <t>итог</t>
  </si>
  <si>
    <t>Защита населения и территории от  чрезвычайных ситуаций природного и техногенного характера, гражданская оборона</t>
  </si>
  <si>
    <t xml:space="preserve">Охрана окружающей среды </t>
  </si>
  <si>
    <t>Высшее и послевузовское профессиональное образование</t>
  </si>
  <si>
    <t>Молодёжная политика и оздоровление детей</t>
  </si>
  <si>
    <t>КУЛЬТУРА И КИНЕМАТОГРАФИЯ</t>
  </si>
  <si>
    <t>ЗДРАВООХРАНЕНИЕ</t>
  </si>
  <si>
    <t>Условно утверждённые расходы</t>
  </si>
  <si>
    <t>L519Ф</t>
  </si>
  <si>
    <t>L519К</t>
  </si>
  <si>
    <t>L519М</t>
  </si>
  <si>
    <t>S163M</t>
  </si>
  <si>
    <t>Повышение квалификации работников муниципальных учреждений здравоохранения (средства местного бюджета)</t>
  </si>
  <si>
    <t>S017M</t>
  </si>
  <si>
    <t>Организация благоустройства территории муниципального образования в границах территорий органов территориального общественного самоуправления – победителей краевого конкурса на звание «Лучший орган территориального общественного самоуправления» (средства местного бюджета)</t>
  </si>
  <si>
    <t>L497K</t>
  </si>
  <si>
    <t>Реализация мероприятий по обеспечению жильём молодых семей (средства краевого бюджета)</t>
  </si>
  <si>
    <t>L497М</t>
  </si>
  <si>
    <t>Поддержка отрасли культуры (средства федерального бюджета)</t>
  </si>
  <si>
    <t>Поддержка отрасли культуры (средства местного бюджета)</t>
  </si>
  <si>
    <t>Поддержка отрасли культуры (средства краевого бюджета)</t>
  </si>
  <si>
    <t>Реализация мероприятий по обеспечению жильём молодых семей (средства местного бюджета)</t>
  </si>
  <si>
    <t>S031M</t>
  </si>
  <si>
    <t>Водоотведение населённых пунктов (средства местного бюджета)</t>
  </si>
  <si>
    <t>S244K</t>
  </si>
  <si>
    <t>Капитальный ремонт и ремонт автомобильных дорог общего пользования местного значения (средства краевого бюджета)</t>
  </si>
  <si>
    <t>L517Ф</t>
  </si>
  <si>
    <t>L517К</t>
  </si>
  <si>
    <t>L517М</t>
  </si>
  <si>
    <t>Строительство, реконструкция спортивных объектов</t>
  </si>
  <si>
    <t>04970</t>
  </si>
  <si>
    <t>Предоставление молодым семьям при рождении (усыновлении) одного ребёнка дополнительной социальной выплаты в размере не менее 5 процентов расчётной (средней) стоимости жилья</t>
  </si>
  <si>
    <t>S0510</t>
  </si>
  <si>
    <t>Мероприятия по энергосбережению и повышению энергетической эффективности</t>
  </si>
  <si>
    <t>S269M</t>
  </si>
  <si>
    <t>Приобретение спортивно-технологического оборудования, инвентаря и экипировки для физкультурно-спортивных организаций отрасли «Физическая культура и спорт», осуществляющих спортивную подготовку по базовым видам спорта (средства местного бюджета)</t>
  </si>
  <si>
    <t>S275M</t>
  </si>
  <si>
    <t>62730</t>
  </si>
  <si>
    <t>Содержание автомобильных дорог общего пользования местного значения городских округов (средства местного бюджета)</t>
  </si>
  <si>
    <t>S031К</t>
  </si>
  <si>
    <t>Водоотведение населённых пунктов (средства краевого бюджета)</t>
  </si>
  <si>
    <t>Поддержка творческой деятельности и техническое оснащение детских и кукольных театров (средства краевого бюджета)</t>
  </si>
  <si>
    <t>Поддержка творческой деятельности и техническое оснащение детских и кукольных театров (средства местного бюджета)</t>
  </si>
  <si>
    <t>Поддержка творческой деятельности и техническое оснащение детских и кукольных театров (средства федерального бюджета)</t>
  </si>
  <si>
    <t>Мероприятия по стимулированию программ развития жилищного строительства субъектов Российской Федерации (средства местного бюджета)</t>
  </si>
  <si>
    <t>L555К</t>
  </si>
  <si>
    <t>Поддержка государственных программ субъектов Российской Федерации и муниципальных программ формирования современной городской среды (средства краевого бюджета)</t>
  </si>
  <si>
    <t>Поддержка государственных программ субъектов Российской Федерации и муниципальных программ формирования современной городской среды (средства федерального бюджета)</t>
  </si>
  <si>
    <t>L555Ф</t>
  </si>
  <si>
    <t>L021K</t>
  </si>
  <si>
    <t>Мероприятия по стимулированию программ развития жилищного строительства субъектов Российской Федерации (средства краевого бюджета)</t>
  </si>
  <si>
    <t>L021Ф</t>
  </si>
  <si>
    <t>Мероприятия по стимулированию программ развития жилищного строительства субъектов Российской Федерации (средства федерального бюджета)</t>
  </si>
  <si>
    <t>S021K</t>
  </si>
  <si>
    <t>S021M</t>
  </si>
  <si>
    <t>Строительство (реконструкция) объектов социальной инфраструктуры в рамках реализации проектов по развитию территорий, предусматривающих строительство жилья (средства краевого бюджета)</t>
  </si>
  <si>
    <t>Строительство (реконструкция) объектов социальной инфраструктуры в рамках реализации проектов по развитию территорий, предусматривающих строительство жилья (средства местного бюджета)</t>
  </si>
  <si>
    <t>S275K</t>
  </si>
  <si>
    <t>Содержание автомобильных дорог общего пользования местного значения городских округов (средства краевого бюджета)</t>
  </si>
  <si>
    <t>Организация благоустройства территории муниципального образования в границах территорий органов территориального общественного самоуправления – победителей краевого конкурса на звание «Лучший орган территориального общественного самоуправления» (средства краевого бюджета)</t>
  </si>
  <si>
    <t>S017K</t>
  </si>
  <si>
    <t>S017К</t>
  </si>
  <si>
    <t xml:space="preserve">08 </t>
  </si>
  <si>
    <t>11550</t>
  </si>
  <si>
    <t>Повышение квалификации работников муниципальных учреждений здравоохранения (средства краевого бюджета)</t>
  </si>
  <si>
    <t>S163K</t>
  </si>
  <si>
    <t>Финансовое обеспечение дорожной деятельности (средства краевого бюджета)</t>
  </si>
  <si>
    <t>Финансовое обеспечение дорожной деятельности (средства местного бюджета)</t>
  </si>
  <si>
    <t>Финансовое обеспечение дорожной деятельности (средства федерального бюджета)</t>
  </si>
  <si>
    <t>L390K</t>
  </si>
  <si>
    <t>L390M</t>
  </si>
  <si>
    <t>L390Ф</t>
  </si>
  <si>
    <t>S269K</t>
  </si>
  <si>
    <t>Приобретение спортивно-технологического оборудования, инвентаря и экипировки для физкультурно-спортивных организаций отрасли «Физическая культура и спорт», осуществляющих спортивную подготовку по базовым видам спорта (средства краевого бюджета)</t>
  </si>
  <si>
    <t>S046К</t>
  </si>
  <si>
    <t>Профилактика терроризма (средства краевого бюджета)</t>
  </si>
  <si>
    <t>S247К</t>
  </si>
  <si>
    <t>Осуществление мероприятий по предупреждению детского дорожно-транспортного травматизма (средства краевого бюджета)</t>
  </si>
  <si>
    <t>S271К</t>
  </si>
  <si>
    <t>Создание условий для предоставления транспортных услуг населению и организация транспортного обслуживания населения в границах муниципального образования (средства краевого бюджета)</t>
  </si>
  <si>
    <t>19250</t>
  </si>
  <si>
    <t>Расходы, связанные с ликвидацией МКУ «МФЦ»</t>
  </si>
  <si>
    <t>S263K</t>
  </si>
  <si>
    <t>S263M</t>
  </si>
  <si>
    <t>Обеспечение инженерной инфраструктурой земельных участков, находящихся в федеральной собственности, полномочия Российской Федерации по управлению и распоряжению которыми переданы Краснодарскому краю, в целях бесплатного предоставления для строительства стандартного жилья гражданам, имеющим трёх и более детей (средства краевого бюджета)</t>
  </si>
  <si>
    <t>Обеспечение инженерной инфраструктурой земельных участков, находящихся в федеральной собственности, полномочия Российской Федерации по управлению и распоряжению которыми переданы Краснодарскому краю, в целях бесплатного предоставления для строительства стандартного жилья гражданам, имеющим трёх и более детей (средства местного бюджета)</t>
  </si>
  <si>
    <t>S256K</t>
  </si>
  <si>
    <t>S256M</t>
  </si>
  <si>
    <t>Подготовка изменений в генеральные планы городских округов Краснодарского края (средства краевого бюджета)</t>
  </si>
  <si>
    <t>Подготовка изменений в генеральные планы городских округов Краснодарского края (средства местного бюджета)</t>
  </si>
  <si>
    <t>Подпрограмма  «Формирование нормативно-технической документации в отношении автомобильных дорог местного значения и подготовка документации для включения автомобильных дорог местного значения в реестр муниципального имущества муниципального образования город Краснодар»</t>
  </si>
  <si>
    <t>Включение автомобильных дорог общего пользования местного значения в реестр муниципального имущества муниципального образования город Краснодар</t>
  </si>
  <si>
    <t>L497Ф</t>
  </si>
  <si>
    <t>Реализация мероприятий по обеспечению жильём молодых семей (средства федерального бюджета)</t>
  </si>
  <si>
    <t>10929</t>
  </si>
  <si>
    <t>Развитие спортивных сооружений</t>
  </si>
  <si>
    <t>Реализация мероприятий, направленных на обеспечение комплексной безопасности учреждений культуры</t>
  </si>
  <si>
    <t>67000</t>
  </si>
  <si>
    <t>Межбюджетные трансферты</t>
  </si>
  <si>
    <t>Предоставление прочих межбюджетных трансфертов краевому бюджету</t>
  </si>
  <si>
    <t>МЕЖБЮДЖЕТНЫЕ ТРАНСФЕРТЫ ОБЩЕГО ХАРАКТЕРА БЮДЖЕТАМ БЮДЖЕТНОЙ СИСТЕМЫ РОССИЙСКОЙ ФЕДЕРАЦИИ</t>
  </si>
  <si>
    <t>Прочие межбюджетные трансферты общего характера</t>
  </si>
  <si>
    <t>Реализация мероприятий государственной программы Краснодарского края «Развитие образования» (средства краевого бюджета)</t>
  </si>
  <si>
    <t>Реализация мероприятий государственной программы Краснодарского края «Развитие образования» (средства местного бюджета)</t>
  </si>
  <si>
    <t>20220</t>
  </si>
  <si>
    <t>Расходы на 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контроля, источником финансового обеспечения которых являются средства местного бюджета</t>
  </si>
  <si>
    <t>Реализация мероприятий государственной программы Краснодарского края «Дети Кубани» (средства краевого бюджета)</t>
  </si>
  <si>
    <t>Реализация мероприятий государственной программы Краснодарского края «Дети Кубани» (средства местного бюджета)</t>
  </si>
  <si>
    <t>ПРИЛОЖЕНИЕ № 7</t>
  </si>
  <si>
    <t>Компенсация дополнительных расходов, возникших в результате решений, принятых органами власти другого уровня</t>
  </si>
  <si>
    <t>Уточнённая сводная бюджетная роспись на 2018 год, тыс.рублей</t>
  </si>
  <si>
    <t>Исполнено за 2018 год, тыс.рублей</t>
  </si>
  <si>
    <t>РАСХОДЫ</t>
  </si>
  <si>
    <t>Утверждено
 на 2018 год 
по решению городской Думы Краснодара 
от 14.12.2017 
№ 45 п.3, тыс.рублей</t>
  </si>
  <si>
    <t>Процент исполне-ния к уточнён-ной сводной бюджет-ной росписи на 2018 год, %</t>
  </si>
  <si>
    <t>Межбюджетные трансферты общего характера бюджетам бюджетной системы Российской Федерации</t>
  </si>
  <si>
    <t xml:space="preserve"> местного бюджета (бюджета муниципального образования город Краснодар) 
за 2018 год по ведомственной структуре расходов местного бюджета (бюджета муниципального образования город Краснодар)</t>
  </si>
  <si>
    <t>от 23.05.2019 № 74 п.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</si>
</sst>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00"/>
    <numFmt numFmtId="165" formatCode="00"/>
    <numFmt numFmtId="166" formatCode="#,##0.0;\-#,##0.0;\-"/>
    <numFmt numFmtId="167" formatCode="0.0"/>
    <numFmt numFmtId="168" formatCode="000\.00\.000\.0"/>
    <numFmt numFmtId="169" formatCode="#,##0.0_ ;\-#,##0.0\ 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10">
    <xf numFmtId="0" fontId="0" fillId="0" borderId="0" xfId="0"/>
    <xf numFmtId="0" fontId="2" fillId="0" borderId="0" xfId="1" applyFont="1" applyFill="1" applyAlignment="1">
      <alignment horizontal="left"/>
    </xf>
    <xf numFmtId="1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1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1" fontId="2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9" xfId="1" applyNumberFormat="1" applyFont="1" applyFill="1" applyBorder="1" applyAlignment="1" applyProtection="1">
      <alignment horizontal="center" vertical="top"/>
      <protection hidden="1"/>
    </xf>
    <xf numFmtId="0" fontId="3" fillId="0" borderId="10" xfId="1" applyNumberFormat="1" applyFont="1" applyFill="1" applyBorder="1" applyAlignment="1" applyProtection="1">
      <alignment horizontal="left" wrapText="1"/>
      <protection hidden="1"/>
    </xf>
    <xf numFmtId="164" fontId="3" fillId="0" borderId="10" xfId="1" applyNumberFormat="1" applyFont="1" applyFill="1" applyBorder="1" applyAlignment="1" applyProtection="1">
      <alignment horizontal="center"/>
      <protection hidden="1"/>
    </xf>
    <xf numFmtId="165" fontId="3" fillId="0" borderId="10" xfId="1" applyNumberFormat="1" applyFont="1" applyFill="1" applyBorder="1" applyAlignment="1" applyProtection="1">
      <alignment horizontal="center"/>
      <protection hidden="1"/>
    </xf>
    <xf numFmtId="0" fontId="3" fillId="0" borderId="10" xfId="1" applyNumberFormat="1" applyFont="1" applyFill="1" applyBorder="1" applyAlignment="1" applyProtection="1">
      <alignment horizontal="center"/>
      <protection hidden="1"/>
    </xf>
    <xf numFmtId="166" fontId="3" fillId="0" borderId="11" xfId="1" applyNumberFormat="1" applyFont="1" applyFill="1" applyBorder="1" applyAlignment="1" applyProtection="1">
      <alignment horizontal="right"/>
      <protection hidden="1"/>
    </xf>
    <xf numFmtId="0" fontId="2" fillId="0" borderId="12" xfId="1" applyNumberFormat="1" applyFont="1" applyFill="1" applyBorder="1" applyAlignment="1" applyProtection="1">
      <alignment horizontal="center" vertical="top"/>
      <protection hidden="1"/>
    </xf>
    <xf numFmtId="0" fontId="2" fillId="0" borderId="13" xfId="1" applyNumberFormat="1" applyFont="1" applyFill="1" applyBorder="1" applyAlignment="1" applyProtection="1">
      <alignment horizontal="left" wrapText="1"/>
      <protection hidden="1"/>
    </xf>
    <xf numFmtId="164" fontId="2" fillId="0" borderId="13" xfId="1" applyNumberFormat="1" applyFont="1" applyFill="1" applyBorder="1" applyAlignment="1" applyProtection="1">
      <alignment horizontal="center"/>
      <protection hidden="1"/>
    </xf>
    <xf numFmtId="165" fontId="2" fillId="0" borderId="13" xfId="1" applyNumberFormat="1" applyFont="1" applyFill="1" applyBorder="1" applyAlignment="1" applyProtection="1">
      <alignment horizontal="center"/>
      <protection hidden="1"/>
    </xf>
    <xf numFmtId="0" fontId="2" fillId="0" borderId="13" xfId="1" applyNumberFormat="1" applyFont="1" applyFill="1" applyBorder="1" applyAlignment="1" applyProtection="1">
      <alignment horizontal="center"/>
      <protection hidden="1"/>
    </xf>
    <xf numFmtId="166" fontId="2" fillId="0" borderId="15" xfId="1" applyNumberFormat="1" applyFont="1" applyFill="1" applyBorder="1" applyAlignment="1" applyProtection="1">
      <alignment horizontal="right"/>
      <protection hidden="1"/>
    </xf>
    <xf numFmtId="0" fontId="3" fillId="0" borderId="12" xfId="1" applyNumberFormat="1" applyFont="1" applyFill="1" applyBorder="1" applyAlignment="1" applyProtection="1">
      <alignment horizontal="center" vertical="top"/>
      <protection hidden="1"/>
    </xf>
    <xf numFmtId="0" fontId="3" fillId="0" borderId="13" xfId="1" applyNumberFormat="1" applyFont="1" applyFill="1" applyBorder="1" applyAlignment="1" applyProtection="1">
      <alignment horizontal="left" wrapText="1"/>
      <protection hidden="1"/>
    </xf>
    <xf numFmtId="164" fontId="3" fillId="0" borderId="13" xfId="1" applyNumberFormat="1" applyFont="1" applyFill="1" applyBorder="1" applyAlignment="1" applyProtection="1">
      <alignment horizontal="center"/>
      <protection hidden="1"/>
    </xf>
    <xf numFmtId="165" fontId="3" fillId="0" borderId="13" xfId="1" applyNumberFormat="1" applyFont="1" applyFill="1" applyBorder="1" applyAlignment="1" applyProtection="1">
      <alignment horizontal="center"/>
      <protection hidden="1"/>
    </xf>
    <xf numFmtId="0" fontId="3" fillId="0" borderId="13" xfId="1" applyNumberFormat="1" applyFont="1" applyFill="1" applyBorder="1" applyAlignment="1" applyProtection="1">
      <alignment horizontal="center"/>
      <protection hidden="1"/>
    </xf>
    <xf numFmtId="166" fontId="3" fillId="0" borderId="15" xfId="1" applyNumberFormat="1" applyFont="1" applyFill="1" applyBorder="1" applyAlignment="1" applyProtection="1">
      <alignment horizontal="right"/>
      <protection hidden="1"/>
    </xf>
    <xf numFmtId="49" fontId="2" fillId="0" borderId="13" xfId="1" applyNumberFormat="1" applyFont="1" applyFill="1" applyBorder="1" applyAlignment="1" applyProtection="1">
      <alignment horizontal="center"/>
      <protection hidden="1"/>
    </xf>
    <xf numFmtId="0" fontId="2" fillId="0" borderId="13" xfId="2" applyNumberFormat="1" applyFont="1" applyFill="1" applyBorder="1" applyAlignment="1" applyProtection="1">
      <alignment horizontal="left" wrapText="1"/>
      <protection hidden="1"/>
    </xf>
    <xf numFmtId="166" fontId="2" fillId="0" borderId="13" xfId="1" applyNumberFormat="1" applyFont="1" applyFill="1" applyBorder="1" applyAlignment="1" applyProtection="1">
      <alignment horizontal="right"/>
      <protection hidden="1"/>
    </xf>
    <xf numFmtId="0" fontId="2" fillId="0" borderId="13" xfId="1" applyNumberFormat="1" applyFont="1" applyFill="1" applyBorder="1" applyAlignment="1" applyProtection="1">
      <alignment wrapText="1"/>
      <protection hidden="1"/>
    </xf>
    <xf numFmtId="0" fontId="2" fillId="0" borderId="0" xfId="1" applyNumberFormat="1" applyFont="1" applyFill="1" applyAlignment="1" applyProtection="1">
      <alignment horizontal="left"/>
      <protection hidden="1"/>
    </xf>
    <xf numFmtId="0" fontId="2" fillId="0" borderId="0" xfId="1" applyNumberFormat="1" applyFont="1" applyFill="1" applyAlignment="1" applyProtection="1">
      <protection hidden="1"/>
    </xf>
    <xf numFmtId="166" fontId="2" fillId="0" borderId="0" xfId="1" applyNumberFormat="1" applyFont="1" applyFill="1" applyAlignment="1" applyProtection="1">
      <protection hidden="1"/>
    </xf>
    <xf numFmtId="166" fontId="3" fillId="0" borderId="0" xfId="1" applyNumberFormat="1" applyFont="1" applyFill="1" applyAlignment="1" applyProtection="1">
      <protection hidden="1"/>
    </xf>
    <xf numFmtId="0" fontId="3" fillId="0" borderId="10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center" wrapText="1"/>
    </xf>
    <xf numFmtId="49" fontId="3" fillId="0" borderId="10" xfId="0" applyNumberFormat="1" applyFont="1" applyFill="1" applyBorder="1" applyAlignment="1">
      <alignment horizontal="center" wrapText="1"/>
    </xf>
    <xf numFmtId="2" fontId="3" fillId="0" borderId="10" xfId="0" applyNumberFormat="1" applyFont="1" applyFill="1" applyBorder="1" applyAlignment="1">
      <alignment horizontal="center" wrapText="1"/>
    </xf>
    <xf numFmtId="166" fontId="3" fillId="0" borderId="20" xfId="1" applyNumberFormat="1" applyFont="1" applyFill="1" applyBorder="1" applyAlignment="1" applyProtection="1">
      <protection hidden="1"/>
    </xf>
    <xf numFmtId="0" fontId="2" fillId="0" borderId="13" xfId="0" applyFont="1" applyFill="1" applyBorder="1" applyAlignment="1">
      <alignment horizontal="left" wrapText="1"/>
    </xf>
    <xf numFmtId="0" fontId="2" fillId="0" borderId="13" xfId="0" applyFont="1" applyFill="1" applyBorder="1" applyAlignment="1">
      <alignment horizontal="center" wrapText="1"/>
    </xf>
    <xf numFmtId="49" fontId="2" fillId="0" borderId="13" xfId="0" applyNumberFormat="1" applyFont="1" applyFill="1" applyBorder="1" applyAlignment="1">
      <alignment horizontal="center" wrapText="1"/>
    </xf>
    <xf numFmtId="166" fontId="2" fillId="0" borderId="14" xfId="1" applyNumberFormat="1" applyFont="1" applyFill="1" applyBorder="1"/>
    <xf numFmtId="49" fontId="2" fillId="0" borderId="13" xfId="0" applyNumberFormat="1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center" wrapText="1"/>
    </xf>
    <xf numFmtId="49" fontId="3" fillId="0" borderId="13" xfId="0" applyNumberFormat="1" applyFont="1" applyFill="1" applyBorder="1" applyAlignment="1">
      <alignment horizontal="center" wrapText="1"/>
    </xf>
    <xf numFmtId="2" fontId="3" fillId="0" borderId="13" xfId="0" applyNumberFormat="1" applyFont="1" applyFill="1" applyBorder="1" applyAlignment="1">
      <alignment horizontal="center" wrapText="1"/>
    </xf>
    <xf numFmtId="166" fontId="3" fillId="0" borderId="14" xfId="1" applyNumberFormat="1" applyFont="1" applyFill="1" applyBorder="1"/>
    <xf numFmtId="167" fontId="3" fillId="0" borderId="13" xfId="0" applyNumberFormat="1" applyFont="1" applyFill="1" applyBorder="1" applyAlignment="1">
      <alignment horizontal="center" wrapText="1"/>
    </xf>
    <xf numFmtId="167" fontId="2" fillId="0" borderId="13" xfId="0" applyNumberFormat="1" applyFont="1" applyFill="1" applyBorder="1" applyAlignment="1">
      <alignment horizontal="center" wrapText="1"/>
    </xf>
    <xf numFmtId="168" fontId="3" fillId="0" borderId="13" xfId="3" applyNumberFormat="1" applyFont="1" applyFill="1" applyBorder="1" applyAlignment="1" applyProtection="1">
      <alignment horizontal="left" wrapText="1"/>
      <protection hidden="1"/>
    </xf>
    <xf numFmtId="169" fontId="2" fillId="0" borderId="14" xfId="1" applyNumberFormat="1" applyFont="1" applyFill="1" applyBorder="1"/>
    <xf numFmtId="168" fontId="2" fillId="0" borderId="13" xfId="3" applyNumberFormat="1" applyFont="1" applyFill="1" applyBorder="1" applyAlignment="1" applyProtection="1">
      <alignment horizontal="left" wrapText="1"/>
      <protection hidden="1"/>
    </xf>
    <xf numFmtId="168" fontId="2" fillId="0" borderId="17" xfId="3" applyNumberFormat="1" applyFont="1" applyFill="1" applyBorder="1" applyAlignment="1" applyProtection="1">
      <alignment horizontal="left" wrapText="1"/>
      <protection hidden="1"/>
    </xf>
    <xf numFmtId="0" fontId="2" fillId="0" borderId="17" xfId="0" applyFont="1" applyFill="1" applyBorder="1" applyAlignment="1">
      <alignment horizontal="center" wrapText="1"/>
    </xf>
    <xf numFmtId="49" fontId="2" fillId="0" borderId="17" xfId="0" applyNumberFormat="1" applyFont="1" applyFill="1" applyBorder="1" applyAlignment="1">
      <alignment horizontal="center" wrapText="1"/>
    </xf>
    <xf numFmtId="167" fontId="2" fillId="0" borderId="17" xfId="0" applyNumberFormat="1" applyFont="1" applyFill="1" applyBorder="1" applyAlignment="1">
      <alignment horizontal="center" wrapText="1"/>
    </xf>
    <xf numFmtId="166" fontId="2" fillId="0" borderId="18" xfId="1" applyNumberFormat="1" applyFont="1" applyFill="1" applyBorder="1"/>
    <xf numFmtId="0" fontId="2" fillId="0" borderId="16" xfId="1" applyNumberFormat="1" applyFont="1" applyFill="1" applyBorder="1" applyAlignment="1" applyProtection="1">
      <protection hidden="1"/>
    </xf>
    <xf numFmtId="0" fontId="3" fillId="0" borderId="17" xfId="1" applyNumberFormat="1" applyFont="1" applyFill="1" applyBorder="1" applyAlignment="1" applyProtection="1">
      <alignment horizontal="left" wrapText="1"/>
      <protection hidden="1"/>
    </xf>
    <xf numFmtId="0" fontId="2" fillId="0" borderId="17" xfId="1" applyNumberFormat="1" applyFont="1" applyFill="1" applyBorder="1" applyAlignment="1" applyProtection="1">
      <protection hidden="1"/>
    </xf>
    <xf numFmtId="0" fontId="2" fillId="0" borderId="6" xfId="1" applyFont="1" applyFill="1" applyBorder="1"/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1" applyFont="1" applyFill="1"/>
    <xf numFmtId="0" fontId="3" fillId="0" borderId="9" xfId="0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center" vertical="top"/>
    </xf>
    <xf numFmtId="49" fontId="2" fillId="0" borderId="12" xfId="0" applyNumberFormat="1" applyFont="1" applyFill="1" applyBorder="1" applyAlignment="1">
      <alignment horizontal="center" vertical="top"/>
    </xf>
    <xf numFmtId="0" fontId="3" fillId="0" borderId="12" xfId="0" applyFont="1" applyFill="1" applyBorder="1" applyAlignment="1">
      <alignment horizontal="center" vertical="top"/>
    </xf>
    <xf numFmtId="168" fontId="3" fillId="0" borderId="12" xfId="3" applyNumberFormat="1" applyFont="1" applyFill="1" applyBorder="1" applyAlignment="1" applyProtection="1">
      <alignment horizontal="center" vertical="top"/>
      <protection hidden="1"/>
    </xf>
    <xf numFmtId="168" fontId="2" fillId="0" borderId="12" xfId="3" applyNumberFormat="1" applyFont="1" applyFill="1" applyBorder="1" applyAlignment="1" applyProtection="1">
      <alignment horizontal="center" vertical="top"/>
      <protection hidden="1"/>
    </xf>
    <xf numFmtId="168" fontId="2" fillId="0" borderId="16" xfId="3" applyNumberFormat="1" applyFont="1" applyFill="1" applyBorder="1" applyAlignment="1" applyProtection="1">
      <alignment horizontal="center" vertical="top"/>
      <protection hidden="1"/>
    </xf>
    <xf numFmtId="0" fontId="4" fillId="0" borderId="0" xfId="0" applyFont="1" applyFill="1"/>
    <xf numFmtId="166" fontId="3" fillId="0" borderId="10" xfId="1" applyNumberFormat="1" applyFont="1" applyFill="1" applyBorder="1" applyAlignment="1" applyProtection="1">
      <alignment horizontal="right"/>
      <protection hidden="1"/>
    </xf>
    <xf numFmtId="166" fontId="3" fillId="0" borderId="13" xfId="1" applyNumberFormat="1" applyFont="1" applyFill="1" applyBorder="1" applyAlignment="1" applyProtection="1">
      <alignment horizontal="right"/>
      <protection hidden="1"/>
    </xf>
    <xf numFmtId="166" fontId="3" fillId="0" borderId="17" xfId="1" applyNumberFormat="1" applyFont="1" applyFill="1" applyBorder="1" applyAlignment="1" applyProtection="1">
      <protection hidden="1"/>
    </xf>
    <xf numFmtId="0" fontId="2" fillId="0" borderId="1" xfId="1" applyFont="1" applyFill="1" applyBorder="1" applyAlignment="1" applyProtection="1">
      <alignment horizontal="center" vertical="center" wrapText="1"/>
      <protection hidden="1"/>
    </xf>
    <xf numFmtId="49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19" xfId="1" applyNumberFormat="1" applyFont="1" applyFill="1" applyBorder="1" applyAlignment="1" applyProtection="1">
      <alignment horizontal="right"/>
      <protection hidden="1"/>
    </xf>
    <xf numFmtId="0" fontId="5" fillId="0" borderId="0" xfId="1" applyFont="1" applyFill="1"/>
    <xf numFmtId="0" fontId="5" fillId="0" borderId="0" xfId="0" applyFont="1" applyFill="1" applyAlignment="1">
      <alignment wrapText="1"/>
    </xf>
    <xf numFmtId="49" fontId="5" fillId="0" borderId="0" xfId="0" applyNumberFormat="1" applyFont="1" applyFill="1" applyAlignment="1">
      <alignment wrapText="1"/>
    </xf>
    <xf numFmtId="0" fontId="3" fillId="0" borderId="20" xfId="1" applyNumberFormat="1" applyFont="1" applyFill="1" applyBorder="1" applyAlignment="1" applyProtection="1">
      <alignment horizontal="center"/>
      <protection hidden="1"/>
    </xf>
    <xf numFmtId="0" fontId="3" fillId="0" borderId="21" xfId="1" applyNumberFormat="1" applyFont="1" applyFill="1" applyBorder="1" applyAlignment="1" applyProtection="1">
      <alignment horizontal="center"/>
      <protection hidden="1"/>
    </xf>
    <xf numFmtId="0" fontId="3" fillId="0" borderId="22" xfId="1" applyNumberFormat="1" applyFont="1" applyFill="1" applyBorder="1" applyAlignment="1" applyProtection="1">
      <alignment horizontal="center"/>
      <protection hidden="1"/>
    </xf>
    <xf numFmtId="0" fontId="2" fillId="0" borderId="14" xfId="1" applyNumberFormat="1" applyFont="1" applyFill="1" applyBorder="1" applyAlignment="1" applyProtection="1">
      <alignment horizontal="center"/>
      <protection hidden="1"/>
    </xf>
    <xf numFmtId="0" fontId="2" fillId="0" borderId="23" xfId="1" applyNumberFormat="1" applyFont="1" applyFill="1" applyBorder="1" applyAlignment="1" applyProtection="1">
      <alignment horizontal="center"/>
      <protection hidden="1"/>
    </xf>
    <xf numFmtId="0" fontId="2" fillId="0" borderId="24" xfId="1" applyNumberFormat="1" applyFont="1" applyFill="1" applyBorder="1" applyAlignment="1" applyProtection="1">
      <alignment horizontal="center"/>
      <protection hidden="1"/>
    </xf>
    <xf numFmtId="0" fontId="3" fillId="0" borderId="14" xfId="1" applyNumberFormat="1" applyFont="1" applyFill="1" applyBorder="1" applyAlignment="1" applyProtection="1">
      <alignment horizontal="center"/>
      <protection hidden="1"/>
    </xf>
    <xf numFmtId="0" fontId="3" fillId="0" borderId="23" xfId="1" applyNumberFormat="1" applyFont="1" applyFill="1" applyBorder="1" applyAlignment="1" applyProtection="1">
      <alignment horizontal="center"/>
      <protection hidden="1"/>
    </xf>
    <xf numFmtId="0" fontId="3" fillId="0" borderId="24" xfId="1" applyNumberFormat="1" applyFont="1" applyFill="1" applyBorder="1" applyAlignment="1" applyProtection="1">
      <alignment horizontal="center"/>
      <protection hidden="1"/>
    </xf>
    <xf numFmtId="49" fontId="2" fillId="0" borderId="23" xfId="1" applyNumberFormat="1" applyFont="1" applyFill="1" applyBorder="1" applyAlignment="1" applyProtection="1">
      <alignment horizontal="center"/>
      <protection hidden="1"/>
    </xf>
    <xf numFmtId="49" fontId="2" fillId="0" borderId="24" xfId="1" applyNumberFormat="1" applyFont="1" applyFill="1" applyBorder="1" applyAlignment="1" applyProtection="1">
      <alignment horizontal="center"/>
      <protection hidden="1"/>
    </xf>
    <xf numFmtId="49" fontId="2" fillId="0" borderId="14" xfId="1" applyNumberFormat="1" applyFont="1" applyFill="1" applyBorder="1" applyAlignment="1" applyProtection="1">
      <alignment horizontal="center"/>
      <protection hidden="1"/>
    </xf>
    <xf numFmtId="0" fontId="2" fillId="0" borderId="18" xfId="1" applyNumberFormat="1" applyFont="1" applyFill="1" applyBorder="1" applyAlignment="1" applyProtection="1">
      <protection hidden="1"/>
    </xf>
    <xf numFmtId="0" fontId="2" fillId="0" borderId="25" xfId="1" applyNumberFormat="1" applyFont="1" applyFill="1" applyBorder="1" applyAlignment="1" applyProtection="1">
      <protection hidden="1"/>
    </xf>
    <xf numFmtId="0" fontId="2" fillId="0" borderId="26" xfId="1" applyNumberFormat="1" applyFont="1" applyFill="1" applyBorder="1" applyAlignment="1" applyProtection="1">
      <protection hidden="1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1" applyNumberFormat="1" applyFont="1" applyFill="1" applyAlignment="1" applyProtection="1">
      <alignment horizontal="center" wrapText="1"/>
      <protection hidden="1"/>
    </xf>
    <xf numFmtId="0" fontId="5" fillId="0" borderId="0" xfId="0" applyFont="1" applyFill="1" applyAlignment="1"/>
    <xf numFmtId="0" fontId="6" fillId="0" borderId="0" xfId="1" applyNumberFormat="1" applyFont="1" applyFill="1" applyBorder="1" applyAlignment="1" applyProtection="1">
      <alignment horizontal="left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Alignment="1">
      <alignment horizontal="center" wrapText="1"/>
    </xf>
    <xf numFmtId="49" fontId="5" fillId="0" borderId="0" xfId="0" applyNumberFormat="1" applyFont="1" applyFill="1" applyAlignment="1">
      <alignment horizontal="center" wrapText="1"/>
    </xf>
    <xf numFmtId="0" fontId="6" fillId="0" borderId="0" xfId="1" applyNumberFormat="1" applyFont="1" applyFill="1" applyAlignment="1" applyProtection="1">
      <alignment horizontal="center" wrapText="1"/>
      <protection hidden="1"/>
    </xf>
    <xf numFmtId="0" fontId="6" fillId="0" borderId="0" xfId="1" applyNumberFormat="1" applyFont="1" applyFill="1" applyAlignment="1" applyProtection="1">
      <alignment horizontal="center" vertical="center" wrapText="1"/>
      <protection hidden="1"/>
    </xf>
  </cellXfs>
  <cellStyles count="4">
    <cellStyle name="Обычный" xfId="0" builtinId="0"/>
    <cellStyle name="Обычный 2" xfId="1"/>
    <cellStyle name="Обычный 2 2" xfId="2"/>
    <cellStyle name="Обычный_Tmp2" xfId="3"/>
  </cellStyles>
  <dxfs count="0"/>
  <tableStyles count="0" defaultTableStyle="TableStyleMedium2" defaultPivotStyle="PivotStyleLight16"/>
  <colors>
    <mruColors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2084"/>
  <sheetViews>
    <sheetView tabSelected="1" zoomScale="115" zoomScaleNormal="115" zoomScaleSheetLayoutView="100" workbookViewId="0">
      <selection activeCell="A7" sqref="A7:N7"/>
    </sheetView>
  </sheetViews>
  <sheetFormatPr defaultColWidth="9.140625" defaultRowHeight="12.75" outlineLevelRow="1" x14ac:dyDescent="0.2"/>
  <cols>
    <col min="1" max="1" width="4.42578125" style="63" customWidth="1"/>
    <col min="2" max="2" width="41.7109375" style="1" customWidth="1"/>
    <col min="3" max="3" width="5.140625" style="63" customWidth="1"/>
    <col min="4" max="4" width="3.5703125" style="63" customWidth="1"/>
    <col min="5" max="5" width="3.7109375" style="63" customWidth="1"/>
    <col min="6" max="6" width="4.140625" style="63" customWidth="1"/>
    <col min="7" max="7" width="2" style="63" customWidth="1"/>
    <col min="8" max="8" width="3.28515625" style="63" customWidth="1"/>
    <col min="9" max="9" width="6.85546875" style="63" customWidth="1"/>
    <col min="10" max="10" width="5" style="63" customWidth="1"/>
    <col min="11" max="12" width="12" style="63" customWidth="1"/>
    <col min="13" max="13" width="11.7109375" style="63" customWidth="1"/>
    <col min="14" max="14" width="9.28515625" style="63" customWidth="1"/>
    <col min="15" max="51" width="9.140625" style="63" customWidth="1"/>
    <col min="52" max="16384" width="9.140625" style="63"/>
  </cols>
  <sheetData>
    <row r="1" spans="1:14" s="79" customFormat="1" ht="24" customHeight="1" x14ac:dyDescent="0.35">
      <c r="B1" s="80"/>
      <c r="C1" s="80"/>
      <c r="D1" s="80"/>
      <c r="E1" s="80"/>
      <c r="F1" s="80"/>
      <c r="G1" s="80"/>
      <c r="H1" s="80"/>
      <c r="I1" s="80"/>
      <c r="J1" s="80"/>
      <c r="K1" s="106" t="s">
        <v>829</v>
      </c>
      <c r="L1" s="106"/>
      <c r="M1" s="106"/>
      <c r="N1" s="106"/>
    </row>
    <row r="2" spans="1:14" s="79" customFormat="1" ht="22.5" customHeight="1" x14ac:dyDescent="0.35">
      <c r="B2" s="81"/>
      <c r="C2" s="81"/>
      <c r="D2" s="81"/>
      <c r="E2" s="81"/>
      <c r="F2" s="81"/>
      <c r="G2" s="81"/>
      <c r="H2" s="81"/>
      <c r="I2" s="81"/>
      <c r="J2" s="81"/>
      <c r="K2" s="107" t="s">
        <v>0</v>
      </c>
      <c r="L2" s="107"/>
      <c r="M2" s="107"/>
      <c r="N2" s="107"/>
    </row>
    <row r="3" spans="1:14" s="79" customFormat="1" ht="24" customHeight="1" x14ac:dyDescent="0.35">
      <c r="B3" s="81"/>
      <c r="C3" s="81"/>
      <c r="D3" s="81"/>
      <c r="E3" s="81"/>
      <c r="F3" s="81"/>
      <c r="G3" s="81"/>
      <c r="H3" s="81"/>
      <c r="I3" s="81"/>
      <c r="J3" s="81"/>
      <c r="K3" s="107" t="s">
        <v>1</v>
      </c>
      <c r="L3" s="107"/>
      <c r="M3" s="107"/>
      <c r="N3" s="107"/>
    </row>
    <row r="4" spans="1:14" s="79" customFormat="1" ht="24" customHeight="1" x14ac:dyDescent="0.35">
      <c r="B4" s="81"/>
      <c r="C4" s="81"/>
      <c r="D4" s="81"/>
      <c r="E4" s="81"/>
      <c r="F4" s="81"/>
      <c r="G4" s="81"/>
      <c r="H4" s="81"/>
      <c r="I4" s="81"/>
      <c r="J4" s="81"/>
      <c r="K4" s="107" t="s">
        <v>838</v>
      </c>
      <c r="L4" s="107"/>
      <c r="M4" s="107"/>
      <c r="N4" s="107"/>
    </row>
    <row r="5" spans="1:14" s="97" customFormat="1" ht="23.25" x14ac:dyDescent="0.35">
      <c r="B5" s="98"/>
    </row>
    <row r="6" spans="1:14" s="97" customFormat="1" ht="23.25" x14ac:dyDescent="0.35">
      <c r="B6" s="99"/>
    </row>
    <row r="7" spans="1:14" s="71" customFormat="1" ht="21.75" customHeight="1" x14ac:dyDescent="0.3">
      <c r="A7" s="109" t="s">
        <v>833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</row>
    <row r="8" spans="1:14" s="71" customFormat="1" ht="68.25" customHeight="1" x14ac:dyDescent="0.3">
      <c r="A8" s="108" t="s">
        <v>837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</row>
    <row r="9" spans="1:14" s="97" customFormat="1" ht="23.25" x14ac:dyDescent="0.35">
      <c r="A9" s="100"/>
      <c r="B9" s="98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</row>
    <row r="10" spans="1:14" s="97" customFormat="1" ht="23.25" x14ac:dyDescent="0.35">
      <c r="A10" s="100"/>
      <c r="B10" s="102"/>
      <c r="C10" s="101"/>
      <c r="D10" s="101"/>
      <c r="E10" s="101"/>
      <c r="F10" s="101"/>
      <c r="G10" s="101"/>
      <c r="H10" s="101"/>
      <c r="I10" s="101"/>
      <c r="J10" s="101"/>
      <c r="K10" s="102"/>
      <c r="L10" s="101"/>
      <c r="M10" s="101"/>
      <c r="N10" s="101"/>
    </row>
    <row r="11" spans="1:14" ht="145.5" customHeight="1" x14ac:dyDescent="0.2">
      <c r="A11" s="76" t="s">
        <v>2</v>
      </c>
      <c r="B11" s="75" t="s">
        <v>3</v>
      </c>
      <c r="C11" s="75" t="s">
        <v>4</v>
      </c>
      <c r="D11" s="76" t="s">
        <v>5</v>
      </c>
      <c r="E11" s="76" t="s">
        <v>6</v>
      </c>
      <c r="F11" s="103" t="s">
        <v>7</v>
      </c>
      <c r="G11" s="104"/>
      <c r="H11" s="104"/>
      <c r="I11" s="105"/>
      <c r="J11" s="76" t="s">
        <v>8</v>
      </c>
      <c r="K11" s="77" t="s">
        <v>834</v>
      </c>
      <c r="L11" s="77" t="s">
        <v>831</v>
      </c>
      <c r="M11" s="77" t="s">
        <v>832</v>
      </c>
      <c r="N11" s="77" t="s">
        <v>835</v>
      </c>
    </row>
    <row r="12" spans="1:14" x14ac:dyDescent="0.2">
      <c r="A12" s="2">
        <v>1</v>
      </c>
      <c r="B12" s="2">
        <v>2</v>
      </c>
      <c r="C12" s="2">
        <v>3</v>
      </c>
      <c r="D12" s="2" t="s">
        <v>9</v>
      </c>
      <c r="E12" s="3" t="s">
        <v>10</v>
      </c>
      <c r="F12" s="60"/>
      <c r="G12" s="61"/>
      <c r="H12" s="4">
        <v>6</v>
      </c>
      <c r="I12" s="62"/>
      <c r="J12" s="5" t="s">
        <v>11</v>
      </c>
      <c r="K12" s="2">
        <v>8</v>
      </c>
      <c r="L12" s="2">
        <v>9</v>
      </c>
      <c r="M12" s="2">
        <v>10</v>
      </c>
      <c r="N12" s="2">
        <v>11</v>
      </c>
    </row>
    <row r="13" spans="1:14" ht="15.75" customHeight="1" x14ac:dyDescent="0.2">
      <c r="A13" s="6" t="s">
        <v>12</v>
      </c>
      <c r="B13" s="7" t="s">
        <v>13</v>
      </c>
      <c r="C13" s="8">
        <v>901</v>
      </c>
      <c r="D13" s="9" t="s">
        <v>14</v>
      </c>
      <c r="E13" s="9" t="s">
        <v>14</v>
      </c>
      <c r="F13" s="82" t="s">
        <v>14</v>
      </c>
      <c r="G13" s="83" t="s">
        <v>14</v>
      </c>
      <c r="H13" s="83" t="s">
        <v>14</v>
      </c>
      <c r="I13" s="84" t="s">
        <v>14</v>
      </c>
      <c r="J13" s="10" t="s">
        <v>14</v>
      </c>
      <c r="K13" s="72">
        <f>K14+K35</f>
        <v>185601.5</v>
      </c>
      <c r="L13" s="72">
        <f>L14+L35</f>
        <v>185601.5</v>
      </c>
      <c r="M13" s="72">
        <f>M14+M35</f>
        <v>182837.9</v>
      </c>
      <c r="N13" s="11">
        <f>M13/L13*100</f>
        <v>98.511003413226717</v>
      </c>
    </row>
    <row r="14" spans="1:14" ht="15.75" customHeight="1" x14ac:dyDescent="0.2">
      <c r="A14" s="12" t="s">
        <v>14</v>
      </c>
      <c r="B14" s="13" t="s">
        <v>15</v>
      </c>
      <c r="C14" s="14">
        <v>901</v>
      </c>
      <c r="D14" s="15">
        <v>1</v>
      </c>
      <c r="E14" s="15" t="s">
        <v>14</v>
      </c>
      <c r="F14" s="85" t="s">
        <v>14</v>
      </c>
      <c r="G14" s="86" t="s">
        <v>14</v>
      </c>
      <c r="H14" s="86" t="s">
        <v>14</v>
      </c>
      <c r="I14" s="87" t="s">
        <v>14</v>
      </c>
      <c r="J14" s="16" t="s">
        <v>14</v>
      </c>
      <c r="K14" s="26">
        <f t="shared" ref="K14:M14" si="0">K15+K28</f>
        <v>171098.1</v>
      </c>
      <c r="L14" s="26">
        <f t="shared" si="0"/>
        <v>171098.1</v>
      </c>
      <c r="M14" s="26">
        <f t="shared" si="0"/>
        <v>168334.5</v>
      </c>
      <c r="N14" s="17">
        <f>M14/L14*100</f>
        <v>98.384786271735337</v>
      </c>
    </row>
    <row r="15" spans="1:14" ht="51.75" customHeight="1" x14ac:dyDescent="0.2">
      <c r="A15" s="12" t="s">
        <v>14</v>
      </c>
      <c r="B15" s="13" t="s">
        <v>16</v>
      </c>
      <c r="C15" s="14">
        <v>901</v>
      </c>
      <c r="D15" s="15">
        <v>1</v>
      </c>
      <c r="E15" s="15">
        <v>3</v>
      </c>
      <c r="F15" s="85" t="s">
        <v>14</v>
      </c>
      <c r="G15" s="86" t="s">
        <v>14</v>
      </c>
      <c r="H15" s="86" t="s">
        <v>14</v>
      </c>
      <c r="I15" s="87" t="s">
        <v>14</v>
      </c>
      <c r="J15" s="16" t="s">
        <v>14</v>
      </c>
      <c r="K15" s="26">
        <f t="shared" ref="K15:M15" si="1">K16</f>
        <v>170716.2</v>
      </c>
      <c r="L15" s="26">
        <f t="shared" si="1"/>
        <v>170716.2</v>
      </c>
      <c r="M15" s="26">
        <f t="shared" si="1"/>
        <v>167952.6</v>
      </c>
      <c r="N15" s="17">
        <f t="shared" ref="N15:N45" si="2">M15/L15*100</f>
        <v>98.381172964252954</v>
      </c>
    </row>
    <row r="16" spans="1:14" ht="26.25" customHeight="1" x14ac:dyDescent="0.2">
      <c r="A16" s="12" t="s">
        <v>14</v>
      </c>
      <c r="B16" s="13" t="s">
        <v>17</v>
      </c>
      <c r="C16" s="14">
        <v>901</v>
      </c>
      <c r="D16" s="15">
        <v>1</v>
      </c>
      <c r="E16" s="15">
        <v>3</v>
      </c>
      <c r="F16" s="85" t="s">
        <v>18</v>
      </c>
      <c r="G16" s="86" t="s">
        <v>19</v>
      </c>
      <c r="H16" s="86" t="s">
        <v>20</v>
      </c>
      <c r="I16" s="87" t="s">
        <v>21</v>
      </c>
      <c r="J16" s="16" t="s">
        <v>14</v>
      </c>
      <c r="K16" s="26">
        <f t="shared" ref="K16:M16" si="3">K17+K20+K23</f>
        <v>170716.2</v>
      </c>
      <c r="L16" s="26">
        <f t="shared" si="3"/>
        <v>170716.2</v>
      </c>
      <c r="M16" s="26">
        <f t="shared" si="3"/>
        <v>167952.6</v>
      </c>
      <c r="N16" s="17">
        <f t="shared" si="2"/>
        <v>98.381172964252954</v>
      </c>
    </row>
    <row r="17" spans="1:14" ht="15.75" customHeight="1" x14ac:dyDescent="0.2">
      <c r="A17" s="12" t="s">
        <v>14</v>
      </c>
      <c r="B17" s="13" t="s">
        <v>22</v>
      </c>
      <c r="C17" s="14">
        <v>901</v>
      </c>
      <c r="D17" s="15">
        <v>1</v>
      </c>
      <c r="E17" s="15">
        <v>3</v>
      </c>
      <c r="F17" s="85" t="s">
        <v>18</v>
      </c>
      <c r="G17" s="86" t="s">
        <v>23</v>
      </c>
      <c r="H17" s="86" t="s">
        <v>20</v>
      </c>
      <c r="I17" s="87" t="s">
        <v>21</v>
      </c>
      <c r="J17" s="16" t="s">
        <v>14</v>
      </c>
      <c r="K17" s="26">
        <f t="shared" ref="K17:M18" si="4">K18</f>
        <v>1963</v>
      </c>
      <c r="L17" s="26">
        <f t="shared" si="4"/>
        <v>1963</v>
      </c>
      <c r="M17" s="26">
        <f t="shared" si="4"/>
        <v>1958.1</v>
      </c>
      <c r="N17" s="17">
        <f t="shared" si="2"/>
        <v>99.750382068262851</v>
      </c>
    </row>
    <row r="18" spans="1:14" ht="29.25" customHeight="1" x14ac:dyDescent="0.2">
      <c r="A18" s="12" t="s">
        <v>14</v>
      </c>
      <c r="B18" s="13" t="s">
        <v>24</v>
      </c>
      <c r="C18" s="14">
        <v>901</v>
      </c>
      <c r="D18" s="15">
        <v>1</v>
      </c>
      <c r="E18" s="15">
        <v>3</v>
      </c>
      <c r="F18" s="85" t="s">
        <v>18</v>
      </c>
      <c r="G18" s="86" t="s">
        <v>23</v>
      </c>
      <c r="H18" s="86" t="s">
        <v>20</v>
      </c>
      <c r="I18" s="87" t="s">
        <v>25</v>
      </c>
      <c r="J18" s="16" t="s">
        <v>14</v>
      </c>
      <c r="K18" s="26">
        <f t="shared" si="4"/>
        <v>1963</v>
      </c>
      <c r="L18" s="26">
        <f t="shared" si="4"/>
        <v>1963</v>
      </c>
      <c r="M18" s="26">
        <f t="shared" si="4"/>
        <v>1958.1</v>
      </c>
      <c r="N18" s="17">
        <f t="shared" si="2"/>
        <v>99.750382068262851</v>
      </c>
    </row>
    <row r="19" spans="1:14" ht="65.25" customHeight="1" x14ac:dyDescent="0.2">
      <c r="A19" s="12"/>
      <c r="B19" s="13" t="s">
        <v>26</v>
      </c>
      <c r="C19" s="14">
        <v>901</v>
      </c>
      <c r="D19" s="15">
        <v>1</v>
      </c>
      <c r="E19" s="15">
        <v>3</v>
      </c>
      <c r="F19" s="85" t="s">
        <v>18</v>
      </c>
      <c r="G19" s="86" t="s">
        <v>23</v>
      </c>
      <c r="H19" s="86" t="s">
        <v>20</v>
      </c>
      <c r="I19" s="87" t="s">
        <v>25</v>
      </c>
      <c r="J19" s="16" t="s">
        <v>27</v>
      </c>
      <c r="K19" s="26">
        <v>1963</v>
      </c>
      <c r="L19" s="26">
        <v>1963</v>
      </c>
      <c r="M19" s="26">
        <v>1958.1</v>
      </c>
      <c r="N19" s="17">
        <f t="shared" si="2"/>
        <v>99.750382068262851</v>
      </c>
    </row>
    <row r="20" spans="1:14" ht="15.75" customHeight="1" x14ac:dyDescent="0.2">
      <c r="A20" s="12" t="s">
        <v>14</v>
      </c>
      <c r="B20" s="13" t="s">
        <v>28</v>
      </c>
      <c r="C20" s="14">
        <v>901</v>
      </c>
      <c r="D20" s="15">
        <v>1</v>
      </c>
      <c r="E20" s="15">
        <v>3</v>
      </c>
      <c r="F20" s="85" t="s">
        <v>18</v>
      </c>
      <c r="G20" s="86" t="s">
        <v>29</v>
      </c>
      <c r="H20" s="86" t="s">
        <v>20</v>
      </c>
      <c r="I20" s="87" t="s">
        <v>21</v>
      </c>
      <c r="J20" s="16" t="s">
        <v>14</v>
      </c>
      <c r="K20" s="26">
        <f t="shared" ref="K20:M21" si="5">K21</f>
        <v>18247</v>
      </c>
      <c r="L20" s="26">
        <f t="shared" si="5"/>
        <v>18247</v>
      </c>
      <c r="M20" s="26">
        <f t="shared" si="5"/>
        <v>18115</v>
      </c>
      <c r="N20" s="17">
        <f t="shared" si="2"/>
        <v>99.276593412615782</v>
      </c>
    </row>
    <row r="21" spans="1:14" ht="28.5" customHeight="1" x14ac:dyDescent="0.2">
      <c r="A21" s="12" t="s">
        <v>14</v>
      </c>
      <c r="B21" s="13" t="s">
        <v>24</v>
      </c>
      <c r="C21" s="14">
        <v>901</v>
      </c>
      <c r="D21" s="15">
        <v>1</v>
      </c>
      <c r="E21" s="15">
        <v>3</v>
      </c>
      <c r="F21" s="85" t="s">
        <v>18</v>
      </c>
      <c r="G21" s="86" t="s">
        <v>29</v>
      </c>
      <c r="H21" s="86" t="s">
        <v>20</v>
      </c>
      <c r="I21" s="87" t="s">
        <v>25</v>
      </c>
      <c r="J21" s="16" t="s">
        <v>14</v>
      </c>
      <c r="K21" s="26">
        <f t="shared" si="5"/>
        <v>18247</v>
      </c>
      <c r="L21" s="26">
        <f t="shared" si="5"/>
        <v>18247</v>
      </c>
      <c r="M21" s="26">
        <f t="shared" si="5"/>
        <v>18115</v>
      </c>
      <c r="N21" s="17">
        <f t="shared" si="2"/>
        <v>99.276593412615782</v>
      </c>
    </row>
    <row r="22" spans="1:14" ht="65.25" customHeight="1" x14ac:dyDescent="0.2">
      <c r="A22" s="12"/>
      <c r="B22" s="13" t="s">
        <v>26</v>
      </c>
      <c r="C22" s="14">
        <v>901</v>
      </c>
      <c r="D22" s="15">
        <v>1</v>
      </c>
      <c r="E22" s="15">
        <v>3</v>
      </c>
      <c r="F22" s="85" t="s">
        <v>18</v>
      </c>
      <c r="G22" s="86" t="s">
        <v>29</v>
      </c>
      <c r="H22" s="86" t="s">
        <v>20</v>
      </c>
      <c r="I22" s="87" t="s">
        <v>25</v>
      </c>
      <c r="J22" s="16" t="s">
        <v>27</v>
      </c>
      <c r="K22" s="26">
        <v>18247</v>
      </c>
      <c r="L22" s="26">
        <v>18247</v>
      </c>
      <c r="M22" s="26">
        <v>18115</v>
      </c>
      <c r="N22" s="17">
        <f t="shared" si="2"/>
        <v>99.276593412615782</v>
      </c>
    </row>
    <row r="23" spans="1:14" ht="15.75" customHeight="1" x14ac:dyDescent="0.2">
      <c r="A23" s="12" t="s">
        <v>14</v>
      </c>
      <c r="B23" s="13" t="s">
        <v>30</v>
      </c>
      <c r="C23" s="14">
        <v>901</v>
      </c>
      <c r="D23" s="15">
        <v>1</v>
      </c>
      <c r="E23" s="15">
        <v>3</v>
      </c>
      <c r="F23" s="85" t="s">
        <v>18</v>
      </c>
      <c r="G23" s="86" t="s">
        <v>31</v>
      </c>
      <c r="H23" s="86" t="s">
        <v>20</v>
      </c>
      <c r="I23" s="87" t="s">
        <v>21</v>
      </c>
      <c r="J23" s="16" t="s">
        <v>14</v>
      </c>
      <c r="K23" s="26">
        <f t="shared" ref="K23:M23" si="6">K24</f>
        <v>150506.20000000001</v>
      </c>
      <c r="L23" s="26">
        <f t="shared" si="6"/>
        <v>150506.20000000001</v>
      </c>
      <c r="M23" s="26">
        <f t="shared" si="6"/>
        <v>147879.5</v>
      </c>
      <c r="N23" s="17">
        <f t="shared" si="2"/>
        <v>98.254756282465422</v>
      </c>
    </row>
    <row r="24" spans="1:14" ht="30.75" customHeight="1" x14ac:dyDescent="0.2">
      <c r="A24" s="12" t="s">
        <v>14</v>
      </c>
      <c r="B24" s="13" t="s">
        <v>24</v>
      </c>
      <c r="C24" s="14">
        <v>901</v>
      </c>
      <c r="D24" s="15">
        <v>1</v>
      </c>
      <c r="E24" s="15">
        <v>3</v>
      </c>
      <c r="F24" s="85" t="s">
        <v>18</v>
      </c>
      <c r="G24" s="86" t="s">
        <v>31</v>
      </c>
      <c r="H24" s="86" t="s">
        <v>20</v>
      </c>
      <c r="I24" s="87" t="s">
        <v>25</v>
      </c>
      <c r="J24" s="16" t="s">
        <v>14</v>
      </c>
      <c r="K24" s="26">
        <f t="shared" ref="K24:M24" si="7">K25+K26+K27</f>
        <v>150506.20000000001</v>
      </c>
      <c r="L24" s="26">
        <f t="shared" si="7"/>
        <v>150506.20000000001</v>
      </c>
      <c r="M24" s="26">
        <f t="shared" si="7"/>
        <v>147879.5</v>
      </c>
      <c r="N24" s="17">
        <f t="shared" si="2"/>
        <v>98.254756282465422</v>
      </c>
    </row>
    <row r="25" spans="1:14" ht="65.25" customHeight="1" x14ac:dyDescent="0.2">
      <c r="A25" s="12"/>
      <c r="B25" s="13" t="s">
        <v>26</v>
      </c>
      <c r="C25" s="14">
        <v>901</v>
      </c>
      <c r="D25" s="15">
        <v>1</v>
      </c>
      <c r="E25" s="15">
        <v>3</v>
      </c>
      <c r="F25" s="85" t="s">
        <v>18</v>
      </c>
      <c r="G25" s="86" t="s">
        <v>31</v>
      </c>
      <c r="H25" s="86" t="s">
        <v>20</v>
      </c>
      <c r="I25" s="87" t="s">
        <v>25</v>
      </c>
      <c r="J25" s="16" t="s">
        <v>27</v>
      </c>
      <c r="K25" s="26">
        <v>133038.70000000001</v>
      </c>
      <c r="L25" s="26">
        <v>133038.70000000001</v>
      </c>
      <c r="M25" s="26">
        <v>131829.5</v>
      </c>
      <c r="N25" s="17">
        <f t="shared" si="2"/>
        <v>99.091091539529458</v>
      </c>
    </row>
    <row r="26" spans="1:14" ht="25.5" x14ac:dyDescent="0.2">
      <c r="A26" s="12"/>
      <c r="B26" s="13" t="s">
        <v>32</v>
      </c>
      <c r="C26" s="14">
        <v>901</v>
      </c>
      <c r="D26" s="15">
        <v>1</v>
      </c>
      <c r="E26" s="15">
        <v>3</v>
      </c>
      <c r="F26" s="85" t="s">
        <v>18</v>
      </c>
      <c r="G26" s="86" t="s">
        <v>31</v>
      </c>
      <c r="H26" s="86" t="s">
        <v>20</v>
      </c>
      <c r="I26" s="87" t="s">
        <v>25</v>
      </c>
      <c r="J26" s="16" t="s">
        <v>33</v>
      </c>
      <c r="K26" s="26">
        <v>17282.599999999999</v>
      </c>
      <c r="L26" s="26">
        <v>17282.599999999999</v>
      </c>
      <c r="M26" s="26">
        <v>15927.1</v>
      </c>
      <c r="N26" s="17">
        <f t="shared" si="2"/>
        <v>92.15685139967367</v>
      </c>
    </row>
    <row r="27" spans="1:14" x14ac:dyDescent="0.2">
      <c r="A27" s="12"/>
      <c r="B27" s="13" t="s">
        <v>34</v>
      </c>
      <c r="C27" s="14">
        <v>901</v>
      </c>
      <c r="D27" s="15">
        <v>1</v>
      </c>
      <c r="E27" s="15">
        <v>3</v>
      </c>
      <c r="F27" s="85" t="s">
        <v>18</v>
      </c>
      <c r="G27" s="86" t="s">
        <v>31</v>
      </c>
      <c r="H27" s="86" t="s">
        <v>20</v>
      </c>
      <c r="I27" s="87" t="s">
        <v>25</v>
      </c>
      <c r="J27" s="16" t="s">
        <v>35</v>
      </c>
      <c r="K27" s="26">
        <v>184.9</v>
      </c>
      <c r="L27" s="26">
        <v>184.9</v>
      </c>
      <c r="M27" s="26">
        <v>122.9</v>
      </c>
      <c r="N27" s="17">
        <f t="shared" si="2"/>
        <v>66.468361276365613</v>
      </c>
    </row>
    <row r="28" spans="1:14" ht="15.75" customHeight="1" x14ac:dyDescent="0.2">
      <c r="A28" s="12" t="s">
        <v>14</v>
      </c>
      <c r="B28" s="13" t="s">
        <v>36</v>
      </c>
      <c r="C28" s="14">
        <v>901</v>
      </c>
      <c r="D28" s="15">
        <v>1</v>
      </c>
      <c r="E28" s="15">
        <v>13</v>
      </c>
      <c r="F28" s="85" t="s">
        <v>14</v>
      </c>
      <c r="G28" s="86" t="s">
        <v>14</v>
      </c>
      <c r="H28" s="86" t="s">
        <v>14</v>
      </c>
      <c r="I28" s="87" t="s">
        <v>14</v>
      </c>
      <c r="J28" s="16" t="s">
        <v>14</v>
      </c>
      <c r="K28" s="26">
        <f t="shared" ref="K28:M31" si="8">K29</f>
        <v>381.9</v>
      </c>
      <c r="L28" s="26">
        <f t="shared" si="8"/>
        <v>381.9</v>
      </c>
      <c r="M28" s="26">
        <f t="shared" si="8"/>
        <v>381.9</v>
      </c>
      <c r="N28" s="17">
        <f t="shared" si="2"/>
        <v>100</v>
      </c>
    </row>
    <row r="29" spans="1:14" ht="26.25" customHeight="1" x14ac:dyDescent="0.2">
      <c r="A29" s="12" t="s">
        <v>14</v>
      </c>
      <c r="B29" s="13" t="s">
        <v>37</v>
      </c>
      <c r="C29" s="14">
        <v>901</v>
      </c>
      <c r="D29" s="15">
        <v>1</v>
      </c>
      <c r="E29" s="15">
        <v>13</v>
      </c>
      <c r="F29" s="85" t="s">
        <v>38</v>
      </c>
      <c r="G29" s="86" t="s">
        <v>19</v>
      </c>
      <c r="H29" s="86" t="s">
        <v>20</v>
      </c>
      <c r="I29" s="87" t="s">
        <v>21</v>
      </c>
      <c r="J29" s="16" t="s">
        <v>14</v>
      </c>
      <c r="K29" s="26">
        <f t="shared" si="8"/>
        <v>381.9</v>
      </c>
      <c r="L29" s="26">
        <f t="shared" si="8"/>
        <v>381.9</v>
      </c>
      <c r="M29" s="26">
        <f t="shared" si="8"/>
        <v>381.9</v>
      </c>
      <c r="N29" s="17">
        <f t="shared" si="2"/>
        <v>100</v>
      </c>
    </row>
    <row r="30" spans="1:14" ht="15.75" customHeight="1" x14ac:dyDescent="0.2">
      <c r="A30" s="12" t="s">
        <v>14</v>
      </c>
      <c r="B30" s="13" t="s">
        <v>39</v>
      </c>
      <c r="C30" s="14">
        <v>901</v>
      </c>
      <c r="D30" s="15">
        <v>1</v>
      </c>
      <c r="E30" s="15">
        <v>13</v>
      </c>
      <c r="F30" s="85" t="s">
        <v>38</v>
      </c>
      <c r="G30" s="86" t="s">
        <v>40</v>
      </c>
      <c r="H30" s="86" t="s">
        <v>20</v>
      </c>
      <c r="I30" s="87" t="s">
        <v>21</v>
      </c>
      <c r="J30" s="16" t="s">
        <v>14</v>
      </c>
      <c r="K30" s="26">
        <f>K31+K33</f>
        <v>381.9</v>
      </c>
      <c r="L30" s="26">
        <f>L31+L33</f>
        <v>381.9</v>
      </c>
      <c r="M30" s="26">
        <f>M31+M33</f>
        <v>381.9</v>
      </c>
      <c r="N30" s="17">
        <f t="shared" si="2"/>
        <v>100</v>
      </c>
    </row>
    <row r="31" spans="1:14" ht="39" customHeight="1" x14ac:dyDescent="0.2">
      <c r="A31" s="12" t="s">
        <v>14</v>
      </c>
      <c r="B31" s="13" t="s">
        <v>41</v>
      </c>
      <c r="C31" s="14">
        <v>901</v>
      </c>
      <c r="D31" s="15">
        <v>1</v>
      </c>
      <c r="E31" s="15">
        <v>13</v>
      </c>
      <c r="F31" s="85" t="s">
        <v>38</v>
      </c>
      <c r="G31" s="86" t="s">
        <v>40</v>
      </c>
      <c r="H31" s="86" t="s">
        <v>20</v>
      </c>
      <c r="I31" s="87" t="s">
        <v>42</v>
      </c>
      <c r="J31" s="16" t="s">
        <v>14</v>
      </c>
      <c r="K31" s="26">
        <f t="shared" si="8"/>
        <v>349.4</v>
      </c>
      <c r="L31" s="26">
        <f t="shared" si="8"/>
        <v>349.4</v>
      </c>
      <c r="M31" s="26">
        <f t="shared" si="8"/>
        <v>349.4</v>
      </c>
      <c r="N31" s="17">
        <f t="shared" si="2"/>
        <v>100</v>
      </c>
    </row>
    <row r="32" spans="1:14" ht="25.5" x14ac:dyDescent="0.2">
      <c r="A32" s="12"/>
      <c r="B32" s="13" t="s">
        <v>32</v>
      </c>
      <c r="C32" s="14">
        <v>901</v>
      </c>
      <c r="D32" s="15">
        <v>1</v>
      </c>
      <c r="E32" s="15">
        <v>13</v>
      </c>
      <c r="F32" s="85" t="s">
        <v>38</v>
      </c>
      <c r="G32" s="86" t="s">
        <v>40</v>
      </c>
      <c r="H32" s="86" t="s">
        <v>20</v>
      </c>
      <c r="I32" s="87" t="s">
        <v>42</v>
      </c>
      <c r="J32" s="16" t="s">
        <v>33</v>
      </c>
      <c r="K32" s="26">
        <v>349.4</v>
      </c>
      <c r="L32" s="26">
        <v>349.4</v>
      </c>
      <c r="M32" s="26">
        <v>349.4</v>
      </c>
      <c r="N32" s="17">
        <f t="shared" si="2"/>
        <v>100</v>
      </c>
    </row>
    <row r="33" spans="1:14" x14ac:dyDescent="0.2">
      <c r="A33" s="12"/>
      <c r="B33" s="13" t="s">
        <v>119</v>
      </c>
      <c r="C33" s="14">
        <v>901</v>
      </c>
      <c r="D33" s="15">
        <v>1</v>
      </c>
      <c r="E33" s="15">
        <v>13</v>
      </c>
      <c r="F33" s="85" t="s">
        <v>38</v>
      </c>
      <c r="G33" s="86" t="s">
        <v>40</v>
      </c>
      <c r="H33" s="86" t="s">
        <v>20</v>
      </c>
      <c r="I33" s="87">
        <v>10040</v>
      </c>
      <c r="J33" s="16"/>
      <c r="K33" s="26">
        <f>K34</f>
        <v>32.5</v>
      </c>
      <c r="L33" s="26">
        <f>L34</f>
        <v>32.5</v>
      </c>
      <c r="M33" s="26">
        <f>M34</f>
        <v>32.5</v>
      </c>
      <c r="N33" s="17">
        <f t="shared" si="2"/>
        <v>100</v>
      </c>
    </row>
    <row r="34" spans="1:14" x14ac:dyDescent="0.2">
      <c r="A34" s="12"/>
      <c r="B34" s="13" t="s">
        <v>34</v>
      </c>
      <c r="C34" s="14">
        <v>901</v>
      </c>
      <c r="D34" s="15">
        <v>1</v>
      </c>
      <c r="E34" s="15">
        <v>13</v>
      </c>
      <c r="F34" s="85" t="s">
        <v>38</v>
      </c>
      <c r="G34" s="86" t="s">
        <v>40</v>
      </c>
      <c r="H34" s="86" t="s">
        <v>20</v>
      </c>
      <c r="I34" s="87">
        <v>10040</v>
      </c>
      <c r="J34" s="16" t="s">
        <v>35</v>
      </c>
      <c r="K34" s="26">
        <v>32.5</v>
      </c>
      <c r="L34" s="26">
        <v>32.5</v>
      </c>
      <c r="M34" s="26">
        <v>32.5</v>
      </c>
      <c r="N34" s="17">
        <f t="shared" si="2"/>
        <v>100</v>
      </c>
    </row>
    <row r="35" spans="1:14" ht="15.75" customHeight="1" x14ac:dyDescent="0.2">
      <c r="A35" s="12" t="s">
        <v>14</v>
      </c>
      <c r="B35" s="13" t="s">
        <v>43</v>
      </c>
      <c r="C35" s="14">
        <v>901</v>
      </c>
      <c r="D35" s="15">
        <v>12</v>
      </c>
      <c r="E35" s="15" t="s">
        <v>14</v>
      </c>
      <c r="F35" s="85" t="s">
        <v>14</v>
      </c>
      <c r="G35" s="86" t="s">
        <v>14</v>
      </c>
      <c r="H35" s="86" t="s">
        <v>14</v>
      </c>
      <c r="I35" s="87" t="s">
        <v>14</v>
      </c>
      <c r="J35" s="16" t="s">
        <v>14</v>
      </c>
      <c r="K35" s="26">
        <f t="shared" ref="K35:M35" si="9">K36+K41</f>
        <v>14503.4</v>
      </c>
      <c r="L35" s="26">
        <f t="shared" si="9"/>
        <v>14503.4</v>
      </c>
      <c r="M35" s="26">
        <f t="shared" si="9"/>
        <v>14503.4</v>
      </c>
      <c r="N35" s="17">
        <f t="shared" si="2"/>
        <v>100</v>
      </c>
    </row>
    <row r="36" spans="1:14" ht="15.75" customHeight="1" x14ac:dyDescent="0.2">
      <c r="A36" s="12" t="s">
        <v>14</v>
      </c>
      <c r="B36" s="13" t="s">
        <v>44</v>
      </c>
      <c r="C36" s="14">
        <v>901</v>
      </c>
      <c r="D36" s="15">
        <v>12</v>
      </c>
      <c r="E36" s="15">
        <v>1</v>
      </c>
      <c r="F36" s="85" t="s">
        <v>14</v>
      </c>
      <c r="G36" s="86" t="s">
        <v>14</v>
      </c>
      <c r="H36" s="86" t="s">
        <v>14</v>
      </c>
      <c r="I36" s="87" t="s">
        <v>14</v>
      </c>
      <c r="J36" s="16" t="s">
        <v>14</v>
      </c>
      <c r="K36" s="26">
        <f t="shared" ref="K36:M39" si="10">K37</f>
        <v>5540.9</v>
      </c>
      <c r="L36" s="26">
        <f t="shared" si="10"/>
        <v>5540.9</v>
      </c>
      <c r="M36" s="26">
        <f t="shared" si="10"/>
        <v>5540.9</v>
      </c>
      <c r="N36" s="17">
        <f t="shared" si="2"/>
        <v>100</v>
      </c>
    </row>
    <row r="37" spans="1:14" ht="26.25" customHeight="1" x14ac:dyDescent="0.2">
      <c r="A37" s="12" t="s">
        <v>14</v>
      </c>
      <c r="B37" s="13" t="s">
        <v>17</v>
      </c>
      <c r="C37" s="14">
        <v>901</v>
      </c>
      <c r="D37" s="15">
        <v>12</v>
      </c>
      <c r="E37" s="15">
        <v>1</v>
      </c>
      <c r="F37" s="85" t="s">
        <v>18</v>
      </c>
      <c r="G37" s="86" t="s">
        <v>19</v>
      </c>
      <c r="H37" s="86" t="s">
        <v>20</v>
      </c>
      <c r="I37" s="87" t="s">
        <v>21</v>
      </c>
      <c r="J37" s="16" t="s">
        <v>14</v>
      </c>
      <c r="K37" s="26">
        <f t="shared" si="10"/>
        <v>5540.9</v>
      </c>
      <c r="L37" s="26">
        <f t="shared" si="10"/>
        <v>5540.9</v>
      </c>
      <c r="M37" s="26">
        <f t="shared" si="10"/>
        <v>5540.9</v>
      </c>
      <c r="N37" s="17">
        <f t="shared" si="2"/>
        <v>100</v>
      </c>
    </row>
    <row r="38" spans="1:14" ht="26.25" customHeight="1" x14ac:dyDescent="0.2">
      <c r="A38" s="12" t="s">
        <v>14</v>
      </c>
      <c r="B38" s="13" t="s">
        <v>45</v>
      </c>
      <c r="C38" s="14">
        <v>901</v>
      </c>
      <c r="D38" s="15">
        <v>12</v>
      </c>
      <c r="E38" s="15">
        <v>1</v>
      </c>
      <c r="F38" s="85" t="s">
        <v>18</v>
      </c>
      <c r="G38" s="86" t="s">
        <v>9</v>
      </c>
      <c r="H38" s="86" t="s">
        <v>20</v>
      </c>
      <c r="I38" s="87" t="s">
        <v>21</v>
      </c>
      <c r="J38" s="16" t="s">
        <v>14</v>
      </c>
      <c r="K38" s="26">
        <f t="shared" si="10"/>
        <v>5540.9</v>
      </c>
      <c r="L38" s="26">
        <f t="shared" si="10"/>
        <v>5540.9</v>
      </c>
      <c r="M38" s="26">
        <f t="shared" si="10"/>
        <v>5540.9</v>
      </c>
      <c r="N38" s="17">
        <f t="shared" si="2"/>
        <v>100</v>
      </c>
    </row>
    <row r="39" spans="1:14" ht="26.25" customHeight="1" x14ac:dyDescent="0.2">
      <c r="A39" s="12" t="s">
        <v>14</v>
      </c>
      <c r="B39" s="13" t="s">
        <v>46</v>
      </c>
      <c r="C39" s="14">
        <v>901</v>
      </c>
      <c r="D39" s="15">
        <v>12</v>
      </c>
      <c r="E39" s="15">
        <v>1</v>
      </c>
      <c r="F39" s="85" t="s">
        <v>18</v>
      </c>
      <c r="G39" s="86" t="s">
        <v>9</v>
      </c>
      <c r="H39" s="86" t="s">
        <v>20</v>
      </c>
      <c r="I39" s="87" t="s">
        <v>47</v>
      </c>
      <c r="J39" s="16" t="s">
        <v>14</v>
      </c>
      <c r="K39" s="26">
        <f t="shared" si="10"/>
        <v>5540.9</v>
      </c>
      <c r="L39" s="26">
        <f t="shared" si="10"/>
        <v>5540.9</v>
      </c>
      <c r="M39" s="26">
        <f t="shared" si="10"/>
        <v>5540.9</v>
      </c>
      <c r="N39" s="17">
        <f t="shared" si="2"/>
        <v>100</v>
      </c>
    </row>
    <row r="40" spans="1:14" ht="25.5" x14ac:dyDescent="0.2">
      <c r="A40" s="12"/>
      <c r="B40" s="13" t="s">
        <v>32</v>
      </c>
      <c r="C40" s="14">
        <v>901</v>
      </c>
      <c r="D40" s="15">
        <v>12</v>
      </c>
      <c r="E40" s="15">
        <v>1</v>
      </c>
      <c r="F40" s="85" t="s">
        <v>18</v>
      </c>
      <c r="G40" s="86" t="s">
        <v>9</v>
      </c>
      <c r="H40" s="86" t="s">
        <v>20</v>
      </c>
      <c r="I40" s="87" t="s">
        <v>47</v>
      </c>
      <c r="J40" s="16" t="s">
        <v>33</v>
      </c>
      <c r="K40" s="26">
        <v>5540.9</v>
      </c>
      <c r="L40" s="26">
        <v>5540.9</v>
      </c>
      <c r="M40" s="26">
        <v>5540.9</v>
      </c>
      <c r="N40" s="17">
        <f t="shared" si="2"/>
        <v>100</v>
      </c>
    </row>
    <row r="41" spans="1:14" ht="15.75" customHeight="1" x14ac:dyDescent="0.2">
      <c r="A41" s="12" t="s">
        <v>14</v>
      </c>
      <c r="B41" s="13" t="s">
        <v>48</v>
      </c>
      <c r="C41" s="14">
        <v>901</v>
      </c>
      <c r="D41" s="15">
        <v>12</v>
      </c>
      <c r="E41" s="15">
        <v>2</v>
      </c>
      <c r="F41" s="85" t="s">
        <v>14</v>
      </c>
      <c r="G41" s="86" t="s">
        <v>14</v>
      </c>
      <c r="H41" s="86" t="s">
        <v>14</v>
      </c>
      <c r="I41" s="87" t="s">
        <v>14</v>
      </c>
      <c r="J41" s="16" t="s">
        <v>14</v>
      </c>
      <c r="K41" s="26">
        <f t="shared" ref="K41:M44" si="11">K42</f>
        <v>8962.5</v>
      </c>
      <c r="L41" s="26">
        <f t="shared" si="11"/>
        <v>8962.5</v>
      </c>
      <c r="M41" s="26">
        <f t="shared" si="11"/>
        <v>8962.5</v>
      </c>
      <c r="N41" s="17">
        <f t="shared" si="2"/>
        <v>100</v>
      </c>
    </row>
    <row r="42" spans="1:14" ht="26.25" customHeight="1" x14ac:dyDescent="0.2">
      <c r="A42" s="12" t="s">
        <v>14</v>
      </c>
      <c r="B42" s="13" t="s">
        <v>17</v>
      </c>
      <c r="C42" s="14">
        <v>901</v>
      </c>
      <c r="D42" s="15">
        <v>12</v>
      </c>
      <c r="E42" s="15">
        <v>2</v>
      </c>
      <c r="F42" s="85" t="s">
        <v>18</v>
      </c>
      <c r="G42" s="86" t="s">
        <v>19</v>
      </c>
      <c r="H42" s="86" t="s">
        <v>20</v>
      </c>
      <c r="I42" s="87" t="s">
        <v>21</v>
      </c>
      <c r="J42" s="16" t="s">
        <v>14</v>
      </c>
      <c r="K42" s="26">
        <f t="shared" si="11"/>
        <v>8962.5</v>
      </c>
      <c r="L42" s="26">
        <f t="shared" si="11"/>
        <v>8962.5</v>
      </c>
      <c r="M42" s="26">
        <f t="shared" si="11"/>
        <v>8962.5</v>
      </c>
      <c r="N42" s="17">
        <f t="shared" si="2"/>
        <v>100</v>
      </c>
    </row>
    <row r="43" spans="1:14" ht="26.25" customHeight="1" x14ac:dyDescent="0.2">
      <c r="A43" s="12" t="s">
        <v>14</v>
      </c>
      <c r="B43" s="13" t="s">
        <v>45</v>
      </c>
      <c r="C43" s="14">
        <v>901</v>
      </c>
      <c r="D43" s="15">
        <v>12</v>
      </c>
      <c r="E43" s="15">
        <v>2</v>
      </c>
      <c r="F43" s="85" t="s">
        <v>18</v>
      </c>
      <c r="G43" s="86" t="s">
        <v>9</v>
      </c>
      <c r="H43" s="86" t="s">
        <v>20</v>
      </c>
      <c r="I43" s="87" t="s">
        <v>21</v>
      </c>
      <c r="J43" s="16" t="s">
        <v>14</v>
      </c>
      <c r="K43" s="26">
        <f t="shared" si="11"/>
        <v>8962.5</v>
      </c>
      <c r="L43" s="26">
        <f t="shared" si="11"/>
        <v>8962.5</v>
      </c>
      <c r="M43" s="26">
        <f t="shared" si="11"/>
        <v>8962.5</v>
      </c>
      <c r="N43" s="17">
        <f t="shared" si="2"/>
        <v>100</v>
      </c>
    </row>
    <row r="44" spans="1:14" ht="26.25" customHeight="1" x14ac:dyDescent="0.2">
      <c r="A44" s="12" t="s">
        <v>14</v>
      </c>
      <c r="B44" s="13" t="s">
        <v>49</v>
      </c>
      <c r="C44" s="14">
        <v>901</v>
      </c>
      <c r="D44" s="15">
        <v>12</v>
      </c>
      <c r="E44" s="15">
        <v>2</v>
      </c>
      <c r="F44" s="85" t="s">
        <v>18</v>
      </c>
      <c r="G44" s="86" t="s">
        <v>9</v>
      </c>
      <c r="H44" s="86" t="s">
        <v>20</v>
      </c>
      <c r="I44" s="87" t="s">
        <v>50</v>
      </c>
      <c r="J44" s="16" t="s">
        <v>14</v>
      </c>
      <c r="K44" s="26">
        <f t="shared" si="11"/>
        <v>8962.5</v>
      </c>
      <c r="L44" s="26">
        <f t="shared" si="11"/>
        <v>8962.5</v>
      </c>
      <c r="M44" s="26">
        <f t="shared" si="11"/>
        <v>8962.5</v>
      </c>
      <c r="N44" s="17">
        <f t="shared" si="2"/>
        <v>100</v>
      </c>
    </row>
    <row r="45" spans="1:14" ht="25.5" x14ac:dyDescent="0.2">
      <c r="A45" s="12"/>
      <c r="B45" s="13" t="s">
        <v>32</v>
      </c>
      <c r="C45" s="14">
        <v>901</v>
      </c>
      <c r="D45" s="15">
        <v>12</v>
      </c>
      <c r="E45" s="15">
        <v>2</v>
      </c>
      <c r="F45" s="85" t="s">
        <v>18</v>
      </c>
      <c r="G45" s="86" t="s">
        <v>9</v>
      </c>
      <c r="H45" s="86" t="s">
        <v>20</v>
      </c>
      <c r="I45" s="87" t="s">
        <v>50</v>
      </c>
      <c r="J45" s="16" t="s">
        <v>33</v>
      </c>
      <c r="K45" s="26">
        <v>8962.5</v>
      </c>
      <c r="L45" s="26">
        <v>8962.5</v>
      </c>
      <c r="M45" s="26">
        <v>8962.5</v>
      </c>
      <c r="N45" s="17">
        <f t="shared" si="2"/>
        <v>100</v>
      </c>
    </row>
    <row r="46" spans="1:14" ht="27" customHeight="1" x14ac:dyDescent="0.2">
      <c r="A46" s="18" t="s">
        <v>51</v>
      </c>
      <c r="B46" s="19" t="s">
        <v>52</v>
      </c>
      <c r="C46" s="20">
        <v>902</v>
      </c>
      <c r="D46" s="21" t="s">
        <v>14</v>
      </c>
      <c r="E46" s="21" t="s">
        <v>14</v>
      </c>
      <c r="F46" s="88" t="s">
        <v>14</v>
      </c>
      <c r="G46" s="89" t="s">
        <v>14</v>
      </c>
      <c r="H46" s="89" t="s">
        <v>14</v>
      </c>
      <c r="I46" s="90" t="s">
        <v>14</v>
      </c>
      <c r="J46" s="22" t="s">
        <v>14</v>
      </c>
      <c r="K46" s="73">
        <f>K47+K138+K145+K191+K198+K207+K226+K252+K265</f>
        <v>2603685.9</v>
      </c>
      <c r="L46" s="73">
        <f>L47+L138+L145+L191+L198+L207+L226+L252+L265</f>
        <v>2603685.9</v>
      </c>
      <c r="M46" s="73">
        <f>M47+M138+M145+M191+M198+M207+M226+M252+M265</f>
        <v>2586735.2000000002</v>
      </c>
      <c r="N46" s="23">
        <f>M46/L46*100</f>
        <v>99.348972931028285</v>
      </c>
    </row>
    <row r="47" spans="1:14" ht="15.75" customHeight="1" x14ac:dyDescent="0.2">
      <c r="A47" s="12" t="s">
        <v>14</v>
      </c>
      <c r="B47" s="13" t="s">
        <v>15</v>
      </c>
      <c r="C47" s="14">
        <v>902</v>
      </c>
      <c r="D47" s="15">
        <v>1</v>
      </c>
      <c r="E47" s="15" t="s">
        <v>14</v>
      </c>
      <c r="F47" s="85" t="s">
        <v>14</v>
      </c>
      <c r="G47" s="86" t="s">
        <v>14</v>
      </c>
      <c r="H47" s="86" t="s">
        <v>14</v>
      </c>
      <c r="I47" s="87" t="s">
        <v>14</v>
      </c>
      <c r="J47" s="16" t="s">
        <v>14</v>
      </c>
      <c r="K47" s="26">
        <f t="shared" ref="K47:M47" si="12">K48+K53+K85</f>
        <v>1439731.7</v>
      </c>
      <c r="L47" s="26">
        <f t="shared" si="12"/>
        <v>1439731.7</v>
      </c>
      <c r="M47" s="26">
        <f t="shared" si="12"/>
        <v>1426026.7</v>
      </c>
      <c r="N47" s="17">
        <f>M47/L47*100</f>
        <v>99.048086528899788</v>
      </c>
    </row>
    <row r="48" spans="1:14" ht="39" customHeight="1" x14ac:dyDescent="0.2">
      <c r="A48" s="12" t="s">
        <v>14</v>
      </c>
      <c r="B48" s="13" t="s">
        <v>53</v>
      </c>
      <c r="C48" s="14">
        <v>902</v>
      </c>
      <c r="D48" s="15">
        <v>1</v>
      </c>
      <c r="E48" s="15">
        <v>2</v>
      </c>
      <c r="F48" s="85" t="s">
        <v>14</v>
      </c>
      <c r="G48" s="86" t="s">
        <v>14</v>
      </c>
      <c r="H48" s="86" t="s">
        <v>14</v>
      </c>
      <c r="I48" s="87" t="s">
        <v>14</v>
      </c>
      <c r="J48" s="16" t="s">
        <v>14</v>
      </c>
      <c r="K48" s="26">
        <f t="shared" ref="K48:M51" si="13">K49</f>
        <v>1824.5</v>
      </c>
      <c r="L48" s="26">
        <f t="shared" si="13"/>
        <v>1824.5</v>
      </c>
      <c r="M48" s="26">
        <f t="shared" si="13"/>
        <v>1797.5</v>
      </c>
      <c r="N48" s="17">
        <f t="shared" ref="N48:N111" si="14">M48/L48*100</f>
        <v>98.520142504795842</v>
      </c>
    </row>
    <row r="49" spans="1:14" ht="26.25" customHeight="1" x14ac:dyDescent="0.2">
      <c r="A49" s="12" t="s">
        <v>14</v>
      </c>
      <c r="B49" s="13" t="s">
        <v>54</v>
      </c>
      <c r="C49" s="14">
        <v>902</v>
      </c>
      <c r="D49" s="15">
        <v>1</v>
      </c>
      <c r="E49" s="15">
        <v>2</v>
      </c>
      <c r="F49" s="85" t="s">
        <v>55</v>
      </c>
      <c r="G49" s="86" t="s">
        <v>19</v>
      </c>
      <c r="H49" s="86" t="s">
        <v>20</v>
      </c>
      <c r="I49" s="87" t="s">
        <v>21</v>
      </c>
      <c r="J49" s="16" t="s">
        <v>14</v>
      </c>
      <c r="K49" s="26">
        <f t="shared" si="13"/>
        <v>1824.5</v>
      </c>
      <c r="L49" s="26">
        <f t="shared" si="13"/>
        <v>1824.5</v>
      </c>
      <c r="M49" s="26">
        <f t="shared" si="13"/>
        <v>1797.5</v>
      </c>
      <c r="N49" s="17">
        <f t="shared" si="14"/>
        <v>98.520142504795842</v>
      </c>
    </row>
    <row r="50" spans="1:14" ht="18" customHeight="1" x14ac:dyDescent="0.2">
      <c r="A50" s="12" t="s">
        <v>14</v>
      </c>
      <c r="B50" s="13" t="s">
        <v>56</v>
      </c>
      <c r="C50" s="14">
        <v>902</v>
      </c>
      <c r="D50" s="15">
        <v>1</v>
      </c>
      <c r="E50" s="15">
        <v>2</v>
      </c>
      <c r="F50" s="85" t="s">
        <v>55</v>
      </c>
      <c r="G50" s="86" t="s">
        <v>23</v>
      </c>
      <c r="H50" s="86" t="s">
        <v>20</v>
      </c>
      <c r="I50" s="87" t="s">
        <v>21</v>
      </c>
      <c r="J50" s="16" t="s">
        <v>14</v>
      </c>
      <c r="K50" s="26">
        <f t="shared" si="13"/>
        <v>1824.5</v>
      </c>
      <c r="L50" s="26">
        <f t="shared" si="13"/>
        <v>1824.5</v>
      </c>
      <c r="M50" s="26">
        <f t="shared" si="13"/>
        <v>1797.5</v>
      </c>
      <c r="N50" s="17">
        <f t="shared" si="14"/>
        <v>98.520142504795842</v>
      </c>
    </row>
    <row r="51" spans="1:14" ht="30.75" customHeight="1" x14ac:dyDescent="0.2">
      <c r="A51" s="12" t="s">
        <v>14</v>
      </c>
      <c r="B51" s="13" t="s">
        <v>24</v>
      </c>
      <c r="C51" s="14">
        <v>902</v>
      </c>
      <c r="D51" s="15">
        <v>1</v>
      </c>
      <c r="E51" s="15">
        <v>2</v>
      </c>
      <c r="F51" s="85" t="s">
        <v>55</v>
      </c>
      <c r="G51" s="86" t="s">
        <v>23</v>
      </c>
      <c r="H51" s="86" t="s">
        <v>20</v>
      </c>
      <c r="I51" s="87" t="s">
        <v>25</v>
      </c>
      <c r="J51" s="16" t="s">
        <v>14</v>
      </c>
      <c r="K51" s="26">
        <f t="shared" si="13"/>
        <v>1824.5</v>
      </c>
      <c r="L51" s="26">
        <f t="shared" si="13"/>
        <v>1824.5</v>
      </c>
      <c r="M51" s="26">
        <f t="shared" si="13"/>
        <v>1797.5</v>
      </c>
      <c r="N51" s="17">
        <f t="shared" si="14"/>
        <v>98.520142504795842</v>
      </c>
    </row>
    <row r="52" spans="1:14" ht="65.25" customHeight="1" x14ac:dyDescent="0.2">
      <c r="A52" s="12"/>
      <c r="B52" s="13" t="s">
        <v>26</v>
      </c>
      <c r="C52" s="14">
        <v>902</v>
      </c>
      <c r="D52" s="15">
        <v>1</v>
      </c>
      <c r="E52" s="15">
        <v>2</v>
      </c>
      <c r="F52" s="85" t="s">
        <v>55</v>
      </c>
      <c r="G52" s="86" t="s">
        <v>23</v>
      </c>
      <c r="H52" s="86" t="s">
        <v>20</v>
      </c>
      <c r="I52" s="87" t="s">
        <v>25</v>
      </c>
      <c r="J52" s="16" t="s">
        <v>27</v>
      </c>
      <c r="K52" s="26">
        <v>1824.5</v>
      </c>
      <c r="L52" s="26">
        <v>1824.5</v>
      </c>
      <c r="M52" s="26">
        <v>1797.5</v>
      </c>
      <c r="N52" s="17">
        <f t="shared" si="14"/>
        <v>98.520142504795842</v>
      </c>
    </row>
    <row r="53" spans="1:14" ht="51.75" customHeight="1" x14ac:dyDescent="0.2">
      <c r="A53" s="12" t="s">
        <v>14</v>
      </c>
      <c r="B53" s="13" t="s">
        <v>57</v>
      </c>
      <c r="C53" s="14">
        <v>902</v>
      </c>
      <c r="D53" s="15">
        <v>1</v>
      </c>
      <c r="E53" s="15">
        <v>4</v>
      </c>
      <c r="F53" s="85" t="s">
        <v>14</v>
      </c>
      <c r="G53" s="86" t="s">
        <v>14</v>
      </c>
      <c r="H53" s="86" t="s">
        <v>14</v>
      </c>
      <c r="I53" s="87" t="s">
        <v>14</v>
      </c>
      <c r="J53" s="16" t="s">
        <v>14</v>
      </c>
      <c r="K53" s="26">
        <f t="shared" ref="K53:M53" si="15">K54+K68+K73+K78</f>
        <v>511818.1</v>
      </c>
      <c r="L53" s="26">
        <f t="shared" si="15"/>
        <v>511385.49999999994</v>
      </c>
      <c r="M53" s="26">
        <f t="shared" si="15"/>
        <v>503741</v>
      </c>
      <c r="N53" s="17">
        <f t="shared" si="14"/>
        <v>98.505139469148034</v>
      </c>
    </row>
    <row r="54" spans="1:14" ht="26.25" customHeight="1" x14ac:dyDescent="0.2">
      <c r="A54" s="12" t="s">
        <v>14</v>
      </c>
      <c r="B54" s="13" t="s">
        <v>58</v>
      </c>
      <c r="C54" s="14">
        <v>902</v>
      </c>
      <c r="D54" s="15">
        <v>1</v>
      </c>
      <c r="E54" s="15">
        <v>4</v>
      </c>
      <c r="F54" s="85" t="s">
        <v>59</v>
      </c>
      <c r="G54" s="86" t="s">
        <v>19</v>
      </c>
      <c r="H54" s="86" t="s">
        <v>20</v>
      </c>
      <c r="I54" s="87" t="s">
        <v>21</v>
      </c>
      <c r="J54" s="16" t="s">
        <v>14</v>
      </c>
      <c r="K54" s="26">
        <f t="shared" ref="K54:M54" si="16">K55+K61</f>
        <v>505748.5</v>
      </c>
      <c r="L54" s="26">
        <f t="shared" si="16"/>
        <v>505315.89999999997</v>
      </c>
      <c r="M54" s="26">
        <f t="shared" si="16"/>
        <v>497861.10000000003</v>
      </c>
      <c r="N54" s="17">
        <f t="shared" si="14"/>
        <v>98.524724830546603</v>
      </c>
    </row>
    <row r="55" spans="1:14" ht="26.25" customHeight="1" x14ac:dyDescent="0.2">
      <c r="A55" s="12" t="s">
        <v>14</v>
      </c>
      <c r="B55" s="13" t="s">
        <v>60</v>
      </c>
      <c r="C55" s="14">
        <v>902</v>
      </c>
      <c r="D55" s="15">
        <v>1</v>
      </c>
      <c r="E55" s="15">
        <v>4</v>
      </c>
      <c r="F55" s="85" t="s">
        <v>59</v>
      </c>
      <c r="G55" s="86" t="s">
        <v>23</v>
      </c>
      <c r="H55" s="86" t="s">
        <v>20</v>
      </c>
      <c r="I55" s="87" t="s">
        <v>21</v>
      </c>
      <c r="J55" s="16" t="s">
        <v>14</v>
      </c>
      <c r="K55" s="26">
        <f t="shared" ref="K55:M55" si="17">K56</f>
        <v>498417.5</v>
      </c>
      <c r="L55" s="26">
        <f t="shared" si="17"/>
        <v>497984.89999999997</v>
      </c>
      <c r="M55" s="26">
        <f t="shared" si="17"/>
        <v>490767.7</v>
      </c>
      <c r="N55" s="17">
        <f t="shared" si="14"/>
        <v>98.550719108149679</v>
      </c>
    </row>
    <row r="56" spans="1:14" ht="30.75" customHeight="1" x14ac:dyDescent="0.2">
      <c r="A56" s="12" t="s">
        <v>14</v>
      </c>
      <c r="B56" s="13" t="s">
        <v>24</v>
      </c>
      <c r="C56" s="14">
        <v>902</v>
      </c>
      <c r="D56" s="15">
        <v>1</v>
      </c>
      <c r="E56" s="15">
        <v>4</v>
      </c>
      <c r="F56" s="85" t="s">
        <v>59</v>
      </c>
      <c r="G56" s="86" t="s">
        <v>23</v>
      </c>
      <c r="H56" s="86" t="s">
        <v>20</v>
      </c>
      <c r="I56" s="87" t="s">
        <v>25</v>
      </c>
      <c r="J56" s="16" t="s">
        <v>14</v>
      </c>
      <c r="K56" s="26">
        <f>K57+K58+K59+K60</f>
        <v>498417.5</v>
      </c>
      <c r="L56" s="26">
        <f>L57+L58+L59+L60</f>
        <v>497984.89999999997</v>
      </c>
      <c r="M56" s="26">
        <f>M57+M58+M59+M60</f>
        <v>490767.7</v>
      </c>
      <c r="N56" s="17">
        <f t="shared" si="14"/>
        <v>98.550719108149679</v>
      </c>
    </row>
    <row r="57" spans="1:14" ht="65.25" customHeight="1" x14ac:dyDescent="0.2">
      <c r="A57" s="12"/>
      <c r="B57" s="13" t="s">
        <v>26</v>
      </c>
      <c r="C57" s="14">
        <v>902</v>
      </c>
      <c r="D57" s="15">
        <v>1</v>
      </c>
      <c r="E57" s="15">
        <v>4</v>
      </c>
      <c r="F57" s="85" t="s">
        <v>59</v>
      </c>
      <c r="G57" s="86" t="s">
        <v>23</v>
      </c>
      <c r="H57" s="86" t="s">
        <v>20</v>
      </c>
      <c r="I57" s="87" t="s">
        <v>25</v>
      </c>
      <c r="J57" s="16" t="s">
        <v>27</v>
      </c>
      <c r="K57" s="26">
        <v>480605.4</v>
      </c>
      <c r="L57" s="26">
        <v>480172.79999999999</v>
      </c>
      <c r="M57" s="26">
        <v>473437.8</v>
      </c>
      <c r="N57" s="17">
        <f t="shared" si="14"/>
        <v>98.597379943220446</v>
      </c>
    </row>
    <row r="58" spans="1:14" ht="25.5" x14ac:dyDescent="0.2">
      <c r="A58" s="12"/>
      <c r="B58" s="13" t="s">
        <v>32</v>
      </c>
      <c r="C58" s="14">
        <v>902</v>
      </c>
      <c r="D58" s="15">
        <v>1</v>
      </c>
      <c r="E58" s="15">
        <v>4</v>
      </c>
      <c r="F58" s="85" t="s">
        <v>59</v>
      </c>
      <c r="G58" s="86" t="s">
        <v>23</v>
      </c>
      <c r="H58" s="86" t="s">
        <v>20</v>
      </c>
      <c r="I58" s="87" t="s">
        <v>25</v>
      </c>
      <c r="J58" s="16" t="s">
        <v>33</v>
      </c>
      <c r="K58" s="26">
        <v>15403</v>
      </c>
      <c r="L58" s="26">
        <v>15403</v>
      </c>
      <c r="M58" s="26">
        <v>14921.3</v>
      </c>
      <c r="N58" s="17">
        <f t="shared" si="14"/>
        <v>96.872687138869054</v>
      </c>
    </row>
    <row r="59" spans="1:14" ht="17.25" customHeight="1" x14ac:dyDescent="0.2">
      <c r="A59" s="12"/>
      <c r="B59" s="13" t="s">
        <v>92</v>
      </c>
      <c r="C59" s="14">
        <v>902</v>
      </c>
      <c r="D59" s="15">
        <v>1</v>
      </c>
      <c r="E59" s="15">
        <v>4</v>
      </c>
      <c r="F59" s="85" t="s">
        <v>59</v>
      </c>
      <c r="G59" s="86" t="s">
        <v>23</v>
      </c>
      <c r="H59" s="86" t="s">
        <v>20</v>
      </c>
      <c r="I59" s="87" t="s">
        <v>25</v>
      </c>
      <c r="J59" s="16">
        <v>300</v>
      </c>
      <c r="K59" s="26">
        <v>3.5</v>
      </c>
      <c r="L59" s="26">
        <v>3.5</v>
      </c>
      <c r="M59" s="26">
        <v>3.4</v>
      </c>
      <c r="N59" s="17">
        <f t="shared" si="14"/>
        <v>97.142857142857139</v>
      </c>
    </row>
    <row r="60" spans="1:14" x14ac:dyDescent="0.2">
      <c r="A60" s="12"/>
      <c r="B60" s="13" t="s">
        <v>34</v>
      </c>
      <c r="C60" s="14">
        <v>902</v>
      </c>
      <c r="D60" s="15">
        <v>1</v>
      </c>
      <c r="E60" s="15">
        <v>4</v>
      </c>
      <c r="F60" s="85" t="s">
        <v>59</v>
      </c>
      <c r="G60" s="86" t="s">
        <v>23</v>
      </c>
      <c r="H60" s="86" t="s">
        <v>20</v>
      </c>
      <c r="I60" s="87" t="s">
        <v>25</v>
      </c>
      <c r="J60" s="16" t="s">
        <v>35</v>
      </c>
      <c r="K60" s="26">
        <v>2405.6</v>
      </c>
      <c r="L60" s="26">
        <v>2405.6</v>
      </c>
      <c r="M60" s="26">
        <v>2405.1999999999998</v>
      </c>
      <c r="N60" s="17">
        <f t="shared" si="14"/>
        <v>99.983372131692718</v>
      </c>
    </row>
    <row r="61" spans="1:14" ht="39" customHeight="1" x14ac:dyDescent="0.2">
      <c r="A61" s="12" t="s">
        <v>14</v>
      </c>
      <c r="B61" s="13" t="s">
        <v>61</v>
      </c>
      <c r="C61" s="14">
        <v>902</v>
      </c>
      <c r="D61" s="15">
        <v>1</v>
      </c>
      <c r="E61" s="15">
        <v>4</v>
      </c>
      <c r="F61" s="85" t="s">
        <v>59</v>
      </c>
      <c r="G61" s="86" t="s">
        <v>29</v>
      </c>
      <c r="H61" s="86" t="s">
        <v>20</v>
      </c>
      <c r="I61" s="87" t="s">
        <v>21</v>
      </c>
      <c r="J61" s="16" t="s">
        <v>14</v>
      </c>
      <c r="K61" s="26">
        <f t="shared" ref="K61:M61" si="18">K62+K65</f>
        <v>7331</v>
      </c>
      <c r="L61" s="26">
        <f t="shared" si="18"/>
        <v>7331</v>
      </c>
      <c r="M61" s="26">
        <f t="shared" si="18"/>
        <v>7093.4</v>
      </c>
      <c r="N61" s="17">
        <f t="shared" si="14"/>
        <v>96.758968762788157</v>
      </c>
    </row>
    <row r="62" spans="1:14" ht="51.75" customHeight="1" x14ac:dyDescent="0.2">
      <c r="A62" s="12" t="s">
        <v>14</v>
      </c>
      <c r="B62" s="13" t="s">
        <v>62</v>
      </c>
      <c r="C62" s="14">
        <v>902</v>
      </c>
      <c r="D62" s="15">
        <v>1</v>
      </c>
      <c r="E62" s="15">
        <v>4</v>
      </c>
      <c r="F62" s="85" t="s">
        <v>59</v>
      </c>
      <c r="G62" s="86" t="s">
        <v>29</v>
      </c>
      <c r="H62" s="86" t="s">
        <v>20</v>
      </c>
      <c r="I62" s="87" t="s">
        <v>63</v>
      </c>
      <c r="J62" s="16" t="s">
        <v>14</v>
      </c>
      <c r="K62" s="26">
        <f t="shared" ref="K62:M62" si="19">K63+K64</f>
        <v>4708</v>
      </c>
      <c r="L62" s="26">
        <f t="shared" si="19"/>
        <v>4708</v>
      </c>
      <c r="M62" s="26">
        <f t="shared" si="19"/>
        <v>4658.2</v>
      </c>
      <c r="N62" s="17">
        <f t="shared" si="14"/>
        <v>98.942225998300756</v>
      </c>
    </row>
    <row r="63" spans="1:14" ht="65.25" customHeight="1" x14ac:dyDescent="0.2">
      <c r="A63" s="12"/>
      <c r="B63" s="13" t="s">
        <v>26</v>
      </c>
      <c r="C63" s="14">
        <v>902</v>
      </c>
      <c r="D63" s="15">
        <v>1</v>
      </c>
      <c r="E63" s="15">
        <v>4</v>
      </c>
      <c r="F63" s="85" t="s">
        <v>59</v>
      </c>
      <c r="G63" s="86" t="s">
        <v>29</v>
      </c>
      <c r="H63" s="86" t="s">
        <v>20</v>
      </c>
      <c r="I63" s="87" t="s">
        <v>63</v>
      </c>
      <c r="J63" s="16" t="s">
        <v>27</v>
      </c>
      <c r="K63" s="26">
        <v>4100.6000000000004</v>
      </c>
      <c r="L63" s="26">
        <v>4100.6000000000004</v>
      </c>
      <c r="M63" s="26">
        <v>4100.5</v>
      </c>
      <c r="N63" s="17">
        <f t="shared" si="14"/>
        <v>99.997561332487919</v>
      </c>
    </row>
    <row r="64" spans="1:14" ht="25.5" x14ac:dyDescent="0.2">
      <c r="A64" s="12"/>
      <c r="B64" s="13" t="s">
        <v>32</v>
      </c>
      <c r="C64" s="14">
        <v>902</v>
      </c>
      <c r="D64" s="15">
        <v>1</v>
      </c>
      <c r="E64" s="15">
        <v>4</v>
      </c>
      <c r="F64" s="85" t="s">
        <v>59</v>
      </c>
      <c r="G64" s="86" t="s">
        <v>29</v>
      </c>
      <c r="H64" s="86" t="s">
        <v>20</v>
      </c>
      <c r="I64" s="87" t="s">
        <v>63</v>
      </c>
      <c r="J64" s="16" t="s">
        <v>33</v>
      </c>
      <c r="K64" s="26">
        <v>607.4</v>
      </c>
      <c r="L64" s="26">
        <v>607.4</v>
      </c>
      <c r="M64" s="26">
        <v>557.70000000000005</v>
      </c>
      <c r="N64" s="17">
        <f t="shared" si="14"/>
        <v>91.817583141257828</v>
      </c>
    </row>
    <row r="65" spans="1:14" ht="51.75" customHeight="1" x14ac:dyDescent="0.2">
      <c r="A65" s="12" t="s">
        <v>14</v>
      </c>
      <c r="B65" s="13" t="s">
        <v>64</v>
      </c>
      <c r="C65" s="14">
        <v>902</v>
      </c>
      <c r="D65" s="15">
        <v>1</v>
      </c>
      <c r="E65" s="15">
        <v>4</v>
      </c>
      <c r="F65" s="85" t="s">
        <v>59</v>
      </c>
      <c r="G65" s="86" t="s">
        <v>29</v>
      </c>
      <c r="H65" s="86" t="s">
        <v>20</v>
      </c>
      <c r="I65" s="87" t="s">
        <v>65</v>
      </c>
      <c r="J65" s="16" t="s">
        <v>14</v>
      </c>
      <c r="K65" s="26">
        <f t="shared" ref="K65:M65" si="20">K66+K67</f>
        <v>2623</v>
      </c>
      <c r="L65" s="26">
        <f t="shared" si="20"/>
        <v>2623</v>
      </c>
      <c r="M65" s="26">
        <f t="shared" si="20"/>
        <v>2435.1999999999998</v>
      </c>
      <c r="N65" s="17">
        <f t="shared" si="14"/>
        <v>92.840259245139151</v>
      </c>
    </row>
    <row r="66" spans="1:14" ht="65.25" customHeight="1" x14ac:dyDescent="0.2">
      <c r="A66" s="12"/>
      <c r="B66" s="13" t="s">
        <v>26</v>
      </c>
      <c r="C66" s="14">
        <v>902</v>
      </c>
      <c r="D66" s="15">
        <v>1</v>
      </c>
      <c r="E66" s="15">
        <v>4</v>
      </c>
      <c r="F66" s="85" t="s">
        <v>59</v>
      </c>
      <c r="G66" s="86" t="s">
        <v>29</v>
      </c>
      <c r="H66" s="86" t="s">
        <v>20</v>
      </c>
      <c r="I66" s="87" t="s">
        <v>65</v>
      </c>
      <c r="J66" s="16" t="s">
        <v>27</v>
      </c>
      <c r="K66" s="26">
        <v>2439.6</v>
      </c>
      <c r="L66" s="26">
        <v>2439.6</v>
      </c>
      <c r="M66" s="26">
        <v>2270</v>
      </c>
      <c r="N66" s="17">
        <f t="shared" si="14"/>
        <v>93.048040662403679</v>
      </c>
    </row>
    <row r="67" spans="1:14" ht="25.5" x14ac:dyDescent="0.2">
      <c r="A67" s="12"/>
      <c r="B67" s="13" t="s">
        <v>32</v>
      </c>
      <c r="C67" s="14">
        <v>902</v>
      </c>
      <c r="D67" s="15">
        <v>1</v>
      </c>
      <c r="E67" s="15">
        <v>4</v>
      </c>
      <c r="F67" s="85" t="s">
        <v>59</v>
      </c>
      <c r="G67" s="86" t="s">
        <v>29</v>
      </c>
      <c r="H67" s="86" t="s">
        <v>20</v>
      </c>
      <c r="I67" s="87" t="s">
        <v>65</v>
      </c>
      <c r="J67" s="16" t="s">
        <v>33</v>
      </c>
      <c r="K67" s="26">
        <v>183.4</v>
      </c>
      <c r="L67" s="26">
        <v>183.4</v>
      </c>
      <c r="M67" s="26">
        <v>165.2</v>
      </c>
      <c r="N67" s="17">
        <f t="shared" si="14"/>
        <v>90.07633587786259</v>
      </c>
    </row>
    <row r="68" spans="1:14" ht="39" customHeight="1" x14ac:dyDescent="0.2">
      <c r="A68" s="12" t="s">
        <v>14</v>
      </c>
      <c r="B68" s="13" t="s">
        <v>66</v>
      </c>
      <c r="C68" s="14">
        <v>902</v>
      </c>
      <c r="D68" s="15">
        <v>1</v>
      </c>
      <c r="E68" s="15">
        <v>4</v>
      </c>
      <c r="F68" s="85" t="s">
        <v>67</v>
      </c>
      <c r="G68" s="86" t="s">
        <v>19</v>
      </c>
      <c r="H68" s="86" t="s">
        <v>20</v>
      </c>
      <c r="I68" s="87" t="s">
        <v>21</v>
      </c>
      <c r="J68" s="16" t="s">
        <v>14</v>
      </c>
      <c r="K68" s="26">
        <f t="shared" ref="K68:M69" si="21">K69</f>
        <v>588.70000000000005</v>
      </c>
      <c r="L68" s="26">
        <f t="shared" si="21"/>
        <v>588.70000000000005</v>
      </c>
      <c r="M68" s="26">
        <f t="shared" si="21"/>
        <v>510.6</v>
      </c>
      <c r="N68" s="17">
        <f t="shared" si="14"/>
        <v>86.733480550365201</v>
      </c>
    </row>
    <row r="69" spans="1:14" ht="26.25" customHeight="1" x14ac:dyDescent="0.2">
      <c r="A69" s="12" t="s">
        <v>14</v>
      </c>
      <c r="B69" s="13" t="s">
        <v>68</v>
      </c>
      <c r="C69" s="14">
        <v>902</v>
      </c>
      <c r="D69" s="15">
        <v>1</v>
      </c>
      <c r="E69" s="15">
        <v>4</v>
      </c>
      <c r="F69" s="85" t="s">
        <v>67</v>
      </c>
      <c r="G69" s="86" t="s">
        <v>23</v>
      </c>
      <c r="H69" s="86" t="s">
        <v>20</v>
      </c>
      <c r="I69" s="87" t="s">
        <v>21</v>
      </c>
      <c r="J69" s="16" t="s">
        <v>14</v>
      </c>
      <c r="K69" s="26">
        <f t="shared" si="21"/>
        <v>588.70000000000005</v>
      </c>
      <c r="L69" s="26">
        <f t="shared" si="21"/>
        <v>588.70000000000005</v>
      </c>
      <c r="M69" s="26">
        <f t="shared" si="21"/>
        <v>510.6</v>
      </c>
      <c r="N69" s="17">
        <f t="shared" si="14"/>
        <v>86.733480550365201</v>
      </c>
    </row>
    <row r="70" spans="1:14" ht="41.25" customHeight="1" x14ac:dyDescent="0.2">
      <c r="A70" s="12" t="s">
        <v>14</v>
      </c>
      <c r="B70" s="13" t="s">
        <v>69</v>
      </c>
      <c r="C70" s="14">
        <v>902</v>
      </c>
      <c r="D70" s="15">
        <v>1</v>
      </c>
      <c r="E70" s="15">
        <v>4</v>
      </c>
      <c r="F70" s="85" t="s">
        <v>67</v>
      </c>
      <c r="G70" s="86" t="s">
        <v>23</v>
      </c>
      <c r="H70" s="86" t="s">
        <v>20</v>
      </c>
      <c r="I70" s="87" t="s">
        <v>70</v>
      </c>
      <c r="J70" s="16" t="s">
        <v>14</v>
      </c>
      <c r="K70" s="26">
        <f t="shared" ref="K70:M70" si="22">K71+K72</f>
        <v>588.70000000000005</v>
      </c>
      <c r="L70" s="26">
        <f t="shared" si="22"/>
        <v>588.70000000000005</v>
      </c>
      <c r="M70" s="26">
        <f t="shared" si="22"/>
        <v>510.6</v>
      </c>
      <c r="N70" s="17">
        <f t="shared" si="14"/>
        <v>86.733480550365201</v>
      </c>
    </row>
    <row r="71" spans="1:14" ht="65.25" customHeight="1" x14ac:dyDescent="0.2">
      <c r="A71" s="12"/>
      <c r="B71" s="13" t="s">
        <v>26</v>
      </c>
      <c r="C71" s="14">
        <v>902</v>
      </c>
      <c r="D71" s="15">
        <v>1</v>
      </c>
      <c r="E71" s="15">
        <v>4</v>
      </c>
      <c r="F71" s="85" t="s">
        <v>67</v>
      </c>
      <c r="G71" s="86" t="s">
        <v>23</v>
      </c>
      <c r="H71" s="86" t="s">
        <v>20</v>
      </c>
      <c r="I71" s="87" t="s">
        <v>70</v>
      </c>
      <c r="J71" s="16" t="s">
        <v>27</v>
      </c>
      <c r="K71" s="26">
        <v>512.70000000000005</v>
      </c>
      <c r="L71" s="26">
        <v>512.70000000000005</v>
      </c>
      <c r="M71" s="26">
        <v>434.6</v>
      </c>
      <c r="N71" s="17">
        <f t="shared" si="14"/>
        <v>84.766920226253163</v>
      </c>
    </row>
    <row r="72" spans="1:14" ht="25.5" x14ac:dyDescent="0.2">
      <c r="A72" s="12"/>
      <c r="B72" s="13" t="s">
        <v>32</v>
      </c>
      <c r="C72" s="14">
        <v>902</v>
      </c>
      <c r="D72" s="15">
        <v>1</v>
      </c>
      <c r="E72" s="15">
        <v>4</v>
      </c>
      <c r="F72" s="85" t="s">
        <v>67</v>
      </c>
      <c r="G72" s="86" t="s">
        <v>23</v>
      </c>
      <c r="H72" s="86" t="s">
        <v>20</v>
      </c>
      <c r="I72" s="87" t="s">
        <v>70</v>
      </c>
      <c r="J72" s="16" t="s">
        <v>33</v>
      </c>
      <c r="K72" s="26">
        <v>76</v>
      </c>
      <c r="L72" s="26">
        <v>76</v>
      </c>
      <c r="M72" s="26">
        <v>76</v>
      </c>
      <c r="N72" s="17">
        <f t="shared" si="14"/>
        <v>100</v>
      </c>
    </row>
    <row r="73" spans="1:14" ht="26.25" customHeight="1" x14ac:dyDescent="0.2">
      <c r="A73" s="12" t="s">
        <v>14</v>
      </c>
      <c r="B73" s="13" t="s">
        <v>71</v>
      </c>
      <c r="C73" s="14">
        <v>902</v>
      </c>
      <c r="D73" s="15">
        <v>1</v>
      </c>
      <c r="E73" s="15">
        <v>4</v>
      </c>
      <c r="F73" s="85" t="s">
        <v>72</v>
      </c>
      <c r="G73" s="86" t="s">
        <v>19</v>
      </c>
      <c r="H73" s="86" t="s">
        <v>20</v>
      </c>
      <c r="I73" s="87" t="s">
        <v>21</v>
      </c>
      <c r="J73" s="16" t="s">
        <v>14</v>
      </c>
      <c r="K73" s="26">
        <f t="shared" ref="K73:M74" si="23">K74</f>
        <v>588.6</v>
      </c>
      <c r="L73" s="26">
        <f t="shared" si="23"/>
        <v>588.6</v>
      </c>
      <c r="M73" s="26">
        <f t="shared" si="23"/>
        <v>499.7</v>
      </c>
      <c r="N73" s="17">
        <f t="shared" si="14"/>
        <v>84.896364254162421</v>
      </c>
    </row>
    <row r="74" spans="1:14" ht="26.25" customHeight="1" x14ac:dyDescent="0.2">
      <c r="A74" s="12" t="s">
        <v>14</v>
      </c>
      <c r="B74" s="13" t="s">
        <v>68</v>
      </c>
      <c r="C74" s="14">
        <v>902</v>
      </c>
      <c r="D74" s="15">
        <v>1</v>
      </c>
      <c r="E74" s="15">
        <v>4</v>
      </c>
      <c r="F74" s="85" t="s">
        <v>72</v>
      </c>
      <c r="G74" s="86" t="s">
        <v>23</v>
      </c>
      <c r="H74" s="86" t="s">
        <v>20</v>
      </c>
      <c r="I74" s="87" t="s">
        <v>21</v>
      </c>
      <c r="J74" s="16" t="s">
        <v>14</v>
      </c>
      <c r="K74" s="26">
        <f t="shared" si="23"/>
        <v>588.6</v>
      </c>
      <c r="L74" s="26">
        <f t="shared" si="23"/>
        <v>588.6</v>
      </c>
      <c r="M74" s="26">
        <f t="shared" si="23"/>
        <v>499.7</v>
      </c>
      <c r="N74" s="17">
        <f t="shared" si="14"/>
        <v>84.896364254162421</v>
      </c>
    </row>
    <row r="75" spans="1:14" ht="39" customHeight="1" x14ac:dyDescent="0.2">
      <c r="A75" s="12" t="s">
        <v>14</v>
      </c>
      <c r="B75" s="13" t="s">
        <v>73</v>
      </c>
      <c r="C75" s="14">
        <v>902</v>
      </c>
      <c r="D75" s="15">
        <v>1</v>
      </c>
      <c r="E75" s="15">
        <v>4</v>
      </c>
      <c r="F75" s="85" t="s">
        <v>72</v>
      </c>
      <c r="G75" s="86" t="s">
        <v>23</v>
      </c>
      <c r="H75" s="86" t="s">
        <v>20</v>
      </c>
      <c r="I75" s="87" t="s">
        <v>74</v>
      </c>
      <c r="J75" s="16" t="s">
        <v>14</v>
      </c>
      <c r="K75" s="26">
        <f t="shared" ref="K75:M75" si="24">K76+K77</f>
        <v>588.6</v>
      </c>
      <c r="L75" s="26">
        <f t="shared" si="24"/>
        <v>588.6</v>
      </c>
      <c r="M75" s="26">
        <f t="shared" si="24"/>
        <v>499.7</v>
      </c>
      <c r="N75" s="17">
        <f t="shared" si="14"/>
        <v>84.896364254162421</v>
      </c>
    </row>
    <row r="76" spans="1:14" ht="65.25" customHeight="1" x14ac:dyDescent="0.2">
      <c r="A76" s="12"/>
      <c r="B76" s="13" t="s">
        <v>26</v>
      </c>
      <c r="C76" s="14">
        <v>902</v>
      </c>
      <c r="D76" s="15">
        <v>1</v>
      </c>
      <c r="E76" s="15">
        <v>4</v>
      </c>
      <c r="F76" s="85" t="s">
        <v>72</v>
      </c>
      <c r="G76" s="86" t="s">
        <v>23</v>
      </c>
      <c r="H76" s="86" t="s">
        <v>20</v>
      </c>
      <c r="I76" s="87" t="s">
        <v>74</v>
      </c>
      <c r="J76" s="16" t="s">
        <v>27</v>
      </c>
      <c r="K76" s="26">
        <v>512.6</v>
      </c>
      <c r="L76" s="26">
        <v>512.6</v>
      </c>
      <c r="M76" s="26">
        <v>423.7</v>
      </c>
      <c r="N76" s="17">
        <f t="shared" si="14"/>
        <v>82.657042528287164</v>
      </c>
    </row>
    <row r="77" spans="1:14" ht="25.5" x14ac:dyDescent="0.2">
      <c r="A77" s="12"/>
      <c r="B77" s="13" t="s">
        <v>32</v>
      </c>
      <c r="C77" s="14">
        <v>902</v>
      </c>
      <c r="D77" s="15">
        <v>1</v>
      </c>
      <c r="E77" s="15">
        <v>4</v>
      </c>
      <c r="F77" s="85" t="s">
        <v>72</v>
      </c>
      <c r="G77" s="86" t="s">
        <v>23</v>
      </c>
      <c r="H77" s="86" t="s">
        <v>20</v>
      </c>
      <c r="I77" s="87" t="s">
        <v>74</v>
      </c>
      <c r="J77" s="16" t="s">
        <v>33</v>
      </c>
      <c r="K77" s="26">
        <v>76</v>
      </c>
      <c r="L77" s="26">
        <v>76</v>
      </c>
      <c r="M77" s="26">
        <v>76</v>
      </c>
      <c r="N77" s="17">
        <f t="shared" si="14"/>
        <v>100</v>
      </c>
    </row>
    <row r="78" spans="1:14" ht="26.25" customHeight="1" x14ac:dyDescent="0.2">
      <c r="A78" s="12"/>
      <c r="B78" s="13" t="s">
        <v>37</v>
      </c>
      <c r="C78" s="14">
        <v>902</v>
      </c>
      <c r="D78" s="15">
        <v>1</v>
      </c>
      <c r="E78" s="15">
        <v>4</v>
      </c>
      <c r="F78" s="85">
        <v>99</v>
      </c>
      <c r="G78" s="91" t="s">
        <v>19</v>
      </c>
      <c r="H78" s="91" t="s">
        <v>20</v>
      </c>
      <c r="I78" s="92" t="s">
        <v>21</v>
      </c>
      <c r="J78" s="24"/>
      <c r="K78" s="26">
        <f>K79</f>
        <v>4892.3</v>
      </c>
      <c r="L78" s="26">
        <f>L79</f>
        <v>4892.3</v>
      </c>
      <c r="M78" s="26">
        <f>M79</f>
        <v>4869.6000000000004</v>
      </c>
      <c r="N78" s="17">
        <f t="shared" si="14"/>
        <v>99.536005559757172</v>
      </c>
    </row>
    <row r="79" spans="1:14" ht="39" customHeight="1" x14ac:dyDescent="0.2">
      <c r="A79" s="12"/>
      <c r="B79" s="13" t="s">
        <v>61</v>
      </c>
      <c r="C79" s="14">
        <v>902</v>
      </c>
      <c r="D79" s="15">
        <v>1</v>
      </c>
      <c r="E79" s="15">
        <v>4</v>
      </c>
      <c r="F79" s="85">
        <v>99</v>
      </c>
      <c r="G79" s="91" t="s">
        <v>29</v>
      </c>
      <c r="H79" s="91" t="s">
        <v>20</v>
      </c>
      <c r="I79" s="92" t="s">
        <v>21</v>
      </c>
      <c r="J79" s="24"/>
      <c r="K79" s="26">
        <f>K80+K82</f>
        <v>4892.3</v>
      </c>
      <c r="L79" s="26">
        <f>L80+L82</f>
        <v>4892.3</v>
      </c>
      <c r="M79" s="26">
        <f>M80+M82</f>
        <v>4869.6000000000004</v>
      </c>
      <c r="N79" s="17">
        <f t="shared" si="14"/>
        <v>99.536005559757172</v>
      </c>
    </row>
    <row r="80" spans="1:14" ht="79.5" customHeight="1" x14ac:dyDescent="0.2">
      <c r="A80" s="12"/>
      <c r="B80" s="13" t="s">
        <v>826</v>
      </c>
      <c r="C80" s="14">
        <v>902</v>
      </c>
      <c r="D80" s="15">
        <v>1</v>
      </c>
      <c r="E80" s="15">
        <v>4</v>
      </c>
      <c r="F80" s="85">
        <v>99</v>
      </c>
      <c r="G80" s="91" t="s">
        <v>29</v>
      </c>
      <c r="H80" s="91" t="s">
        <v>20</v>
      </c>
      <c r="I80" s="92" t="s">
        <v>825</v>
      </c>
      <c r="J80" s="24"/>
      <c r="K80" s="26">
        <f>K81</f>
        <v>184.3</v>
      </c>
      <c r="L80" s="26">
        <f>L81</f>
        <v>184.3</v>
      </c>
      <c r="M80" s="26">
        <f>M81</f>
        <v>176</v>
      </c>
      <c r="N80" s="17">
        <f t="shared" si="14"/>
        <v>95.496473141616917</v>
      </c>
    </row>
    <row r="81" spans="1:14" ht="67.5" customHeight="1" x14ac:dyDescent="0.2">
      <c r="A81" s="12"/>
      <c r="B81" s="13" t="s">
        <v>26</v>
      </c>
      <c r="C81" s="14">
        <v>902</v>
      </c>
      <c r="D81" s="15">
        <v>1</v>
      </c>
      <c r="E81" s="15">
        <v>4</v>
      </c>
      <c r="F81" s="85">
        <v>99</v>
      </c>
      <c r="G81" s="91" t="s">
        <v>29</v>
      </c>
      <c r="H81" s="91" t="s">
        <v>20</v>
      </c>
      <c r="I81" s="92" t="s">
        <v>825</v>
      </c>
      <c r="J81" s="24" t="s">
        <v>27</v>
      </c>
      <c r="K81" s="26">
        <v>184.3</v>
      </c>
      <c r="L81" s="26">
        <v>184.3</v>
      </c>
      <c r="M81" s="26">
        <v>176</v>
      </c>
      <c r="N81" s="17">
        <f t="shared" si="14"/>
        <v>95.496473141616917</v>
      </c>
    </row>
    <row r="82" spans="1:14" ht="53.25" customHeight="1" x14ac:dyDescent="0.2">
      <c r="A82" s="12"/>
      <c r="B82" s="13" t="s">
        <v>75</v>
      </c>
      <c r="C82" s="14">
        <v>902</v>
      </c>
      <c r="D82" s="15">
        <v>1</v>
      </c>
      <c r="E82" s="15">
        <v>4</v>
      </c>
      <c r="F82" s="85">
        <v>99</v>
      </c>
      <c r="G82" s="91" t="s">
        <v>29</v>
      </c>
      <c r="H82" s="91" t="s">
        <v>20</v>
      </c>
      <c r="I82" s="92" t="s">
        <v>76</v>
      </c>
      <c r="J82" s="24"/>
      <c r="K82" s="26">
        <f>K83+K84</f>
        <v>4708</v>
      </c>
      <c r="L82" s="26">
        <f>L83+L84</f>
        <v>4708</v>
      </c>
      <c r="M82" s="26">
        <f>M83+M84</f>
        <v>4693.6000000000004</v>
      </c>
      <c r="N82" s="17">
        <f t="shared" si="14"/>
        <v>99.69413763806287</v>
      </c>
    </row>
    <row r="83" spans="1:14" ht="70.5" customHeight="1" x14ac:dyDescent="0.2">
      <c r="A83" s="12"/>
      <c r="B83" s="13" t="s">
        <v>26</v>
      </c>
      <c r="C83" s="14">
        <v>902</v>
      </c>
      <c r="D83" s="15">
        <v>1</v>
      </c>
      <c r="E83" s="15">
        <v>4</v>
      </c>
      <c r="F83" s="85">
        <v>99</v>
      </c>
      <c r="G83" s="91" t="s">
        <v>29</v>
      </c>
      <c r="H83" s="91" t="s">
        <v>20</v>
      </c>
      <c r="I83" s="92" t="s">
        <v>76</v>
      </c>
      <c r="J83" s="24" t="s">
        <v>27</v>
      </c>
      <c r="K83" s="26">
        <v>4100</v>
      </c>
      <c r="L83" s="26">
        <v>4100</v>
      </c>
      <c r="M83" s="26">
        <v>4100</v>
      </c>
      <c r="N83" s="17">
        <f t="shared" si="14"/>
        <v>100</v>
      </c>
    </row>
    <row r="84" spans="1:14" ht="25.5" x14ac:dyDescent="0.2">
      <c r="A84" s="12"/>
      <c r="B84" s="13" t="s">
        <v>32</v>
      </c>
      <c r="C84" s="14">
        <v>902</v>
      </c>
      <c r="D84" s="15">
        <v>1</v>
      </c>
      <c r="E84" s="15">
        <v>4</v>
      </c>
      <c r="F84" s="85">
        <v>99</v>
      </c>
      <c r="G84" s="91" t="s">
        <v>29</v>
      </c>
      <c r="H84" s="91" t="s">
        <v>20</v>
      </c>
      <c r="I84" s="92" t="s">
        <v>76</v>
      </c>
      <c r="J84" s="24" t="s">
        <v>33</v>
      </c>
      <c r="K84" s="26">
        <v>608</v>
      </c>
      <c r="L84" s="26">
        <v>608</v>
      </c>
      <c r="M84" s="26">
        <v>593.6</v>
      </c>
      <c r="N84" s="17">
        <f t="shared" si="14"/>
        <v>97.631578947368425</v>
      </c>
    </row>
    <row r="85" spans="1:14" ht="15.75" customHeight="1" x14ac:dyDescent="0.2">
      <c r="A85" s="12" t="s">
        <v>14</v>
      </c>
      <c r="B85" s="13" t="s">
        <v>36</v>
      </c>
      <c r="C85" s="14">
        <v>902</v>
      </c>
      <c r="D85" s="15">
        <v>1</v>
      </c>
      <c r="E85" s="15">
        <v>13</v>
      </c>
      <c r="F85" s="85" t="s">
        <v>14</v>
      </c>
      <c r="G85" s="86" t="s">
        <v>14</v>
      </c>
      <c r="H85" s="86" t="s">
        <v>14</v>
      </c>
      <c r="I85" s="87" t="s">
        <v>14</v>
      </c>
      <c r="J85" s="16" t="s">
        <v>14</v>
      </c>
      <c r="K85" s="26">
        <f>K86+K106+K111+K116+K130</f>
        <v>926089.1</v>
      </c>
      <c r="L85" s="26">
        <f>L86+L106+L111+L116+L130</f>
        <v>926521.7</v>
      </c>
      <c r="M85" s="26">
        <f>M86+M106+M111+M116+M130</f>
        <v>920488.2</v>
      </c>
      <c r="N85" s="17">
        <f t="shared" si="14"/>
        <v>99.348801004876634</v>
      </c>
    </row>
    <row r="86" spans="1:14" ht="39" customHeight="1" x14ac:dyDescent="0.2">
      <c r="A86" s="12" t="s">
        <v>14</v>
      </c>
      <c r="B86" s="13" t="s">
        <v>79</v>
      </c>
      <c r="C86" s="14">
        <v>902</v>
      </c>
      <c r="D86" s="15">
        <v>1</v>
      </c>
      <c r="E86" s="15">
        <v>13</v>
      </c>
      <c r="F86" s="85" t="s">
        <v>80</v>
      </c>
      <c r="G86" s="86" t="s">
        <v>19</v>
      </c>
      <c r="H86" s="86" t="s">
        <v>20</v>
      </c>
      <c r="I86" s="87" t="s">
        <v>21</v>
      </c>
      <c r="J86" s="16" t="s">
        <v>14</v>
      </c>
      <c r="K86" s="26">
        <f>K87+K94+K98</f>
        <v>19220.3</v>
      </c>
      <c r="L86" s="26">
        <f>L87+L94+L98</f>
        <v>19220.3</v>
      </c>
      <c r="M86" s="26">
        <f>M87+M94+M98</f>
        <v>18941.7</v>
      </c>
      <c r="N86" s="17">
        <f t="shared" si="14"/>
        <v>98.550490887239022</v>
      </c>
    </row>
    <row r="87" spans="1:14" ht="39" customHeight="1" x14ac:dyDescent="0.2">
      <c r="A87" s="12" t="s">
        <v>14</v>
      </c>
      <c r="B87" s="13" t="s">
        <v>81</v>
      </c>
      <c r="C87" s="14">
        <v>902</v>
      </c>
      <c r="D87" s="15">
        <v>1</v>
      </c>
      <c r="E87" s="15">
        <v>13</v>
      </c>
      <c r="F87" s="85" t="s">
        <v>80</v>
      </c>
      <c r="G87" s="86" t="s">
        <v>23</v>
      </c>
      <c r="H87" s="86" t="s">
        <v>20</v>
      </c>
      <c r="I87" s="87" t="s">
        <v>21</v>
      </c>
      <c r="J87" s="16" t="s">
        <v>14</v>
      </c>
      <c r="K87" s="26">
        <f t="shared" ref="K87:M87" si="25">K88</f>
        <v>3645.3</v>
      </c>
      <c r="L87" s="26">
        <f t="shared" si="25"/>
        <v>3645.3</v>
      </c>
      <c r="M87" s="26">
        <f t="shared" si="25"/>
        <v>3638.3</v>
      </c>
      <c r="N87" s="17">
        <f t="shared" si="14"/>
        <v>99.807971909033554</v>
      </c>
    </row>
    <row r="88" spans="1:14" ht="26.1" customHeight="1" x14ac:dyDescent="0.2">
      <c r="A88" s="12" t="s">
        <v>14</v>
      </c>
      <c r="B88" s="13" t="s">
        <v>82</v>
      </c>
      <c r="C88" s="14">
        <v>902</v>
      </c>
      <c r="D88" s="15">
        <v>1</v>
      </c>
      <c r="E88" s="15">
        <v>13</v>
      </c>
      <c r="F88" s="85" t="s">
        <v>80</v>
      </c>
      <c r="G88" s="86" t="s">
        <v>23</v>
      </c>
      <c r="H88" s="86" t="s">
        <v>83</v>
      </c>
      <c r="I88" s="87" t="s">
        <v>21</v>
      </c>
      <c r="J88" s="16" t="s">
        <v>14</v>
      </c>
      <c r="K88" s="26">
        <f t="shared" ref="K88:M88" si="26">K89+K92</f>
        <v>3645.3</v>
      </c>
      <c r="L88" s="26">
        <f t="shared" si="26"/>
        <v>3645.3</v>
      </c>
      <c r="M88" s="26">
        <f t="shared" si="26"/>
        <v>3638.3</v>
      </c>
      <c r="N88" s="17">
        <f t="shared" si="14"/>
        <v>99.807971909033554</v>
      </c>
    </row>
    <row r="89" spans="1:14" ht="26.25" customHeight="1" x14ac:dyDescent="0.2">
      <c r="A89" s="12" t="s">
        <v>14</v>
      </c>
      <c r="B89" s="13" t="s">
        <v>84</v>
      </c>
      <c r="C89" s="14">
        <v>902</v>
      </c>
      <c r="D89" s="15">
        <v>1</v>
      </c>
      <c r="E89" s="15">
        <v>13</v>
      </c>
      <c r="F89" s="85" t="s">
        <v>80</v>
      </c>
      <c r="G89" s="86" t="s">
        <v>23</v>
      </c>
      <c r="H89" s="86" t="s">
        <v>83</v>
      </c>
      <c r="I89" s="87" t="s">
        <v>85</v>
      </c>
      <c r="J89" s="16" t="s">
        <v>14</v>
      </c>
      <c r="K89" s="26">
        <f t="shared" ref="K89:M89" si="27">K90+K91</f>
        <v>3260.3</v>
      </c>
      <c r="L89" s="26">
        <f t="shared" si="27"/>
        <v>3260.3</v>
      </c>
      <c r="M89" s="26">
        <f t="shared" si="27"/>
        <v>3254</v>
      </c>
      <c r="N89" s="17">
        <f t="shared" si="14"/>
        <v>99.806766248504729</v>
      </c>
    </row>
    <row r="90" spans="1:14" ht="65.25" customHeight="1" x14ac:dyDescent="0.2">
      <c r="A90" s="12"/>
      <c r="B90" s="13" t="s">
        <v>26</v>
      </c>
      <c r="C90" s="14">
        <v>902</v>
      </c>
      <c r="D90" s="15">
        <v>1</v>
      </c>
      <c r="E90" s="15">
        <v>13</v>
      </c>
      <c r="F90" s="85" t="s">
        <v>80</v>
      </c>
      <c r="G90" s="86" t="s">
        <v>23</v>
      </c>
      <c r="H90" s="86" t="s">
        <v>83</v>
      </c>
      <c r="I90" s="87" t="s">
        <v>85</v>
      </c>
      <c r="J90" s="16" t="s">
        <v>27</v>
      </c>
      <c r="K90" s="26">
        <v>2581</v>
      </c>
      <c r="L90" s="26">
        <v>2581</v>
      </c>
      <c r="M90" s="26">
        <v>2581</v>
      </c>
      <c r="N90" s="17">
        <f t="shared" si="14"/>
        <v>100</v>
      </c>
    </row>
    <row r="91" spans="1:14" ht="25.5" x14ac:dyDescent="0.2">
      <c r="A91" s="12"/>
      <c r="B91" s="13" t="s">
        <v>32</v>
      </c>
      <c r="C91" s="14">
        <v>902</v>
      </c>
      <c r="D91" s="15">
        <v>1</v>
      </c>
      <c r="E91" s="15">
        <v>13</v>
      </c>
      <c r="F91" s="85" t="s">
        <v>80</v>
      </c>
      <c r="G91" s="86" t="s">
        <v>23</v>
      </c>
      <c r="H91" s="86" t="s">
        <v>83</v>
      </c>
      <c r="I91" s="87" t="s">
        <v>85</v>
      </c>
      <c r="J91" s="16" t="s">
        <v>33</v>
      </c>
      <c r="K91" s="26">
        <v>679.3</v>
      </c>
      <c r="L91" s="26">
        <v>679.3</v>
      </c>
      <c r="M91" s="26">
        <v>673</v>
      </c>
      <c r="N91" s="17">
        <f t="shared" si="14"/>
        <v>99.072574709259541</v>
      </c>
    </row>
    <row r="92" spans="1:14" ht="18" customHeight="1" x14ac:dyDescent="0.2">
      <c r="A92" s="12" t="s">
        <v>14</v>
      </c>
      <c r="B92" s="13" t="s">
        <v>86</v>
      </c>
      <c r="C92" s="14">
        <v>902</v>
      </c>
      <c r="D92" s="15">
        <v>1</v>
      </c>
      <c r="E92" s="15">
        <v>13</v>
      </c>
      <c r="F92" s="85" t="s">
        <v>80</v>
      </c>
      <c r="G92" s="86" t="s">
        <v>23</v>
      </c>
      <c r="H92" s="86" t="s">
        <v>83</v>
      </c>
      <c r="I92" s="87" t="s">
        <v>87</v>
      </c>
      <c r="J92" s="16" t="s">
        <v>14</v>
      </c>
      <c r="K92" s="26">
        <f t="shared" ref="K92:M92" si="28">K93</f>
        <v>385</v>
      </c>
      <c r="L92" s="26">
        <f t="shared" si="28"/>
        <v>385</v>
      </c>
      <c r="M92" s="26">
        <f t="shared" si="28"/>
        <v>384.3</v>
      </c>
      <c r="N92" s="17">
        <f t="shared" si="14"/>
        <v>99.818181818181813</v>
      </c>
    </row>
    <row r="93" spans="1:14" ht="25.5" x14ac:dyDescent="0.2">
      <c r="A93" s="12"/>
      <c r="B93" s="13" t="s">
        <v>32</v>
      </c>
      <c r="C93" s="14">
        <v>902</v>
      </c>
      <c r="D93" s="15">
        <v>1</v>
      </c>
      <c r="E93" s="15">
        <v>13</v>
      </c>
      <c r="F93" s="85" t="s">
        <v>80</v>
      </c>
      <c r="G93" s="86" t="s">
        <v>23</v>
      </c>
      <c r="H93" s="86" t="s">
        <v>83</v>
      </c>
      <c r="I93" s="87" t="s">
        <v>87</v>
      </c>
      <c r="J93" s="16" t="s">
        <v>33</v>
      </c>
      <c r="K93" s="26">
        <v>385</v>
      </c>
      <c r="L93" s="26">
        <v>385</v>
      </c>
      <c r="M93" s="26">
        <v>384.3</v>
      </c>
      <c r="N93" s="17">
        <f t="shared" si="14"/>
        <v>99.818181818181813</v>
      </c>
    </row>
    <row r="94" spans="1:14" ht="39" customHeight="1" x14ac:dyDescent="0.2">
      <c r="A94" s="12" t="s">
        <v>14</v>
      </c>
      <c r="B94" s="13" t="s">
        <v>88</v>
      </c>
      <c r="C94" s="14">
        <v>902</v>
      </c>
      <c r="D94" s="15">
        <v>1</v>
      </c>
      <c r="E94" s="15">
        <v>13</v>
      </c>
      <c r="F94" s="85" t="s">
        <v>80</v>
      </c>
      <c r="G94" s="86" t="s">
        <v>29</v>
      </c>
      <c r="H94" s="86" t="s">
        <v>20</v>
      </c>
      <c r="I94" s="87" t="s">
        <v>21</v>
      </c>
      <c r="J94" s="16" t="s">
        <v>14</v>
      </c>
      <c r="K94" s="26">
        <f>K95</f>
        <v>289.7</v>
      </c>
      <c r="L94" s="26">
        <f>L95</f>
        <v>289.7</v>
      </c>
      <c r="M94" s="26">
        <f>M95</f>
        <v>289.60000000000002</v>
      </c>
      <c r="N94" s="17">
        <f t="shared" si="14"/>
        <v>99.965481532619961</v>
      </c>
    </row>
    <row r="95" spans="1:14" ht="26.25" customHeight="1" x14ac:dyDescent="0.2">
      <c r="A95" s="12" t="s">
        <v>14</v>
      </c>
      <c r="B95" s="13" t="s">
        <v>94</v>
      </c>
      <c r="C95" s="14">
        <v>902</v>
      </c>
      <c r="D95" s="15">
        <v>1</v>
      </c>
      <c r="E95" s="15">
        <v>13</v>
      </c>
      <c r="F95" s="85" t="s">
        <v>80</v>
      </c>
      <c r="G95" s="86" t="s">
        <v>29</v>
      </c>
      <c r="H95" s="86" t="s">
        <v>95</v>
      </c>
      <c r="I95" s="87" t="s">
        <v>21</v>
      </c>
      <c r="J95" s="16" t="s">
        <v>14</v>
      </c>
      <c r="K95" s="26">
        <f t="shared" ref="K95:M96" si="29">K96</f>
        <v>289.7</v>
      </c>
      <c r="L95" s="26">
        <f t="shared" si="29"/>
        <v>289.7</v>
      </c>
      <c r="M95" s="26">
        <f t="shared" si="29"/>
        <v>289.60000000000002</v>
      </c>
      <c r="N95" s="17">
        <f t="shared" si="14"/>
        <v>99.965481532619961</v>
      </c>
    </row>
    <row r="96" spans="1:14" ht="16.5" customHeight="1" x14ac:dyDescent="0.2">
      <c r="A96" s="12" t="s">
        <v>14</v>
      </c>
      <c r="B96" s="13" t="s">
        <v>86</v>
      </c>
      <c r="C96" s="14">
        <v>902</v>
      </c>
      <c r="D96" s="15">
        <v>1</v>
      </c>
      <c r="E96" s="15">
        <v>13</v>
      </c>
      <c r="F96" s="85" t="s">
        <v>80</v>
      </c>
      <c r="G96" s="86" t="s">
        <v>29</v>
      </c>
      <c r="H96" s="86" t="s">
        <v>95</v>
      </c>
      <c r="I96" s="87" t="s">
        <v>87</v>
      </c>
      <c r="J96" s="16" t="s">
        <v>14</v>
      </c>
      <c r="K96" s="26">
        <f t="shared" si="29"/>
        <v>289.7</v>
      </c>
      <c r="L96" s="26">
        <f t="shared" si="29"/>
        <v>289.7</v>
      </c>
      <c r="M96" s="26">
        <f t="shared" si="29"/>
        <v>289.60000000000002</v>
      </c>
      <c r="N96" s="17">
        <f t="shared" si="14"/>
        <v>99.965481532619961</v>
      </c>
    </row>
    <row r="97" spans="1:14" ht="25.5" x14ac:dyDescent="0.2">
      <c r="A97" s="12"/>
      <c r="B97" s="13" t="s">
        <v>32</v>
      </c>
      <c r="C97" s="14">
        <v>902</v>
      </c>
      <c r="D97" s="15">
        <v>1</v>
      </c>
      <c r="E97" s="15">
        <v>13</v>
      </c>
      <c r="F97" s="85" t="s">
        <v>80</v>
      </c>
      <c r="G97" s="86" t="s">
        <v>29</v>
      </c>
      <c r="H97" s="86" t="s">
        <v>95</v>
      </c>
      <c r="I97" s="87" t="s">
        <v>87</v>
      </c>
      <c r="J97" s="16" t="s">
        <v>33</v>
      </c>
      <c r="K97" s="26">
        <v>289.7</v>
      </c>
      <c r="L97" s="26">
        <v>289.7</v>
      </c>
      <c r="M97" s="26">
        <v>289.60000000000002</v>
      </c>
      <c r="N97" s="17">
        <f t="shared" si="14"/>
        <v>99.965481532619961</v>
      </c>
    </row>
    <row r="98" spans="1:14" ht="39" customHeight="1" x14ac:dyDescent="0.2">
      <c r="A98" s="12" t="s">
        <v>14</v>
      </c>
      <c r="B98" s="13" t="s">
        <v>96</v>
      </c>
      <c r="C98" s="14">
        <v>902</v>
      </c>
      <c r="D98" s="15">
        <v>1</v>
      </c>
      <c r="E98" s="15">
        <v>13</v>
      </c>
      <c r="F98" s="85" t="s">
        <v>80</v>
      </c>
      <c r="G98" s="86" t="s">
        <v>31</v>
      </c>
      <c r="H98" s="86" t="s">
        <v>20</v>
      </c>
      <c r="I98" s="87" t="s">
        <v>21</v>
      </c>
      <c r="J98" s="16" t="s">
        <v>14</v>
      </c>
      <c r="K98" s="26">
        <f t="shared" ref="K98:M98" si="30">K99</f>
        <v>15285.3</v>
      </c>
      <c r="L98" s="26">
        <f t="shared" si="30"/>
        <v>15285.3</v>
      </c>
      <c r="M98" s="26">
        <f t="shared" si="30"/>
        <v>15013.800000000001</v>
      </c>
      <c r="N98" s="17">
        <f t="shared" si="14"/>
        <v>98.223783635257405</v>
      </c>
    </row>
    <row r="99" spans="1:14" ht="26.25" customHeight="1" x14ac:dyDescent="0.2">
      <c r="A99" s="12" t="s">
        <v>14</v>
      </c>
      <c r="B99" s="13" t="s">
        <v>97</v>
      </c>
      <c r="C99" s="14">
        <v>902</v>
      </c>
      <c r="D99" s="15">
        <v>1</v>
      </c>
      <c r="E99" s="15">
        <v>13</v>
      </c>
      <c r="F99" s="85" t="s">
        <v>80</v>
      </c>
      <c r="G99" s="86" t="s">
        <v>31</v>
      </c>
      <c r="H99" s="86" t="s">
        <v>83</v>
      </c>
      <c r="I99" s="87" t="s">
        <v>21</v>
      </c>
      <c r="J99" s="16" t="s">
        <v>14</v>
      </c>
      <c r="K99" s="26">
        <f>K100+K104</f>
        <v>15285.3</v>
      </c>
      <c r="L99" s="26">
        <f>L100+L104</f>
        <v>15285.3</v>
      </c>
      <c r="M99" s="26">
        <f>M100+M104</f>
        <v>15013.800000000001</v>
      </c>
      <c r="N99" s="17">
        <f t="shared" si="14"/>
        <v>98.223783635257405</v>
      </c>
    </row>
    <row r="100" spans="1:14" ht="26.25" customHeight="1" x14ac:dyDescent="0.2">
      <c r="A100" s="12" t="s">
        <v>14</v>
      </c>
      <c r="B100" s="13" t="s">
        <v>84</v>
      </c>
      <c r="C100" s="14">
        <v>902</v>
      </c>
      <c r="D100" s="15">
        <v>1</v>
      </c>
      <c r="E100" s="15">
        <v>13</v>
      </c>
      <c r="F100" s="85" t="s">
        <v>80</v>
      </c>
      <c r="G100" s="86" t="s">
        <v>31</v>
      </c>
      <c r="H100" s="86" t="s">
        <v>83</v>
      </c>
      <c r="I100" s="87" t="s">
        <v>85</v>
      </c>
      <c r="J100" s="16" t="s">
        <v>14</v>
      </c>
      <c r="K100" s="26">
        <f t="shared" ref="K100:M100" si="31">K101+K102+K103</f>
        <v>15085.3</v>
      </c>
      <c r="L100" s="26">
        <f t="shared" si="31"/>
        <v>15085.3</v>
      </c>
      <c r="M100" s="26">
        <f t="shared" si="31"/>
        <v>14814.1</v>
      </c>
      <c r="N100" s="17">
        <f t="shared" si="14"/>
        <v>98.202223356512647</v>
      </c>
    </row>
    <row r="101" spans="1:14" ht="65.25" customHeight="1" x14ac:dyDescent="0.2">
      <c r="A101" s="12"/>
      <c r="B101" s="13" t="s">
        <v>26</v>
      </c>
      <c r="C101" s="14">
        <v>902</v>
      </c>
      <c r="D101" s="15">
        <v>1</v>
      </c>
      <c r="E101" s="15">
        <v>13</v>
      </c>
      <c r="F101" s="85" t="s">
        <v>80</v>
      </c>
      <c r="G101" s="86" t="s">
        <v>31</v>
      </c>
      <c r="H101" s="86" t="s">
        <v>83</v>
      </c>
      <c r="I101" s="87" t="s">
        <v>85</v>
      </c>
      <c r="J101" s="16" t="s">
        <v>27</v>
      </c>
      <c r="K101" s="26">
        <v>12889.3</v>
      </c>
      <c r="L101" s="26">
        <v>12889.3</v>
      </c>
      <c r="M101" s="26">
        <v>12868.9</v>
      </c>
      <c r="N101" s="17">
        <f t="shared" si="14"/>
        <v>99.841729186224242</v>
      </c>
    </row>
    <row r="102" spans="1:14" ht="25.5" x14ac:dyDescent="0.2">
      <c r="A102" s="12"/>
      <c r="B102" s="13" t="s">
        <v>32</v>
      </c>
      <c r="C102" s="14">
        <v>902</v>
      </c>
      <c r="D102" s="15">
        <v>1</v>
      </c>
      <c r="E102" s="15">
        <v>13</v>
      </c>
      <c r="F102" s="85" t="s">
        <v>80</v>
      </c>
      <c r="G102" s="86" t="s">
        <v>31</v>
      </c>
      <c r="H102" s="86" t="s">
        <v>83</v>
      </c>
      <c r="I102" s="87" t="s">
        <v>85</v>
      </c>
      <c r="J102" s="16" t="s">
        <v>33</v>
      </c>
      <c r="K102" s="26">
        <v>2142.4</v>
      </c>
      <c r="L102" s="26">
        <v>2142.4</v>
      </c>
      <c r="M102" s="26">
        <v>1895.2</v>
      </c>
      <c r="N102" s="17">
        <f t="shared" si="14"/>
        <v>88.461538461538453</v>
      </c>
    </row>
    <row r="103" spans="1:14" x14ac:dyDescent="0.2">
      <c r="A103" s="12"/>
      <c r="B103" s="13" t="s">
        <v>34</v>
      </c>
      <c r="C103" s="14">
        <v>902</v>
      </c>
      <c r="D103" s="15">
        <v>1</v>
      </c>
      <c r="E103" s="15">
        <v>13</v>
      </c>
      <c r="F103" s="85" t="s">
        <v>80</v>
      </c>
      <c r="G103" s="86" t="s">
        <v>31</v>
      </c>
      <c r="H103" s="86" t="s">
        <v>83</v>
      </c>
      <c r="I103" s="87" t="s">
        <v>85</v>
      </c>
      <c r="J103" s="16" t="s">
        <v>35</v>
      </c>
      <c r="K103" s="26">
        <v>53.6</v>
      </c>
      <c r="L103" s="26">
        <v>53.6</v>
      </c>
      <c r="M103" s="26">
        <v>50</v>
      </c>
      <c r="N103" s="17">
        <f t="shared" si="14"/>
        <v>93.28358208955224</v>
      </c>
    </row>
    <row r="104" spans="1:14" ht="25.5" x14ac:dyDescent="0.2">
      <c r="A104" s="12"/>
      <c r="B104" s="13" t="s">
        <v>117</v>
      </c>
      <c r="C104" s="14">
        <v>902</v>
      </c>
      <c r="D104" s="15">
        <v>1</v>
      </c>
      <c r="E104" s="15">
        <v>13</v>
      </c>
      <c r="F104" s="85" t="s">
        <v>80</v>
      </c>
      <c r="G104" s="86" t="s">
        <v>31</v>
      </c>
      <c r="H104" s="86" t="s">
        <v>83</v>
      </c>
      <c r="I104" s="87" t="s">
        <v>118</v>
      </c>
      <c r="J104" s="16"/>
      <c r="K104" s="26">
        <f>K105</f>
        <v>200</v>
      </c>
      <c r="L104" s="26">
        <f>L105</f>
        <v>200</v>
      </c>
      <c r="M104" s="26">
        <f>M105</f>
        <v>199.7</v>
      </c>
      <c r="N104" s="17">
        <f t="shared" si="14"/>
        <v>99.85</v>
      </c>
    </row>
    <row r="105" spans="1:14" ht="25.5" x14ac:dyDescent="0.2">
      <c r="A105" s="12"/>
      <c r="B105" s="13" t="s">
        <v>32</v>
      </c>
      <c r="C105" s="14">
        <v>902</v>
      </c>
      <c r="D105" s="15">
        <v>1</v>
      </c>
      <c r="E105" s="15">
        <v>13</v>
      </c>
      <c r="F105" s="85" t="s">
        <v>80</v>
      </c>
      <c r="G105" s="86" t="s">
        <v>31</v>
      </c>
      <c r="H105" s="86" t="s">
        <v>83</v>
      </c>
      <c r="I105" s="87" t="s">
        <v>118</v>
      </c>
      <c r="J105" s="16" t="s">
        <v>33</v>
      </c>
      <c r="K105" s="26">
        <v>200</v>
      </c>
      <c r="L105" s="26">
        <v>200</v>
      </c>
      <c r="M105" s="26">
        <v>199.7</v>
      </c>
      <c r="N105" s="17">
        <f t="shared" si="14"/>
        <v>99.85</v>
      </c>
    </row>
    <row r="106" spans="1:14" ht="51.75" customHeight="1" x14ac:dyDescent="0.2">
      <c r="A106" s="12" t="s">
        <v>14</v>
      </c>
      <c r="B106" s="13" t="s">
        <v>98</v>
      </c>
      <c r="C106" s="14">
        <v>902</v>
      </c>
      <c r="D106" s="15">
        <v>1</v>
      </c>
      <c r="E106" s="15">
        <v>13</v>
      </c>
      <c r="F106" s="85" t="s">
        <v>99</v>
      </c>
      <c r="G106" s="86" t="s">
        <v>19</v>
      </c>
      <c r="H106" s="86" t="s">
        <v>20</v>
      </c>
      <c r="I106" s="87" t="s">
        <v>21</v>
      </c>
      <c r="J106" s="16" t="s">
        <v>14</v>
      </c>
      <c r="K106" s="26">
        <f t="shared" ref="K106:M109" si="32">K107</f>
        <v>18640.8</v>
      </c>
      <c r="L106" s="26">
        <f t="shared" si="32"/>
        <v>18640.8</v>
      </c>
      <c r="M106" s="26">
        <f t="shared" si="32"/>
        <v>18640.7</v>
      </c>
      <c r="N106" s="17">
        <f t="shared" si="14"/>
        <v>99.999463542337239</v>
      </c>
    </row>
    <row r="107" spans="1:14" ht="59.25" customHeight="1" x14ac:dyDescent="0.2">
      <c r="A107" s="12" t="s">
        <v>14</v>
      </c>
      <c r="B107" s="13" t="s">
        <v>100</v>
      </c>
      <c r="C107" s="14">
        <v>902</v>
      </c>
      <c r="D107" s="15">
        <v>1</v>
      </c>
      <c r="E107" s="15">
        <v>13</v>
      </c>
      <c r="F107" s="85" t="s">
        <v>99</v>
      </c>
      <c r="G107" s="86" t="s">
        <v>23</v>
      </c>
      <c r="H107" s="86" t="s">
        <v>20</v>
      </c>
      <c r="I107" s="87" t="s">
        <v>21</v>
      </c>
      <c r="J107" s="16" t="s">
        <v>14</v>
      </c>
      <c r="K107" s="26">
        <f t="shared" si="32"/>
        <v>18640.8</v>
      </c>
      <c r="L107" s="26">
        <f t="shared" si="32"/>
        <v>18640.8</v>
      </c>
      <c r="M107" s="26">
        <f t="shared" si="32"/>
        <v>18640.7</v>
      </c>
      <c r="N107" s="17">
        <f t="shared" si="14"/>
        <v>99.999463542337239</v>
      </c>
    </row>
    <row r="108" spans="1:14" ht="26.25" customHeight="1" x14ac:dyDescent="0.2">
      <c r="A108" s="12" t="s">
        <v>14</v>
      </c>
      <c r="B108" s="13" t="s">
        <v>101</v>
      </c>
      <c r="C108" s="14">
        <v>902</v>
      </c>
      <c r="D108" s="15">
        <v>1</v>
      </c>
      <c r="E108" s="15">
        <v>13</v>
      </c>
      <c r="F108" s="85" t="s">
        <v>99</v>
      </c>
      <c r="G108" s="86" t="s">
        <v>23</v>
      </c>
      <c r="H108" s="86" t="s">
        <v>83</v>
      </c>
      <c r="I108" s="87" t="s">
        <v>21</v>
      </c>
      <c r="J108" s="16" t="s">
        <v>14</v>
      </c>
      <c r="K108" s="26">
        <f t="shared" si="32"/>
        <v>18640.8</v>
      </c>
      <c r="L108" s="26">
        <f t="shared" si="32"/>
        <v>18640.8</v>
      </c>
      <c r="M108" s="26">
        <f t="shared" si="32"/>
        <v>18640.7</v>
      </c>
      <c r="N108" s="17">
        <f t="shared" si="14"/>
        <v>99.999463542337239</v>
      </c>
    </row>
    <row r="109" spans="1:14" ht="39" customHeight="1" x14ac:dyDescent="0.2">
      <c r="A109" s="12" t="s">
        <v>14</v>
      </c>
      <c r="B109" s="13" t="s">
        <v>102</v>
      </c>
      <c r="C109" s="14">
        <v>902</v>
      </c>
      <c r="D109" s="15">
        <v>1</v>
      </c>
      <c r="E109" s="15">
        <v>13</v>
      </c>
      <c r="F109" s="85" t="s">
        <v>99</v>
      </c>
      <c r="G109" s="86" t="s">
        <v>23</v>
      </c>
      <c r="H109" s="86" t="s">
        <v>83</v>
      </c>
      <c r="I109" s="87" t="s">
        <v>103</v>
      </c>
      <c r="J109" s="16" t="s">
        <v>14</v>
      </c>
      <c r="K109" s="26">
        <f t="shared" si="32"/>
        <v>18640.8</v>
      </c>
      <c r="L109" s="26">
        <f t="shared" si="32"/>
        <v>18640.8</v>
      </c>
      <c r="M109" s="26">
        <f t="shared" si="32"/>
        <v>18640.7</v>
      </c>
      <c r="N109" s="17">
        <f t="shared" si="14"/>
        <v>99.999463542337239</v>
      </c>
    </row>
    <row r="110" spans="1:14" ht="25.5" x14ac:dyDescent="0.2">
      <c r="A110" s="12"/>
      <c r="B110" s="13" t="s">
        <v>32</v>
      </c>
      <c r="C110" s="14">
        <v>902</v>
      </c>
      <c r="D110" s="15">
        <v>1</v>
      </c>
      <c r="E110" s="15">
        <v>13</v>
      </c>
      <c r="F110" s="85" t="s">
        <v>99</v>
      </c>
      <c r="G110" s="86" t="s">
        <v>23</v>
      </c>
      <c r="H110" s="86" t="s">
        <v>83</v>
      </c>
      <c r="I110" s="87" t="s">
        <v>103</v>
      </c>
      <c r="J110" s="16" t="s">
        <v>33</v>
      </c>
      <c r="K110" s="26">
        <v>18640.8</v>
      </c>
      <c r="L110" s="26">
        <v>18640.8</v>
      </c>
      <c r="M110" s="26">
        <v>18640.7</v>
      </c>
      <c r="N110" s="17">
        <f t="shared" si="14"/>
        <v>99.999463542337239</v>
      </c>
    </row>
    <row r="111" spans="1:14" ht="39" customHeight="1" x14ac:dyDescent="0.2">
      <c r="A111" s="12" t="s">
        <v>14</v>
      </c>
      <c r="B111" s="13" t="s">
        <v>104</v>
      </c>
      <c r="C111" s="14">
        <v>902</v>
      </c>
      <c r="D111" s="15">
        <v>1</v>
      </c>
      <c r="E111" s="15">
        <v>13</v>
      </c>
      <c r="F111" s="85" t="s">
        <v>105</v>
      </c>
      <c r="G111" s="86" t="s">
        <v>19</v>
      </c>
      <c r="H111" s="86" t="s">
        <v>20</v>
      </c>
      <c r="I111" s="87" t="s">
        <v>21</v>
      </c>
      <c r="J111" s="16" t="s">
        <v>14</v>
      </c>
      <c r="K111" s="26">
        <f t="shared" ref="K111:M114" si="33">K112</f>
        <v>420</v>
      </c>
      <c r="L111" s="26">
        <f t="shared" si="33"/>
        <v>420</v>
      </c>
      <c r="M111" s="26">
        <f t="shared" si="33"/>
        <v>420</v>
      </c>
      <c r="N111" s="17">
        <f t="shared" si="14"/>
        <v>100</v>
      </c>
    </row>
    <row r="112" spans="1:14" ht="39" customHeight="1" x14ac:dyDescent="0.2">
      <c r="A112" s="12" t="s">
        <v>14</v>
      </c>
      <c r="B112" s="13" t="s">
        <v>106</v>
      </c>
      <c r="C112" s="14">
        <v>902</v>
      </c>
      <c r="D112" s="15">
        <v>1</v>
      </c>
      <c r="E112" s="15">
        <v>13</v>
      </c>
      <c r="F112" s="85" t="s">
        <v>105</v>
      </c>
      <c r="G112" s="86" t="s">
        <v>23</v>
      </c>
      <c r="H112" s="86" t="s">
        <v>20</v>
      </c>
      <c r="I112" s="87" t="s">
        <v>21</v>
      </c>
      <c r="J112" s="16" t="s">
        <v>14</v>
      </c>
      <c r="K112" s="26">
        <f t="shared" si="33"/>
        <v>420</v>
      </c>
      <c r="L112" s="26">
        <f t="shared" si="33"/>
        <v>420</v>
      </c>
      <c r="M112" s="26">
        <f t="shared" si="33"/>
        <v>420</v>
      </c>
      <c r="N112" s="17">
        <f t="shared" ref="N112:N175" si="34">M112/L112*100</f>
        <v>100</v>
      </c>
    </row>
    <row r="113" spans="1:14" ht="26.25" customHeight="1" x14ac:dyDescent="0.2">
      <c r="A113" s="12" t="s">
        <v>14</v>
      </c>
      <c r="B113" s="13" t="s">
        <v>107</v>
      </c>
      <c r="C113" s="14">
        <v>902</v>
      </c>
      <c r="D113" s="15">
        <v>1</v>
      </c>
      <c r="E113" s="15">
        <v>13</v>
      </c>
      <c r="F113" s="85" t="s">
        <v>105</v>
      </c>
      <c r="G113" s="86" t="s">
        <v>23</v>
      </c>
      <c r="H113" s="86" t="s">
        <v>95</v>
      </c>
      <c r="I113" s="87" t="s">
        <v>21</v>
      </c>
      <c r="J113" s="16" t="s">
        <v>14</v>
      </c>
      <c r="K113" s="26">
        <f t="shared" si="33"/>
        <v>420</v>
      </c>
      <c r="L113" s="26">
        <f t="shared" si="33"/>
        <v>420</v>
      </c>
      <c r="M113" s="26">
        <f t="shared" si="33"/>
        <v>420</v>
      </c>
      <c r="N113" s="17">
        <f t="shared" si="34"/>
        <v>100</v>
      </c>
    </row>
    <row r="114" spans="1:14" ht="40.5" customHeight="1" x14ac:dyDescent="0.2">
      <c r="A114" s="12" t="s">
        <v>14</v>
      </c>
      <c r="B114" s="13" t="s">
        <v>108</v>
      </c>
      <c r="C114" s="14">
        <v>902</v>
      </c>
      <c r="D114" s="15">
        <v>1</v>
      </c>
      <c r="E114" s="15">
        <v>13</v>
      </c>
      <c r="F114" s="85" t="s">
        <v>105</v>
      </c>
      <c r="G114" s="86" t="s">
        <v>23</v>
      </c>
      <c r="H114" s="86" t="s">
        <v>95</v>
      </c>
      <c r="I114" s="87" t="s">
        <v>109</v>
      </c>
      <c r="J114" s="16" t="s">
        <v>14</v>
      </c>
      <c r="K114" s="26">
        <f t="shared" si="33"/>
        <v>420</v>
      </c>
      <c r="L114" s="26">
        <f t="shared" si="33"/>
        <v>420</v>
      </c>
      <c r="M114" s="26">
        <f t="shared" si="33"/>
        <v>420</v>
      </c>
      <c r="N114" s="17">
        <f t="shared" si="34"/>
        <v>100</v>
      </c>
    </row>
    <row r="115" spans="1:14" ht="25.5" x14ac:dyDescent="0.2">
      <c r="A115" s="12"/>
      <c r="B115" s="13" t="s">
        <v>32</v>
      </c>
      <c r="C115" s="14">
        <v>902</v>
      </c>
      <c r="D115" s="15">
        <v>1</v>
      </c>
      <c r="E115" s="15">
        <v>13</v>
      </c>
      <c r="F115" s="85" t="s">
        <v>105</v>
      </c>
      <c r="G115" s="86" t="s">
        <v>23</v>
      </c>
      <c r="H115" s="86" t="s">
        <v>95</v>
      </c>
      <c r="I115" s="87" t="s">
        <v>109</v>
      </c>
      <c r="J115" s="16" t="s">
        <v>33</v>
      </c>
      <c r="K115" s="26">
        <v>420</v>
      </c>
      <c r="L115" s="26">
        <v>420</v>
      </c>
      <c r="M115" s="26">
        <v>420</v>
      </c>
      <c r="N115" s="17">
        <f t="shared" si="34"/>
        <v>100</v>
      </c>
    </row>
    <row r="116" spans="1:14" ht="26.25" customHeight="1" x14ac:dyDescent="0.2">
      <c r="A116" s="12" t="s">
        <v>14</v>
      </c>
      <c r="B116" s="13" t="s">
        <v>58</v>
      </c>
      <c r="C116" s="14">
        <v>902</v>
      </c>
      <c r="D116" s="15">
        <v>1</v>
      </c>
      <c r="E116" s="15">
        <v>13</v>
      </c>
      <c r="F116" s="85" t="s">
        <v>59</v>
      </c>
      <c r="G116" s="86" t="s">
        <v>19</v>
      </c>
      <c r="H116" s="86" t="s">
        <v>20</v>
      </c>
      <c r="I116" s="87" t="s">
        <v>21</v>
      </c>
      <c r="J116" s="16" t="s">
        <v>14</v>
      </c>
      <c r="K116" s="26">
        <f t="shared" ref="K116:M116" si="35">K117+K122+K127</f>
        <v>342136.80000000005</v>
      </c>
      <c r="L116" s="26">
        <f t="shared" si="35"/>
        <v>342136.80000000005</v>
      </c>
      <c r="M116" s="26">
        <f t="shared" si="35"/>
        <v>336491.6</v>
      </c>
      <c r="N116" s="17">
        <f t="shared" si="34"/>
        <v>98.350016718458804</v>
      </c>
    </row>
    <row r="117" spans="1:14" ht="26.25" customHeight="1" x14ac:dyDescent="0.2">
      <c r="A117" s="12" t="s">
        <v>14</v>
      </c>
      <c r="B117" s="13" t="s">
        <v>114</v>
      </c>
      <c r="C117" s="14">
        <v>902</v>
      </c>
      <c r="D117" s="15">
        <v>1</v>
      </c>
      <c r="E117" s="15">
        <v>13</v>
      </c>
      <c r="F117" s="85" t="s">
        <v>59</v>
      </c>
      <c r="G117" s="86" t="s">
        <v>31</v>
      </c>
      <c r="H117" s="86" t="s">
        <v>20</v>
      </c>
      <c r="I117" s="87" t="s">
        <v>21</v>
      </c>
      <c r="J117" s="16" t="s">
        <v>14</v>
      </c>
      <c r="K117" s="26">
        <f t="shared" ref="K117:M117" si="36">K118</f>
        <v>11904.8</v>
      </c>
      <c r="L117" s="26">
        <f t="shared" si="36"/>
        <v>11904.8</v>
      </c>
      <c r="M117" s="26">
        <f t="shared" si="36"/>
        <v>11843.4</v>
      </c>
      <c r="N117" s="17">
        <f t="shared" si="34"/>
        <v>99.484241650426725</v>
      </c>
    </row>
    <row r="118" spans="1:14" ht="26.25" customHeight="1" x14ac:dyDescent="0.2">
      <c r="A118" s="12" t="s">
        <v>14</v>
      </c>
      <c r="B118" s="13" t="s">
        <v>84</v>
      </c>
      <c r="C118" s="14">
        <v>902</v>
      </c>
      <c r="D118" s="15">
        <v>1</v>
      </c>
      <c r="E118" s="15">
        <v>13</v>
      </c>
      <c r="F118" s="85" t="s">
        <v>59</v>
      </c>
      <c r="G118" s="86" t="s">
        <v>31</v>
      </c>
      <c r="H118" s="86" t="s">
        <v>20</v>
      </c>
      <c r="I118" s="87" t="s">
        <v>85</v>
      </c>
      <c r="J118" s="16" t="s">
        <v>14</v>
      </c>
      <c r="K118" s="26">
        <f t="shared" ref="K118:M118" si="37">K119+K120+K121</f>
        <v>11904.8</v>
      </c>
      <c r="L118" s="26">
        <f t="shared" si="37"/>
        <v>11904.8</v>
      </c>
      <c r="M118" s="26">
        <f t="shared" si="37"/>
        <v>11843.4</v>
      </c>
      <c r="N118" s="17">
        <f t="shared" si="34"/>
        <v>99.484241650426725</v>
      </c>
    </row>
    <row r="119" spans="1:14" ht="65.25" customHeight="1" x14ac:dyDescent="0.2">
      <c r="A119" s="12"/>
      <c r="B119" s="13" t="s">
        <v>26</v>
      </c>
      <c r="C119" s="14">
        <v>902</v>
      </c>
      <c r="D119" s="15">
        <v>1</v>
      </c>
      <c r="E119" s="15">
        <v>13</v>
      </c>
      <c r="F119" s="85" t="s">
        <v>59</v>
      </c>
      <c r="G119" s="86" t="s">
        <v>31</v>
      </c>
      <c r="H119" s="86" t="s">
        <v>20</v>
      </c>
      <c r="I119" s="87" t="s">
        <v>85</v>
      </c>
      <c r="J119" s="16" t="s">
        <v>27</v>
      </c>
      <c r="K119" s="26">
        <v>10648</v>
      </c>
      <c r="L119" s="26">
        <v>10648</v>
      </c>
      <c r="M119" s="26">
        <v>10648</v>
      </c>
      <c r="N119" s="17">
        <f t="shared" si="34"/>
        <v>100</v>
      </c>
    </row>
    <row r="120" spans="1:14" ht="25.5" x14ac:dyDescent="0.2">
      <c r="A120" s="12"/>
      <c r="B120" s="13" t="s">
        <v>32</v>
      </c>
      <c r="C120" s="14">
        <v>902</v>
      </c>
      <c r="D120" s="15">
        <v>1</v>
      </c>
      <c r="E120" s="15">
        <v>13</v>
      </c>
      <c r="F120" s="85" t="s">
        <v>59</v>
      </c>
      <c r="G120" s="86" t="s">
        <v>31</v>
      </c>
      <c r="H120" s="86" t="s">
        <v>20</v>
      </c>
      <c r="I120" s="87" t="s">
        <v>85</v>
      </c>
      <c r="J120" s="16" t="s">
        <v>33</v>
      </c>
      <c r="K120" s="26">
        <v>1244.8</v>
      </c>
      <c r="L120" s="26">
        <v>1244.8</v>
      </c>
      <c r="M120" s="26">
        <v>1185.9000000000001</v>
      </c>
      <c r="N120" s="17">
        <f t="shared" si="34"/>
        <v>95.268316195372762</v>
      </c>
    </row>
    <row r="121" spans="1:14" x14ac:dyDescent="0.2">
      <c r="A121" s="12"/>
      <c r="B121" s="13" t="s">
        <v>34</v>
      </c>
      <c r="C121" s="14">
        <v>902</v>
      </c>
      <c r="D121" s="15">
        <v>1</v>
      </c>
      <c r="E121" s="15">
        <v>13</v>
      </c>
      <c r="F121" s="85" t="s">
        <v>59</v>
      </c>
      <c r="G121" s="86" t="s">
        <v>31</v>
      </c>
      <c r="H121" s="86" t="s">
        <v>20</v>
      </c>
      <c r="I121" s="87" t="s">
        <v>85</v>
      </c>
      <c r="J121" s="16" t="s">
        <v>35</v>
      </c>
      <c r="K121" s="26">
        <v>12</v>
      </c>
      <c r="L121" s="26">
        <v>12</v>
      </c>
      <c r="M121" s="26">
        <v>9.5</v>
      </c>
      <c r="N121" s="17">
        <f t="shared" si="34"/>
        <v>79.166666666666657</v>
      </c>
    </row>
    <row r="122" spans="1:14" ht="26.25" customHeight="1" x14ac:dyDescent="0.2">
      <c r="A122" s="12" t="s">
        <v>14</v>
      </c>
      <c r="B122" s="13" t="s">
        <v>115</v>
      </c>
      <c r="C122" s="14">
        <v>902</v>
      </c>
      <c r="D122" s="15">
        <v>1</v>
      </c>
      <c r="E122" s="15">
        <v>13</v>
      </c>
      <c r="F122" s="85" t="s">
        <v>59</v>
      </c>
      <c r="G122" s="86" t="s">
        <v>9</v>
      </c>
      <c r="H122" s="86" t="s">
        <v>20</v>
      </c>
      <c r="I122" s="87" t="s">
        <v>21</v>
      </c>
      <c r="J122" s="16" t="s">
        <v>14</v>
      </c>
      <c r="K122" s="26">
        <f t="shared" ref="K122:M122" si="38">K123</f>
        <v>329522.00000000006</v>
      </c>
      <c r="L122" s="26">
        <f t="shared" si="38"/>
        <v>329522.00000000006</v>
      </c>
      <c r="M122" s="26">
        <f t="shared" si="38"/>
        <v>323969.69999999995</v>
      </c>
      <c r="N122" s="17">
        <f t="shared" si="34"/>
        <v>98.31504421556069</v>
      </c>
    </row>
    <row r="123" spans="1:14" ht="26.25" customHeight="1" x14ac:dyDescent="0.2">
      <c r="A123" s="12" t="s">
        <v>14</v>
      </c>
      <c r="B123" s="13" t="s">
        <v>84</v>
      </c>
      <c r="C123" s="14">
        <v>902</v>
      </c>
      <c r="D123" s="15">
        <v>1</v>
      </c>
      <c r="E123" s="15">
        <v>13</v>
      </c>
      <c r="F123" s="85" t="s">
        <v>59</v>
      </c>
      <c r="G123" s="86" t="s">
        <v>9</v>
      </c>
      <c r="H123" s="86" t="s">
        <v>20</v>
      </c>
      <c r="I123" s="87" t="s">
        <v>85</v>
      </c>
      <c r="J123" s="16" t="s">
        <v>14</v>
      </c>
      <c r="K123" s="26">
        <f t="shared" ref="K123:M123" si="39">K124+K125+K126</f>
        <v>329522.00000000006</v>
      </c>
      <c r="L123" s="26">
        <f t="shared" si="39"/>
        <v>329522.00000000006</v>
      </c>
      <c r="M123" s="26">
        <f t="shared" si="39"/>
        <v>323969.69999999995</v>
      </c>
      <c r="N123" s="17">
        <f t="shared" si="34"/>
        <v>98.31504421556069</v>
      </c>
    </row>
    <row r="124" spans="1:14" ht="65.25" customHeight="1" x14ac:dyDescent="0.2">
      <c r="A124" s="12"/>
      <c r="B124" s="13" t="s">
        <v>26</v>
      </c>
      <c r="C124" s="14">
        <v>902</v>
      </c>
      <c r="D124" s="15">
        <v>1</v>
      </c>
      <c r="E124" s="15">
        <v>13</v>
      </c>
      <c r="F124" s="85" t="s">
        <v>59</v>
      </c>
      <c r="G124" s="86" t="s">
        <v>9</v>
      </c>
      <c r="H124" s="86" t="s">
        <v>20</v>
      </c>
      <c r="I124" s="87" t="s">
        <v>85</v>
      </c>
      <c r="J124" s="16" t="s">
        <v>27</v>
      </c>
      <c r="K124" s="26">
        <v>172108.7</v>
      </c>
      <c r="L124" s="26">
        <v>172108.7</v>
      </c>
      <c r="M124" s="26">
        <v>171560.3</v>
      </c>
      <c r="N124" s="17">
        <f t="shared" si="34"/>
        <v>99.68136416113768</v>
      </c>
    </row>
    <row r="125" spans="1:14" ht="25.5" x14ac:dyDescent="0.2">
      <c r="A125" s="12"/>
      <c r="B125" s="13" t="s">
        <v>32</v>
      </c>
      <c r="C125" s="14">
        <v>902</v>
      </c>
      <c r="D125" s="15">
        <v>1</v>
      </c>
      <c r="E125" s="15">
        <v>13</v>
      </c>
      <c r="F125" s="85" t="s">
        <v>59</v>
      </c>
      <c r="G125" s="86" t="s">
        <v>9</v>
      </c>
      <c r="H125" s="86" t="s">
        <v>20</v>
      </c>
      <c r="I125" s="87" t="s">
        <v>85</v>
      </c>
      <c r="J125" s="16" t="s">
        <v>33</v>
      </c>
      <c r="K125" s="26">
        <v>152857.1</v>
      </c>
      <c r="L125" s="26">
        <v>152857.1</v>
      </c>
      <c r="M125" s="26">
        <v>147905.4</v>
      </c>
      <c r="N125" s="17">
        <f t="shared" si="34"/>
        <v>96.760569185206307</v>
      </c>
    </row>
    <row r="126" spans="1:14" x14ac:dyDescent="0.2">
      <c r="A126" s="12"/>
      <c r="B126" s="13" t="s">
        <v>34</v>
      </c>
      <c r="C126" s="14">
        <v>902</v>
      </c>
      <c r="D126" s="15">
        <v>1</v>
      </c>
      <c r="E126" s="15">
        <v>13</v>
      </c>
      <c r="F126" s="85" t="s">
        <v>59</v>
      </c>
      <c r="G126" s="86" t="s">
        <v>9</v>
      </c>
      <c r="H126" s="86" t="s">
        <v>20</v>
      </c>
      <c r="I126" s="87" t="s">
        <v>85</v>
      </c>
      <c r="J126" s="16" t="s">
        <v>35</v>
      </c>
      <c r="K126" s="26">
        <v>4556.2</v>
      </c>
      <c r="L126" s="26">
        <v>4556.2</v>
      </c>
      <c r="M126" s="26">
        <v>4504</v>
      </c>
      <c r="N126" s="17">
        <f t="shared" si="34"/>
        <v>98.854308414907166</v>
      </c>
    </row>
    <row r="127" spans="1:14" ht="39" customHeight="1" x14ac:dyDescent="0.2">
      <c r="A127" s="12"/>
      <c r="B127" s="13" t="s">
        <v>116</v>
      </c>
      <c r="C127" s="14">
        <v>902</v>
      </c>
      <c r="D127" s="15">
        <v>1</v>
      </c>
      <c r="E127" s="15">
        <v>13</v>
      </c>
      <c r="F127" s="85" t="s">
        <v>59</v>
      </c>
      <c r="G127" s="86">
        <v>5</v>
      </c>
      <c r="H127" s="86" t="s">
        <v>20</v>
      </c>
      <c r="I127" s="87" t="s">
        <v>21</v>
      </c>
      <c r="J127" s="16"/>
      <c r="K127" s="26">
        <f t="shared" ref="K127:M128" si="40">K128</f>
        <v>710</v>
      </c>
      <c r="L127" s="26">
        <f t="shared" si="40"/>
        <v>710</v>
      </c>
      <c r="M127" s="26">
        <f t="shared" si="40"/>
        <v>678.5</v>
      </c>
      <c r="N127" s="17">
        <f t="shared" si="34"/>
        <v>95.563380281690129</v>
      </c>
    </row>
    <row r="128" spans="1:14" ht="26.25" customHeight="1" x14ac:dyDescent="0.2">
      <c r="A128" s="12"/>
      <c r="B128" s="13" t="s">
        <v>117</v>
      </c>
      <c r="C128" s="14">
        <v>902</v>
      </c>
      <c r="D128" s="15">
        <v>1</v>
      </c>
      <c r="E128" s="15">
        <v>13</v>
      </c>
      <c r="F128" s="85" t="s">
        <v>59</v>
      </c>
      <c r="G128" s="86">
        <v>5</v>
      </c>
      <c r="H128" s="86" t="s">
        <v>20</v>
      </c>
      <c r="I128" s="87" t="s">
        <v>118</v>
      </c>
      <c r="J128" s="16"/>
      <c r="K128" s="26">
        <f t="shared" si="40"/>
        <v>710</v>
      </c>
      <c r="L128" s="26">
        <f t="shared" si="40"/>
        <v>710</v>
      </c>
      <c r="M128" s="26">
        <f t="shared" si="40"/>
        <v>678.5</v>
      </c>
      <c r="N128" s="17">
        <f t="shared" si="34"/>
        <v>95.563380281690129</v>
      </c>
    </row>
    <row r="129" spans="1:14" ht="25.5" x14ac:dyDescent="0.2">
      <c r="A129" s="12"/>
      <c r="B129" s="13" t="s">
        <v>32</v>
      </c>
      <c r="C129" s="14">
        <v>902</v>
      </c>
      <c r="D129" s="15">
        <v>1</v>
      </c>
      <c r="E129" s="15">
        <v>13</v>
      </c>
      <c r="F129" s="85" t="s">
        <v>59</v>
      </c>
      <c r="G129" s="86">
        <v>5</v>
      </c>
      <c r="H129" s="86" t="s">
        <v>20</v>
      </c>
      <c r="I129" s="87" t="s">
        <v>118</v>
      </c>
      <c r="J129" s="16">
        <v>200</v>
      </c>
      <c r="K129" s="26">
        <v>710</v>
      </c>
      <c r="L129" s="26">
        <v>710</v>
      </c>
      <c r="M129" s="26">
        <v>678.5</v>
      </c>
      <c r="N129" s="17">
        <f t="shared" si="34"/>
        <v>95.563380281690129</v>
      </c>
    </row>
    <row r="130" spans="1:14" ht="26.25" customHeight="1" x14ac:dyDescent="0.2">
      <c r="A130" s="12" t="s">
        <v>14</v>
      </c>
      <c r="B130" s="13" t="s">
        <v>37</v>
      </c>
      <c r="C130" s="14">
        <v>902</v>
      </c>
      <c r="D130" s="15">
        <v>1</v>
      </c>
      <c r="E130" s="15">
        <v>13</v>
      </c>
      <c r="F130" s="85" t="s">
        <v>38</v>
      </c>
      <c r="G130" s="86" t="s">
        <v>19</v>
      </c>
      <c r="H130" s="86" t="s">
        <v>20</v>
      </c>
      <c r="I130" s="87" t="s">
        <v>21</v>
      </c>
      <c r="J130" s="16" t="s">
        <v>14</v>
      </c>
      <c r="K130" s="26">
        <f t="shared" ref="K130:M130" si="41">K131</f>
        <v>545671.19999999995</v>
      </c>
      <c r="L130" s="26">
        <f t="shared" si="41"/>
        <v>546103.79999999993</v>
      </c>
      <c r="M130" s="26">
        <f t="shared" si="41"/>
        <v>545994.19999999995</v>
      </c>
      <c r="N130" s="17">
        <f t="shared" si="34"/>
        <v>99.979930555326675</v>
      </c>
    </row>
    <row r="131" spans="1:14" ht="15.75" customHeight="1" x14ac:dyDescent="0.2">
      <c r="A131" s="12" t="s">
        <v>14</v>
      </c>
      <c r="B131" s="13" t="s">
        <v>39</v>
      </c>
      <c r="C131" s="14">
        <v>902</v>
      </c>
      <c r="D131" s="15">
        <v>1</v>
      </c>
      <c r="E131" s="15">
        <v>13</v>
      </c>
      <c r="F131" s="85" t="s">
        <v>38</v>
      </c>
      <c r="G131" s="86" t="s">
        <v>40</v>
      </c>
      <c r="H131" s="86" t="s">
        <v>20</v>
      </c>
      <c r="I131" s="87" t="s">
        <v>21</v>
      </c>
      <c r="J131" s="16" t="s">
        <v>14</v>
      </c>
      <c r="K131" s="26">
        <f>K132+K134+K136</f>
        <v>545671.19999999995</v>
      </c>
      <c r="L131" s="26">
        <f>L132+L134+L136</f>
        <v>546103.79999999993</v>
      </c>
      <c r="M131" s="26">
        <f>M132+M134+M136</f>
        <v>545994.19999999995</v>
      </c>
      <c r="N131" s="17">
        <f t="shared" si="34"/>
        <v>99.979930555326675</v>
      </c>
    </row>
    <row r="132" spans="1:14" ht="39" customHeight="1" x14ac:dyDescent="0.2">
      <c r="A132" s="12" t="s">
        <v>14</v>
      </c>
      <c r="B132" s="13" t="s">
        <v>41</v>
      </c>
      <c r="C132" s="14">
        <v>902</v>
      </c>
      <c r="D132" s="15">
        <v>1</v>
      </c>
      <c r="E132" s="15">
        <v>13</v>
      </c>
      <c r="F132" s="85" t="s">
        <v>38</v>
      </c>
      <c r="G132" s="86" t="s">
        <v>40</v>
      </c>
      <c r="H132" s="86" t="s">
        <v>20</v>
      </c>
      <c r="I132" s="87" t="s">
        <v>42</v>
      </c>
      <c r="J132" s="16" t="s">
        <v>14</v>
      </c>
      <c r="K132" s="26">
        <f t="shared" ref="K132:M132" si="42">K133</f>
        <v>17998.7</v>
      </c>
      <c r="L132" s="26">
        <f t="shared" si="42"/>
        <v>17998.7</v>
      </c>
      <c r="M132" s="26">
        <f t="shared" si="42"/>
        <v>17900.599999999999</v>
      </c>
      <c r="N132" s="17">
        <f t="shared" si="34"/>
        <v>99.454960636045925</v>
      </c>
    </row>
    <row r="133" spans="1:14" ht="25.5" x14ac:dyDescent="0.2">
      <c r="A133" s="12"/>
      <c r="B133" s="13" t="s">
        <v>32</v>
      </c>
      <c r="C133" s="14">
        <v>902</v>
      </c>
      <c r="D133" s="15">
        <v>1</v>
      </c>
      <c r="E133" s="15">
        <v>13</v>
      </c>
      <c r="F133" s="85" t="s">
        <v>38</v>
      </c>
      <c r="G133" s="86" t="s">
        <v>40</v>
      </c>
      <c r="H133" s="86" t="s">
        <v>20</v>
      </c>
      <c r="I133" s="87" t="s">
        <v>42</v>
      </c>
      <c r="J133" s="16" t="s">
        <v>33</v>
      </c>
      <c r="K133" s="26">
        <v>17998.7</v>
      </c>
      <c r="L133" s="26">
        <v>17998.7</v>
      </c>
      <c r="M133" s="26">
        <v>17900.599999999999</v>
      </c>
      <c r="N133" s="17">
        <f t="shared" si="34"/>
        <v>99.454960636045925</v>
      </c>
    </row>
    <row r="134" spans="1:14" ht="15.75" customHeight="1" x14ac:dyDescent="0.2">
      <c r="A134" s="12"/>
      <c r="B134" s="13" t="s">
        <v>119</v>
      </c>
      <c r="C134" s="14">
        <v>902</v>
      </c>
      <c r="D134" s="15">
        <v>1</v>
      </c>
      <c r="E134" s="15">
        <v>13</v>
      </c>
      <c r="F134" s="85" t="s">
        <v>38</v>
      </c>
      <c r="G134" s="86" t="s">
        <v>40</v>
      </c>
      <c r="H134" s="86" t="s">
        <v>20</v>
      </c>
      <c r="I134" s="87">
        <v>10040</v>
      </c>
      <c r="J134" s="16"/>
      <c r="K134" s="26">
        <f>K135</f>
        <v>527644</v>
      </c>
      <c r="L134" s="26">
        <f>L135</f>
        <v>528076.6</v>
      </c>
      <c r="M134" s="26">
        <f>M135</f>
        <v>528076.5</v>
      </c>
      <c r="N134" s="17">
        <f t="shared" si="34"/>
        <v>99.999981063353317</v>
      </c>
    </row>
    <row r="135" spans="1:14" x14ac:dyDescent="0.2">
      <c r="A135" s="12"/>
      <c r="B135" s="13" t="s">
        <v>34</v>
      </c>
      <c r="C135" s="14">
        <v>902</v>
      </c>
      <c r="D135" s="15">
        <v>1</v>
      </c>
      <c r="E135" s="15">
        <v>13</v>
      </c>
      <c r="F135" s="85" t="s">
        <v>38</v>
      </c>
      <c r="G135" s="86" t="s">
        <v>40</v>
      </c>
      <c r="H135" s="86" t="s">
        <v>20</v>
      </c>
      <c r="I135" s="87">
        <v>10040</v>
      </c>
      <c r="J135" s="16">
        <v>800</v>
      </c>
      <c r="K135" s="26">
        <v>527644</v>
      </c>
      <c r="L135" s="26">
        <v>528076.6</v>
      </c>
      <c r="M135" s="26">
        <v>528076.5</v>
      </c>
      <c r="N135" s="17">
        <f t="shared" si="34"/>
        <v>99.999981063353317</v>
      </c>
    </row>
    <row r="136" spans="1:14" ht="15.75" customHeight="1" x14ac:dyDescent="0.2">
      <c r="A136" s="12" t="s">
        <v>14</v>
      </c>
      <c r="B136" s="13" t="s">
        <v>120</v>
      </c>
      <c r="C136" s="14">
        <v>902</v>
      </c>
      <c r="D136" s="15">
        <v>1</v>
      </c>
      <c r="E136" s="15">
        <v>13</v>
      </c>
      <c r="F136" s="85" t="s">
        <v>38</v>
      </c>
      <c r="G136" s="86" t="s">
        <v>40</v>
      </c>
      <c r="H136" s="86" t="s">
        <v>20</v>
      </c>
      <c r="I136" s="87" t="s">
        <v>121</v>
      </c>
      <c r="J136" s="16" t="s">
        <v>14</v>
      </c>
      <c r="K136" s="26">
        <f t="shared" ref="K136:M136" si="43">K137</f>
        <v>28.5</v>
      </c>
      <c r="L136" s="26">
        <f t="shared" si="43"/>
        <v>28.5</v>
      </c>
      <c r="M136" s="26">
        <f t="shared" si="43"/>
        <v>17.100000000000001</v>
      </c>
      <c r="N136" s="17">
        <f t="shared" si="34"/>
        <v>60.000000000000007</v>
      </c>
    </row>
    <row r="137" spans="1:14" ht="25.5" x14ac:dyDescent="0.2">
      <c r="A137" s="12"/>
      <c r="B137" s="13" t="s">
        <v>32</v>
      </c>
      <c r="C137" s="14">
        <v>902</v>
      </c>
      <c r="D137" s="15">
        <v>1</v>
      </c>
      <c r="E137" s="15">
        <v>13</v>
      </c>
      <c r="F137" s="85" t="s">
        <v>38</v>
      </c>
      <c r="G137" s="86" t="s">
        <v>40</v>
      </c>
      <c r="H137" s="86" t="s">
        <v>20</v>
      </c>
      <c r="I137" s="87" t="s">
        <v>121</v>
      </c>
      <c r="J137" s="16" t="s">
        <v>33</v>
      </c>
      <c r="K137" s="26">
        <v>28.5</v>
      </c>
      <c r="L137" s="26">
        <v>28.5</v>
      </c>
      <c r="M137" s="26">
        <v>17.100000000000001</v>
      </c>
      <c r="N137" s="17">
        <f t="shared" si="34"/>
        <v>60.000000000000007</v>
      </c>
    </row>
    <row r="138" spans="1:14" ht="26.25" customHeight="1" x14ac:dyDescent="0.2">
      <c r="A138" s="12" t="s">
        <v>14</v>
      </c>
      <c r="B138" s="13" t="s">
        <v>124</v>
      </c>
      <c r="C138" s="14">
        <v>902</v>
      </c>
      <c r="D138" s="15">
        <v>3</v>
      </c>
      <c r="E138" s="15" t="s">
        <v>14</v>
      </c>
      <c r="F138" s="85" t="s">
        <v>14</v>
      </c>
      <c r="G138" s="86" t="s">
        <v>14</v>
      </c>
      <c r="H138" s="86" t="s">
        <v>14</v>
      </c>
      <c r="I138" s="87" t="s">
        <v>14</v>
      </c>
      <c r="J138" s="16" t="s">
        <v>14</v>
      </c>
      <c r="K138" s="26">
        <f t="shared" ref="K138:M143" si="44">K139</f>
        <v>10162.5</v>
      </c>
      <c r="L138" s="26">
        <f t="shared" si="44"/>
        <v>10162.5</v>
      </c>
      <c r="M138" s="26">
        <f t="shared" si="44"/>
        <v>9969.2000000000007</v>
      </c>
      <c r="N138" s="17">
        <f t="shared" si="34"/>
        <v>98.097908979089794</v>
      </c>
    </row>
    <row r="139" spans="1:14" ht="27" customHeight="1" x14ac:dyDescent="0.2">
      <c r="A139" s="12" t="s">
        <v>14</v>
      </c>
      <c r="B139" s="13" t="s">
        <v>125</v>
      </c>
      <c r="C139" s="14">
        <v>902</v>
      </c>
      <c r="D139" s="15">
        <v>3</v>
      </c>
      <c r="E139" s="15">
        <v>14</v>
      </c>
      <c r="F139" s="85" t="s">
        <v>14</v>
      </c>
      <c r="G139" s="86" t="s">
        <v>14</v>
      </c>
      <c r="H139" s="86" t="s">
        <v>14</v>
      </c>
      <c r="I139" s="87" t="s">
        <v>14</v>
      </c>
      <c r="J139" s="16" t="s">
        <v>14</v>
      </c>
      <c r="K139" s="26">
        <f t="shared" si="44"/>
        <v>10162.5</v>
      </c>
      <c r="L139" s="26">
        <f t="shared" si="44"/>
        <v>10162.5</v>
      </c>
      <c r="M139" s="26">
        <f t="shared" si="44"/>
        <v>9969.2000000000007</v>
      </c>
      <c r="N139" s="17">
        <f t="shared" si="34"/>
        <v>98.097908979089794</v>
      </c>
    </row>
    <row r="140" spans="1:14" ht="39" customHeight="1" x14ac:dyDescent="0.2">
      <c r="A140" s="12" t="s">
        <v>14</v>
      </c>
      <c r="B140" s="13" t="s">
        <v>79</v>
      </c>
      <c r="C140" s="14">
        <v>902</v>
      </c>
      <c r="D140" s="15">
        <v>3</v>
      </c>
      <c r="E140" s="15">
        <v>14</v>
      </c>
      <c r="F140" s="85" t="s">
        <v>80</v>
      </c>
      <c r="G140" s="86" t="s">
        <v>19</v>
      </c>
      <c r="H140" s="86" t="s">
        <v>20</v>
      </c>
      <c r="I140" s="87" t="s">
        <v>21</v>
      </c>
      <c r="J140" s="16" t="s">
        <v>14</v>
      </c>
      <c r="K140" s="26">
        <f t="shared" si="44"/>
        <v>10162.5</v>
      </c>
      <c r="L140" s="26">
        <f t="shared" si="44"/>
        <v>10162.5</v>
      </c>
      <c r="M140" s="26">
        <f t="shared" si="44"/>
        <v>9969.2000000000007</v>
      </c>
      <c r="N140" s="17">
        <f t="shared" si="34"/>
        <v>98.097908979089794</v>
      </c>
    </row>
    <row r="141" spans="1:14" ht="39" customHeight="1" x14ac:dyDescent="0.2">
      <c r="A141" s="12" t="s">
        <v>14</v>
      </c>
      <c r="B141" s="13" t="s">
        <v>96</v>
      </c>
      <c r="C141" s="14">
        <v>902</v>
      </c>
      <c r="D141" s="15">
        <v>3</v>
      </c>
      <c r="E141" s="15">
        <v>14</v>
      </c>
      <c r="F141" s="85" t="s">
        <v>80</v>
      </c>
      <c r="G141" s="86" t="s">
        <v>31</v>
      </c>
      <c r="H141" s="86" t="s">
        <v>20</v>
      </c>
      <c r="I141" s="87" t="s">
        <v>21</v>
      </c>
      <c r="J141" s="16" t="s">
        <v>14</v>
      </c>
      <c r="K141" s="26">
        <f t="shared" si="44"/>
        <v>10162.5</v>
      </c>
      <c r="L141" s="26">
        <f t="shared" si="44"/>
        <v>10162.5</v>
      </c>
      <c r="M141" s="26">
        <f t="shared" si="44"/>
        <v>9969.2000000000007</v>
      </c>
      <c r="N141" s="17">
        <f t="shared" si="34"/>
        <v>98.097908979089794</v>
      </c>
    </row>
    <row r="142" spans="1:14" ht="26.25" customHeight="1" x14ac:dyDescent="0.2">
      <c r="A142" s="12" t="s">
        <v>14</v>
      </c>
      <c r="B142" s="13" t="s">
        <v>97</v>
      </c>
      <c r="C142" s="14">
        <v>902</v>
      </c>
      <c r="D142" s="15">
        <v>3</v>
      </c>
      <c r="E142" s="15">
        <v>14</v>
      </c>
      <c r="F142" s="85" t="s">
        <v>80</v>
      </c>
      <c r="G142" s="86" t="s">
        <v>31</v>
      </c>
      <c r="H142" s="86" t="s">
        <v>83</v>
      </c>
      <c r="I142" s="87" t="s">
        <v>21</v>
      </c>
      <c r="J142" s="16" t="s">
        <v>14</v>
      </c>
      <c r="K142" s="26">
        <f t="shared" si="44"/>
        <v>10162.5</v>
      </c>
      <c r="L142" s="26">
        <f t="shared" si="44"/>
        <v>10162.5</v>
      </c>
      <c r="M142" s="26">
        <f t="shared" si="44"/>
        <v>9969.2000000000007</v>
      </c>
      <c r="N142" s="17">
        <f t="shared" si="34"/>
        <v>98.097908979089794</v>
      </c>
    </row>
    <row r="143" spans="1:14" ht="26.25" customHeight="1" x14ac:dyDescent="0.2">
      <c r="A143" s="12" t="s">
        <v>14</v>
      </c>
      <c r="B143" s="13" t="s">
        <v>126</v>
      </c>
      <c r="C143" s="14">
        <v>902</v>
      </c>
      <c r="D143" s="15">
        <v>3</v>
      </c>
      <c r="E143" s="15">
        <v>14</v>
      </c>
      <c r="F143" s="85" t="s">
        <v>80</v>
      </c>
      <c r="G143" s="86" t="s">
        <v>31</v>
      </c>
      <c r="H143" s="86" t="s">
        <v>83</v>
      </c>
      <c r="I143" s="87" t="s">
        <v>127</v>
      </c>
      <c r="J143" s="16" t="s">
        <v>14</v>
      </c>
      <c r="K143" s="26">
        <f t="shared" si="44"/>
        <v>10162.5</v>
      </c>
      <c r="L143" s="26">
        <f t="shared" si="44"/>
        <v>10162.5</v>
      </c>
      <c r="M143" s="26">
        <f t="shared" si="44"/>
        <v>9969.2000000000007</v>
      </c>
      <c r="N143" s="17">
        <f t="shared" si="34"/>
        <v>98.097908979089794</v>
      </c>
    </row>
    <row r="144" spans="1:14" ht="25.5" x14ac:dyDescent="0.2">
      <c r="A144" s="12"/>
      <c r="B144" s="13" t="s">
        <v>32</v>
      </c>
      <c r="C144" s="14">
        <v>902</v>
      </c>
      <c r="D144" s="15">
        <v>3</v>
      </c>
      <c r="E144" s="15">
        <v>14</v>
      </c>
      <c r="F144" s="85" t="s">
        <v>80</v>
      </c>
      <c r="G144" s="86" t="s">
        <v>31</v>
      </c>
      <c r="H144" s="86" t="s">
        <v>83</v>
      </c>
      <c r="I144" s="87" t="s">
        <v>127</v>
      </c>
      <c r="J144" s="16" t="s">
        <v>33</v>
      </c>
      <c r="K144" s="26">
        <v>10162.5</v>
      </c>
      <c r="L144" s="26">
        <v>10162.5</v>
      </c>
      <c r="M144" s="26">
        <v>9969.2000000000007</v>
      </c>
      <c r="N144" s="17">
        <f t="shared" si="34"/>
        <v>98.097908979089794</v>
      </c>
    </row>
    <row r="145" spans="1:14" ht="15.75" customHeight="1" x14ac:dyDescent="0.2">
      <c r="A145" s="12" t="s">
        <v>14</v>
      </c>
      <c r="B145" s="13" t="s">
        <v>128</v>
      </c>
      <c r="C145" s="14">
        <v>902</v>
      </c>
      <c r="D145" s="15">
        <v>4</v>
      </c>
      <c r="E145" s="15" t="s">
        <v>14</v>
      </c>
      <c r="F145" s="85" t="s">
        <v>14</v>
      </c>
      <c r="G145" s="86" t="s">
        <v>14</v>
      </c>
      <c r="H145" s="86" t="s">
        <v>14</v>
      </c>
      <c r="I145" s="87" t="s">
        <v>14</v>
      </c>
      <c r="J145" s="16" t="s">
        <v>14</v>
      </c>
      <c r="K145" s="26">
        <f t="shared" ref="K145:M145" si="45">K146+K155+K173</f>
        <v>118022.99999999999</v>
      </c>
      <c r="L145" s="26">
        <f t="shared" si="45"/>
        <v>118022.99999999999</v>
      </c>
      <c r="M145" s="26">
        <f t="shared" si="45"/>
        <v>116835</v>
      </c>
      <c r="N145" s="17">
        <f t="shared" si="34"/>
        <v>98.993416537454578</v>
      </c>
    </row>
    <row r="146" spans="1:14" ht="15.75" customHeight="1" x14ac:dyDescent="0.2">
      <c r="A146" s="12" t="s">
        <v>14</v>
      </c>
      <c r="B146" s="13" t="s">
        <v>129</v>
      </c>
      <c r="C146" s="14">
        <v>902</v>
      </c>
      <c r="D146" s="15">
        <v>4</v>
      </c>
      <c r="E146" s="15">
        <v>5</v>
      </c>
      <c r="F146" s="85" t="s">
        <v>14</v>
      </c>
      <c r="G146" s="86" t="s">
        <v>14</v>
      </c>
      <c r="H146" s="86" t="s">
        <v>14</v>
      </c>
      <c r="I146" s="87" t="s">
        <v>14</v>
      </c>
      <c r="J146" s="16" t="s">
        <v>14</v>
      </c>
      <c r="K146" s="26">
        <f t="shared" ref="K146:M147" si="46">K147</f>
        <v>4380.3999999999996</v>
      </c>
      <c r="L146" s="26">
        <f t="shared" si="46"/>
        <v>4380.3999999999996</v>
      </c>
      <c r="M146" s="26">
        <f t="shared" si="46"/>
        <v>4380.3999999999996</v>
      </c>
      <c r="N146" s="17">
        <f t="shared" si="34"/>
        <v>100</v>
      </c>
    </row>
    <row r="147" spans="1:14" ht="55.5" customHeight="1" x14ac:dyDescent="0.2">
      <c r="A147" s="12" t="s">
        <v>14</v>
      </c>
      <c r="B147" s="13" t="s">
        <v>130</v>
      </c>
      <c r="C147" s="14">
        <v>902</v>
      </c>
      <c r="D147" s="15">
        <v>4</v>
      </c>
      <c r="E147" s="15">
        <v>5</v>
      </c>
      <c r="F147" s="85" t="s">
        <v>131</v>
      </c>
      <c r="G147" s="86" t="s">
        <v>19</v>
      </c>
      <c r="H147" s="86" t="s">
        <v>20</v>
      </c>
      <c r="I147" s="87" t="s">
        <v>21</v>
      </c>
      <c r="J147" s="16" t="s">
        <v>14</v>
      </c>
      <c r="K147" s="26">
        <f t="shared" si="46"/>
        <v>4380.3999999999996</v>
      </c>
      <c r="L147" s="26">
        <f t="shared" si="46"/>
        <v>4380.3999999999996</v>
      </c>
      <c r="M147" s="26">
        <f t="shared" si="46"/>
        <v>4380.3999999999996</v>
      </c>
      <c r="N147" s="17">
        <f t="shared" si="34"/>
        <v>100</v>
      </c>
    </row>
    <row r="148" spans="1:14" ht="39" customHeight="1" x14ac:dyDescent="0.2">
      <c r="A148" s="12" t="s">
        <v>14</v>
      </c>
      <c r="B148" s="13" t="s">
        <v>132</v>
      </c>
      <c r="C148" s="14">
        <v>902</v>
      </c>
      <c r="D148" s="15">
        <v>4</v>
      </c>
      <c r="E148" s="15">
        <v>5</v>
      </c>
      <c r="F148" s="85" t="s">
        <v>131</v>
      </c>
      <c r="G148" s="86" t="s">
        <v>29</v>
      </c>
      <c r="H148" s="86" t="s">
        <v>20</v>
      </c>
      <c r="I148" s="87" t="s">
        <v>21</v>
      </c>
      <c r="J148" s="16" t="s">
        <v>14</v>
      </c>
      <c r="K148" s="26">
        <f t="shared" ref="K148:M148" si="47">K149+K152</f>
        <v>4380.3999999999996</v>
      </c>
      <c r="L148" s="26">
        <f t="shared" si="47"/>
        <v>4380.3999999999996</v>
      </c>
      <c r="M148" s="26">
        <f t="shared" si="47"/>
        <v>4380.3999999999996</v>
      </c>
      <c r="N148" s="17">
        <f t="shared" si="34"/>
        <v>100</v>
      </c>
    </row>
    <row r="149" spans="1:14" ht="26.25" customHeight="1" x14ac:dyDescent="0.2">
      <c r="A149" s="12" t="s">
        <v>14</v>
      </c>
      <c r="B149" s="13" t="s">
        <v>133</v>
      </c>
      <c r="C149" s="14">
        <v>902</v>
      </c>
      <c r="D149" s="15">
        <v>4</v>
      </c>
      <c r="E149" s="15">
        <v>5</v>
      </c>
      <c r="F149" s="85" t="s">
        <v>131</v>
      </c>
      <c r="G149" s="86" t="s">
        <v>29</v>
      </c>
      <c r="H149" s="86" t="s">
        <v>83</v>
      </c>
      <c r="I149" s="87" t="s">
        <v>21</v>
      </c>
      <c r="J149" s="16" t="s">
        <v>14</v>
      </c>
      <c r="K149" s="26">
        <f t="shared" ref="K149:M150" si="48">K150</f>
        <v>3000</v>
      </c>
      <c r="L149" s="26">
        <f t="shared" si="48"/>
        <v>3000</v>
      </c>
      <c r="M149" s="26">
        <f t="shared" si="48"/>
        <v>3000</v>
      </c>
      <c r="N149" s="17">
        <f t="shared" si="34"/>
        <v>100</v>
      </c>
    </row>
    <row r="150" spans="1:14" ht="26.25" customHeight="1" x14ac:dyDescent="0.2">
      <c r="A150" s="12" t="s">
        <v>14</v>
      </c>
      <c r="B150" s="13" t="s">
        <v>134</v>
      </c>
      <c r="C150" s="14">
        <v>902</v>
      </c>
      <c r="D150" s="15">
        <v>4</v>
      </c>
      <c r="E150" s="15">
        <v>5</v>
      </c>
      <c r="F150" s="85" t="s">
        <v>131</v>
      </c>
      <c r="G150" s="86" t="s">
        <v>29</v>
      </c>
      <c r="H150" s="86" t="s">
        <v>83</v>
      </c>
      <c r="I150" s="87" t="s">
        <v>135</v>
      </c>
      <c r="J150" s="16" t="s">
        <v>14</v>
      </c>
      <c r="K150" s="26">
        <f t="shared" si="48"/>
        <v>3000</v>
      </c>
      <c r="L150" s="26">
        <f t="shared" si="48"/>
        <v>3000</v>
      </c>
      <c r="M150" s="26">
        <f t="shared" si="48"/>
        <v>3000</v>
      </c>
      <c r="N150" s="17">
        <f t="shared" si="34"/>
        <v>100</v>
      </c>
    </row>
    <row r="151" spans="1:14" x14ac:dyDescent="0.2">
      <c r="A151" s="12"/>
      <c r="B151" s="13" t="s">
        <v>34</v>
      </c>
      <c r="C151" s="14">
        <v>902</v>
      </c>
      <c r="D151" s="15">
        <v>4</v>
      </c>
      <c r="E151" s="15">
        <v>5</v>
      </c>
      <c r="F151" s="85" t="s">
        <v>131</v>
      </c>
      <c r="G151" s="86" t="s">
        <v>29</v>
      </c>
      <c r="H151" s="86" t="s">
        <v>83</v>
      </c>
      <c r="I151" s="87" t="s">
        <v>135</v>
      </c>
      <c r="J151" s="16" t="s">
        <v>35</v>
      </c>
      <c r="K151" s="26">
        <v>3000</v>
      </c>
      <c r="L151" s="26">
        <v>3000</v>
      </c>
      <c r="M151" s="26">
        <v>3000</v>
      </c>
      <c r="N151" s="17">
        <f t="shared" si="34"/>
        <v>100</v>
      </c>
    </row>
    <row r="152" spans="1:14" ht="81" customHeight="1" x14ac:dyDescent="0.2">
      <c r="A152" s="12" t="s">
        <v>14</v>
      </c>
      <c r="B152" s="13" t="s">
        <v>136</v>
      </c>
      <c r="C152" s="14">
        <v>902</v>
      </c>
      <c r="D152" s="15">
        <v>4</v>
      </c>
      <c r="E152" s="15">
        <v>5</v>
      </c>
      <c r="F152" s="85" t="s">
        <v>131</v>
      </c>
      <c r="G152" s="86" t="s">
        <v>29</v>
      </c>
      <c r="H152" s="86" t="s">
        <v>95</v>
      </c>
      <c r="I152" s="87" t="s">
        <v>21</v>
      </c>
      <c r="J152" s="16" t="s">
        <v>14</v>
      </c>
      <c r="K152" s="26">
        <f t="shared" ref="K152:M153" si="49">K153</f>
        <v>1380.4</v>
      </c>
      <c r="L152" s="26">
        <f t="shared" si="49"/>
        <v>1380.4</v>
      </c>
      <c r="M152" s="26">
        <f t="shared" si="49"/>
        <v>1380.4</v>
      </c>
      <c r="N152" s="17">
        <f t="shared" si="34"/>
        <v>100</v>
      </c>
    </row>
    <row r="153" spans="1:14" ht="105.75" customHeight="1" x14ac:dyDescent="0.2">
      <c r="A153" s="12" t="s">
        <v>14</v>
      </c>
      <c r="B153" s="13" t="s">
        <v>137</v>
      </c>
      <c r="C153" s="14">
        <v>902</v>
      </c>
      <c r="D153" s="15">
        <v>4</v>
      </c>
      <c r="E153" s="15">
        <v>5</v>
      </c>
      <c r="F153" s="85" t="s">
        <v>131</v>
      </c>
      <c r="G153" s="86" t="s">
        <v>29</v>
      </c>
      <c r="H153" s="86" t="s">
        <v>95</v>
      </c>
      <c r="I153" s="87" t="s">
        <v>138</v>
      </c>
      <c r="J153" s="16" t="s">
        <v>14</v>
      </c>
      <c r="K153" s="26">
        <f t="shared" si="49"/>
        <v>1380.4</v>
      </c>
      <c r="L153" s="26">
        <f t="shared" si="49"/>
        <v>1380.4</v>
      </c>
      <c r="M153" s="26">
        <f t="shared" si="49"/>
        <v>1380.4</v>
      </c>
      <c r="N153" s="17">
        <f t="shared" si="34"/>
        <v>100</v>
      </c>
    </row>
    <row r="154" spans="1:14" x14ac:dyDescent="0.2">
      <c r="A154" s="12"/>
      <c r="B154" s="13" t="s">
        <v>34</v>
      </c>
      <c r="C154" s="14">
        <v>902</v>
      </c>
      <c r="D154" s="15">
        <v>4</v>
      </c>
      <c r="E154" s="15">
        <v>5</v>
      </c>
      <c r="F154" s="85" t="s">
        <v>131</v>
      </c>
      <c r="G154" s="86" t="s">
        <v>29</v>
      </c>
      <c r="H154" s="86" t="s">
        <v>95</v>
      </c>
      <c r="I154" s="87" t="s">
        <v>138</v>
      </c>
      <c r="J154" s="16" t="s">
        <v>35</v>
      </c>
      <c r="K154" s="26">
        <v>1380.4</v>
      </c>
      <c r="L154" s="26">
        <v>1380.4</v>
      </c>
      <c r="M154" s="26">
        <v>1380.4</v>
      </c>
      <c r="N154" s="17">
        <f t="shared" si="34"/>
        <v>100</v>
      </c>
    </row>
    <row r="155" spans="1:14" ht="15.75" customHeight="1" x14ac:dyDescent="0.2">
      <c r="A155" s="12" t="s">
        <v>14</v>
      </c>
      <c r="B155" s="13" t="s">
        <v>139</v>
      </c>
      <c r="C155" s="14">
        <v>902</v>
      </c>
      <c r="D155" s="15">
        <v>4</v>
      </c>
      <c r="E155" s="15">
        <v>10</v>
      </c>
      <c r="F155" s="85" t="s">
        <v>14</v>
      </c>
      <c r="G155" s="86" t="s">
        <v>14</v>
      </c>
      <c r="H155" s="86" t="s">
        <v>14</v>
      </c>
      <c r="I155" s="87" t="s">
        <v>14</v>
      </c>
      <c r="J155" s="16" t="s">
        <v>14</v>
      </c>
      <c r="K155" s="26">
        <f t="shared" ref="K155:M155" si="50">K156+K168</f>
        <v>103507.4</v>
      </c>
      <c r="L155" s="26">
        <f t="shared" si="50"/>
        <v>103507.4</v>
      </c>
      <c r="M155" s="26">
        <f t="shared" si="50"/>
        <v>102632</v>
      </c>
      <c r="N155" s="17">
        <f t="shared" si="34"/>
        <v>99.154263366677171</v>
      </c>
    </row>
    <row r="156" spans="1:14" ht="39" customHeight="1" x14ac:dyDescent="0.2">
      <c r="A156" s="12" t="s">
        <v>14</v>
      </c>
      <c r="B156" s="13" t="s">
        <v>140</v>
      </c>
      <c r="C156" s="14">
        <v>902</v>
      </c>
      <c r="D156" s="15">
        <v>4</v>
      </c>
      <c r="E156" s="15">
        <v>10</v>
      </c>
      <c r="F156" s="85" t="s">
        <v>141</v>
      </c>
      <c r="G156" s="86" t="s">
        <v>19</v>
      </c>
      <c r="H156" s="86" t="s">
        <v>20</v>
      </c>
      <c r="I156" s="87" t="s">
        <v>21</v>
      </c>
      <c r="J156" s="16" t="s">
        <v>14</v>
      </c>
      <c r="K156" s="26">
        <f t="shared" ref="K156:M156" si="51">K157</f>
        <v>102524.9</v>
      </c>
      <c r="L156" s="26">
        <f t="shared" si="51"/>
        <v>102524.9</v>
      </c>
      <c r="M156" s="26">
        <f t="shared" si="51"/>
        <v>101649.5</v>
      </c>
      <c r="N156" s="17">
        <f t="shared" si="34"/>
        <v>99.146158640486377</v>
      </c>
    </row>
    <row r="157" spans="1:14" ht="39" customHeight="1" x14ac:dyDescent="0.2">
      <c r="A157" s="12" t="s">
        <v>14</v>
      </c>
      <c r="B157" s="13" t="s">
        <v>142</v>
      </c>
      <c r="C157" s="14">
        <v>902</v>
      </c>
      <c r="D157" s="15">
        <v>4</v>
      </c>
      <c r="E157" s="15">
        <v>10</v>
      </c>
      <c r="F157" s="85" t="s">
        <v>141</v>
      </c>
      <c r="G157" s="86" t="s">
        <v>23</v>
      </c>
      <c r="H157" s="86" t="s">
        <v>20</v>
      </c>
      <c r="I157" s="87" t="s">
        <v>21</v>
      </c>
      <c r="J157" s="16" t="s">
        <v>14</v>
      </c>
      <c r="K157" s="26">
        <f t="shared" ref="K157:M157" si="52">K158+K163</f>
        <v>102524.9</v>
      </c>
      <c r="L157" s="26">
        <f t="shared" si="52"/>
        <v>102524.9</v>
      </c>
      <c r="M157" s="26">
        <f t="shared" si="52"/>
        <v>101649.5</v>
      </c>
      <c r="N157" s="17">
        <f t="shared" si="34"/>
        <v>99.146158640486377</v>
      </c>
    </row>
    <row r="158" spans="1:14" ht="39" customHeight="1" x14ac:dyDescent="0.2">
      <c r="A158" s="12" t="s">
        <v>14</v>
      </c>
      <c r="B158" s="13" t="s">
        <v>143</v>
      </c>
      <c r="C158" s="14">
        <v>902</v>
      </c>
      <c r="D158" s="15">
        <v>4</v>
      </c>
      <c r="E158" s="15">
        <v>10</v>
      </c>
      <c r="F158" s="85" t="s">
        <v>141</v>
      </c>
      <c r="G158" s="86" t="s">
        <v>23</v>
      </c>
      <c r="H158" s="86" t="s">
        <v>83</v>
      </c>
      <c r="I158" s="87" t="s">
        <v>21</v>
      </c>
      <c r="J158" s="16" t="s">
        <v>14</v>
      </c>
      <c r="K158" s="26">
        <f t="shared" ref="K158:M158" si="53">K159+K161</f>
        <v>81916.2</v>
      </c>
      <c r="L158" s="26">
        <f t="shared" si="53"/>
        <v>81916.2</v>
      </c>
      <c r="M158" s="26">
        <f t="shared" si="53"/>
        <v>81176.899999999994</v>
      </c>
      <c r="N158" s="17">
        <f t="shared" si="34"/>
        <v>99.097492315317353</v>
      </c>
    </row>
    <row r="159" spans="1:14" ht="78.75" customHeight="1" x14ac:dyDescent="0.2">
      <c r="A159" s="12" t="s">
        <v>14</v>
      </c>
      <c r="B159" s="13" t="s">
        <v>144</v>
      </c>
      <c r="C159" s="14">
        <v>902</v>
      </c>
      <c r="D159" s="15">
        <v>4</v>
      </c>
      <c r="E159" s="15">
        <v>10</v>
      </c>
      <c r="F159" s="85" t="s">
        <v>141</v>
      </c>
      <c r="G159" s="86" t="s">
        <v>23</v>
      </c>
      <c r="H159" s="86" t="s">
        <v>83</v>
      </c>
      <c r="I159" s="87" t="s">
        <v>145</v>
      </c>
      <c r="J159" s="16" t="s">
        <v>14</v>
      </c>
      <c r="K159" s="26">
        <f t="shared" ref="K159:M159" si="54">K160</f>
        <v>32651.7</v>
      </c>
      <c r="L159" s="26">
        <f t="shared" si="54"/>
        <v>32651.7</v>
      </c>
      <c r="M159" s="26">
        <f t="shared" si="54"/>
        <v>32649.5</v>
      </c>
      <c r="N159" s="17">
        <f t="shared" si="34"/>
        <v>99.993262219118762</v>
      </c>
    </row>
    <row r="160" spans="1:14" ht="25.5" x14ac:dyDescent="0.2">
      <c r="A160" s="12"/>
      <c r="B160" s="13" t="s">
        <v>32</v>
      </c>
      <c r="C160" s="14">
        <v>902</v>
      </c>
      <c r="D160" s="15">
        <v>4</v>
      </c>
      <c r="E160" s="15">
        <v>10</v>
      </c>
      <c r="F160" s="85" t="s">
        <v>141</v>
      </c>
      <c r="G160" s="86" t="s">
        <v>23</v>
      </c>
      <c r="H160" s="86" t="s">
        <v>83</v>
      </c>
      <c r="I160" s="87" t="s">
        <v>145</v>
      </c>
      <c r="J160" s="16" t="s">
        <v>33</v>
      </c>
      <c r="K160" s="26">
        <v>32651.7</v>
      </c>
      <c r="L160" s="26">
        <v>32651.7</v>
      </c>
      <c r="M160" s="26">
        <v>32649.5</v>
      </c>
      <c r="N160" s="17">
        <f t="shared" si="34"/>
        <v>99.993262219118762</v>
      </c>
    </row>
    <row r="161" spans="1:14" ht="26.25" customHeight="1" x14ac:dyDescent="0.2">
      <c r="A161" s="12" t="s">
        <v>14</v>
      </c>
      <c r="B161" s="13" t="s">
        <v>146</v>
      </c>
      <c r="C161" s="14">
        <v>902</v>
      </c>
      <c r="D161" s="15">
        <v>4</v>
      </c>
      <c r="E161" s="15">
        <v>10</v>
      </c>
      <c r="F161" s="85" t="s">
        <v>141</v>
      </c>
      <c r="G161" s="86" t="s">
        <v>23</v>
      </c>
      <c r="H161" s="86" t="s">
        <v>83</v>
      </c>
      <c r="I161" s="87" t="s">
        <v>147</v>
      </c>
      <c r="J161" s="16" t="s">
        <v>14</v>
      </c>
      <c r="K161" s="26">
        <f t="shared" ref="K161:M161" si="55">K162</f>
        <v>49264.5</v>
      </c>
      <c r="L161" s="26">
        <f t="shared" si="55"/>
        <v>49264.5</v>
      </c>
      <c r="M161" s="26">
        <f t="shared" si="55"/>
        <v>48527.4</v>
      </c>
      <c r="N161" s="17">
        <f t="shared" si="34"/>
        <v>98.503790762110654</v>
      </c>
    </row>
    <row r="162" spans="1:14" ht="25.5" x14ac:dyDescent="0.2">
      <c r="A162" s="12"/>
      <c r="B162" s="13" t="s">
        <v>32</v>
      </c>
      <c r="C162" s="14">
        <v>902</v>
      </c>
      <c r="D162" s="15">
        <v>4</v>
      </c>
      <c r="E162" s="15">
        <v>10</v>
      </c>
      <c r="F162" s="85" t="s">
        <v>141</v>
      </c>
      <c r="G162" s="86" t="s">
        <v>23</v>
      </c>
      <c r="H162" s="86" t="s">
        <v>83</v>
      </c>
      <c r="I162" s="87" t="s">
        <v>147</v>
      </c>
      <c r="J162" s="16" t="s">
        <v>33</v>
      </c>
      <c r="K162" s="26">
        <v>49264.5</v>
      </c>
      <c r="L162" s="26">
        <v>49264.5</v>
      </c>
      <c r="M162" s="26">
        <v>48527.4</v>
      </c>
      <c r="N162" s="17">
        <f t="shared" si="34"/>
        <v>98.503790762110654</v>
      </c>
    </row>
    <row r="163" spans="1:14" ht="26.25" customHeight="1" x14ac:dyDescent="0.2">
      <c r="A163" s="12" t="s">
        <v>14</v>
      </c>
      <c r="B163" s="13" t="s">
        <v>114</v>
      </c>
      <c r="C163" s="14">
        <v>902</v>
      </c>
      <c r="D163" s="15">
        <v>4</v>
      </c>
      <c r="E163" s="15">
        <v>10</v>
      </c>
      <c r="F163" s="85" t="s">
        <v>141</v>
      </c>
      <c r="G163" s="86" t="s">
        <v>23</v>
      </c>
      <c r="H163" s="86" t="s">
        <v>95</v>
      </c>
      <c r="I163" s="87" t="s">
        <v>21</v>
      </c>
      <c r="J163" s="16" t="s">
        <v>14</v>
      </c>
      <c r="K163" s="26">
        <f t="shared" ref="K163:M163" si="56">K164</f>
        <v>20608.7</v>
      </c>
      <c r="L163" s="26">
        <f t="shared" si="56"/>
        <v>20608.7</v>
      </c>
      <c r="M163" s="26">
        <f t="shared" si="56"/>
        <v>20472.600000000002</v>
      </c>
      <c r="N163" s="17">
        <f t="shared" si="34"/>
        <v>99.339599295443193</v>
      </c>
    </row>
    <row r="164" spans="1:14" ht="26.25" customHeight="1" x14ac:dyDescent="0.2">
      <c r="A164" s="12" t="s">
        <v>14</v>
      </c>
      <c r="B164" s="13" t="s">
        <v>84</v>
      </c>
      <c r="C164" s="14">
        <v>902</v>
      </c>
      <c r="D164" s="15">
        <v>4</v>
      </c>
      <c r="E164" s="15">
        <v>10</v>
      </c>
      <c r="F164" s="85" t="s">
        <v>141</v>
      </c>
      <c r="G164" s="86" t="s">
        <v>23</v>
      </c>
      <c r="H164" s="86" t="s">
        <v>95</v>
      </c>
      <c r="I164" s="87" t="s">
        <v>85</v>
      </c>
      <c r="J164" s="16" t="s">
        <v>14</v>
      </c>
      <c r="K164" s="26">
        <f t="shared" ref="K164:M164" si="57">K165+K166+K167</f>
        <v>20608.7</v>
      </c>
      <c r="L164" s="26">
        <f t="shared" si="57"/>
        <v>20608.7</v>
      </c>
      <c r="M164" s="26">
        <f t="shared" si="57"/>
        <v>20472.600000000002</v>
      </c>
      <c r="N164" s="17">
        <f t="shared" si="34"/>
        <v>99.339599295443193</v>
      </c>
    </row>
    <row r="165" spans="1:14" ht="65.25" customHeight="1" x14ac:dyDescent="0.2">
      <c r="A165" s="12"/>
      <c r="B165" s="13" t="s">
        <v>26</v>
      </c>
      <c r="C165" s="14">
        <v>902</v>
      </c>
      <c r="D165" s="15">
        <v>4</v>
      </c>
      <c r="E165" s="15">
        <v>10</v>
      </c>
      <c r="F165" s="85" t="s">
        <v>141</v>
      </c>
      <c r="G165" s="86" t="s">
        <v>23</v>
      </c>
      <c r="H165" s="86" t="s">
        <v>95</v>
      </c>
      <c r="I165" s="87" t="s">
        <v>85</v>
      </c>
      <c r="J165" s="16" t="s">
        <v>27</v>
      </c>
      <c r="K165" s="26">
        <v>16181</v>
      </c>
      <c r="L165" s="26">
        <v>16181</v>
      </c>
      <c r="M165" s="26">
        <v>16160.1</v>
      </c>
      <c r="N165" s="17">
        <f t="shared" si="34"/>
        <v>99.870836165873556</v>
      </c>
    </row>
    <row r="166" spans="1:14" ht="25.5" x14ac:dyDescent="0.2">
      <c r="A166" s="12"/>
      <c r="B166" s="13" t="s">
        <v>32</v>
      </c>
      <c r="C166" s="14">
        <v>902</v>
      </c>
      <c r="D166" s="15">
        <v>4</v>
      </c>
      <c r="E166" s="15">
        <v>10</v>
      </c>
      <c r="F166" s="85" t="s">
        <v>141</v>
      </c>
      <c r="G166" s="86" t="s">
        <v>23</v>
      </c>
      <c r="H166" s="86" t="s">
        <v>95</v>
      </c>
      <c r="I166" s="87" t="s">
        <v>85</v>
      </c>
      <c r="J166" s="16" t="s">
        <v>33</v>
      </c>
      <c r="K166" s="26">
        <v>3828.9</v>
      </c>
      <c r="L166" s="26">
        <v>3828.9</v>
      </c>
      <c r="M166" s="26">
        <v>3741.1</v>
      </c>
      <c r="N166" s="17">
        <f t="shared" si="34"/>
        <v>97.706913212672049</v>
      </c>
    </row>
    <row r="167" spans="1:14" x14ac:dyDescent="0.2">
      <c r="A167" s="12"/>
      <c r="B167" s="13" t="s">
        <v>34</v>
      </c>
      <c r="C167" s="14">
        <v>902</v>
      </c>
      <c r="D167" s="15">
        <v>4</v>
      </c>
      <c r="E167" s="15">
        <v>10</v>
      </c>
      <c r="F167" s="85" t="s">
        <v>141</v>
      </c>
      <c r="G167" s="86" t="s">
        <v>23</v>
      </c>
      <c r="H167" s="86" t="s">
        <v>95</v>
      </c>
      <c r="I167" s="87" t="s">
        <v>85</v>
      </c>
      <c r="J167" s="16" t="s">
        <v>35</v>
      </c>
      <c r="K167" s="26">
        <v>598.79999999999995</v>
      </c>
      <c r="L167" s="26">
        <v>598.79999999999995</v>
      </c>
      <c r="M167" s="26">
        <v>571.4</v>
      </c>
      <c r="N167" s="17">
        <f t="shared" si="34"/>
        <v>95.424181696726791</v>
      </c>
    </row>
    <row r="168" spans="1:14" ht="39" customHeight="1" x14ac:dyDescent="0.2">
      <c r="A168" s="12" t="s">
        <v>14</v>
      </c>
      <c r="B168" s="13" t="s">
        <v>104</v>
      </c>
      <c r="C168" s="14">
        <v>902</v>
      </c>
      <c r="D168" s="15">
        <v>4</v>
      </c>
      <c r="E168" s="15">
        <v>10</v>
      </c>
      <c r="F168" s="85" t="s">
        <v>105</v>
      </c>
      <c r="G168" s="86" t="s">
        <v>19</v>
      </c>
      <c r="H168" s="86" t="s">
        <v>20</v>
      </c>
      <c r="I168" s="87" t="s">
        <v>21</v>
      </c>
      <c r="J168" s="16" t="s">
        <v>14</v>
      </c>
      <c r="K168" s="26">
        <f t="shared" ref="K168:M171" si="58">K169</f>
        <v>982.5</v>
      </c>
      <c r="L168" s="26">
        <f t="shared" si="58"/>
        <v>982.5</v>
      </c>
      <c r="M168" s="26">
        <f t="shared" si="58"/>
        <v>982.5</v>
      </c>
      <c r="N168" s="17">
        <f t="shared" si="34"/>
        <v>100</v>
      </c>
    </row>
    <row r="169" spans="1:14" ht="39" customHeight="1" x14ac:dyDescent="0.2">
      <c r="A169" s="12" t="s">
        <v>14</v>
      </c>
      <c r="B169" s="13" t="s">
        <v>106</v>
      </c>
      <c r="C169" s="14">
        <v>902</v>
      </c>
      <c r="D169" s="15">
        <v>4</v>
      </c>
      <c r="E169" s="15">
        <v>10</v>
      </c>
      <c r="F169" s="85" t="s">
        <v>105</v>
      </c>
      <c r="G169" s="86" t="s">
        <v>23</v>
      </c>
      <c r="H169" s="86" t="s">
        <v>20</v>
      </c>
      <c r="I169" s="87" t="s">
        <v>21</v>
      </c>
      <c r="J169" s="16" t="s">
        <v>14</v>
      </c>
      <c r="K169" s="26">
        <f t="shared" si="58"/>
        <v>982.5</v>
      </c>
      <c r="L169" s="26">
        <f t="shared" si="58"/>
        <v>982.5</v>
      </c>
      <c r="M169" s="26">
        <f t="shared" si="58"/>
        <v>982.5</v>
      </c>
      <c r="N169" s="17">
        <f t="shared" si="34"/>
        <v>100</v>
      </c>
    </row>
    <row r="170" spans="1:14" ht="26.25" customHeight="1" x14ac:dyDescent="0.2">
      <c r="A170" s="12" t="s">
        <v>14</v>
      </c>
      <c r="B170" s="13" t="s">
        <v>107</v>
      </c>
      <c r="C170" s="14">
        <v>902</v>
      </c>
      <c r="D170" s="15">
        <v>4</v>
      </c>
      <c r="E170" s="15">
        <v>10</v>
      </c>
      <c r="F170" s="85" t="s">
        <v>105</v>
      </c>
      <c r="G170" s="86" t="s">
        <v>23</v>
      </c>
      <c r="H170" s="86" t="s">
        <v>95</v>
      </c>
      <c r="I170" s="87" t="s">
        <v>21</v>
      </c>
      <c r="J170" s="16" t="s">
        <v>14</v>
      </c>
      <c r="K170" s="26">
        <f t="shared" si="58"/>
        <v>982.5</v>
      </c>
      <c r="L170" s="26">
        <f t="shared" si="58"/>
        <v>982.5</v>
      </c>
      <c r="M170" s="26">
        <f t="shared" si="58"/>
        <v>982.5</v>
      </c>
      <c r="N170" s="17">
        <f t="shared" si="34"/>
        <v>100</v>
      </c>
    </row>
    <row r="171" spans="1:14" ht="26.25" customHeight="1" x14ac:dyDescent="0.2">
      <c r="A171" s="12" t="s">
        <v>14</v>
      </c>
      <c r="B171" s="13" t="s">
        <v>146</v>
      </c>
      <c r="C171" s="14">
        <v>902</v>
      </c>
      <c r="D171" s="15">
        <v>4</v>
      </c>
      <c r="E171" s="15">
        <v>10</v>
      </c>
      <c r="F171" s="85" t="s">
        <v>105</v>
      </c>
      <c r="G171" s="86" t="s">
        <v>23</v>
      </c>
      <c r="H171" s="86" t="s">
        <v>95</v>
      </c>
      <c r="I171" s="87" t="s">
        <v>147</v>
      </c>
      <c r="J171" s="16" t="s">
        <v>14</v>
      </c>
      <c r="K171" s="26">
        <f t="shared" si="58"/>
        <v>982.5</v>
      </c>
      <c r="L171" s="26">
        <f t="shared" si="58"/>
        <v>982.5</v>
      </c>
      <c r="M171" s="26">
        <f t="shared" si="58"/>
        <v>982.5</v>
      </c>
      <c r="N171" s="17">
        <f t="shared" si="34"/>
        <v>100</v>
      </c>
    </row>
    <row r="172" spans="1:14" ht="25.5" x14ac:dyDescent="0.2">
      <c r="A172" s="12"/>
      <c r="B172" s="13" t="s">
        <v>32</v>
      </c>
      <c r="C172" s="14">
        <v>902</v>
      </c>
      <c r="D172" s="15">
        <v>4</v>
      </c>
      <c r="E172" s="15">
        <v>10</v>
      </c>
      <c r="F172" s="85" t="s">
        <v>105</v>
      </c>
      <c r="G172" s="86" t="s">
        <v>23</v>
      </c>
      <c r="H172" s="86" t="s">
        <v>95</v>
      </c>
      <c r="I172" s="87" t="s">
        <v>147</v>
      </c>
      <c r="J172" s="16" t="s">
        <v>33</v>
      </c>
      <c r="K172" s="26">
        <v>982.5</v>
      </c>
      <c r="L172" s="26">
        <v>982.5</v>
      </c>
      <c r="M172" s="26">
        <v>982.5</v>
      </c>
      <c r="N172" s="17">
        <f t="shared" si="34"/>
        <v>100</v>
      </c>
    </row>
    <row r="173" spans="1:14" ht="17.25" customHeight="1" x14ac:dyDescent="0.2">
      <c r="A173" s="12" t="s">
        <v>14</v>
      </c>
      <c r="B173" s="13" t="s">
        <v>148</v>
      </c>
      <c r="C173" s="14">
        <v>902</v>
      </c>
      <c r="D173" s="15">
        <v>4</v>
      </c>
      <c r="E173" s="15">
        <v>12</v>
      </c>
      <c r="F173" s="85" t="s">
        <v>14</v>
      </c>
      <c r="G173" s="86" t="s">
        <v>14</v>
      </c>
      <c r="H173" s="86" t="s">
        <v>14</v>
      </c>
      <c r="I173" s="87" t="s">
        <v>14</v>
      </c>
      <c r="J173" s="16" t="s">
        <v>14</v>
      </c>
      <c r="K173" s="26">
        <f>K174+K181+K186</f>
        <v>10135.200000000001</v>
      </c>
      <c r="L173" s="26">
        <f>L174+L181+L186</f>
        <v>10135.200000000001</v>
      </c>
      <c r="M173" s="26">
        <f>M174+M181+M186</f>
        <v>9822.6</v>
      </c>
      <c r="N173" s="17">
        <f t="shared" si="34"/>
        <v>96.915699739521671</v>
      </c>
    </row>
    <row r="174" spans="1:14" ht="40.5" customHeight="1" x14ac:dyDescent="0.2">
      <c r="A174" s="12" t="s">
        <v>14</v>
      </c>
      <c r="B174" s="13" t="s">
        <v>149</v>
      </c>
      <c r="C174" s="14">
        <v>902</v>
      </c>
      <c r="D174" s="15">
        <v>4</v>
      </c>
      <c r="E174" s="15">
        <v>12</v>
      </c>
      <c r="F174" s="85" t="s">
        <v>150</v>
      </c>
      <c r="G174" s="86" t="s">
        <v>19</v>
      </c>
      <c r="H174" s="86" t="s">
        <v>20</v>
      </c>
      <c r="I174" s="87" t="s">
        <v>21</v>
      </c>
      <c r="J174" s="16" t="s">
        <v>14</v>
      </c>
      <c r="K174" s="26">
        <f t="shared" ref="K174:M177" si="59">K175</f>
        <v>6800</v>
      </c>
      <c r="L174" s="26">
        <f t="shared" si="59"/>
        <v>6800</v>
      </c>
      <c r="M174" s="26">
        <f t="shared" si="59"/>
        <v>6515</v>
      </c>
      <c r="N174" s="17">
        <f t="shared" si="34"/>
        <v>95.808823529411768</v>
      </c>
    </row>
    <row r="175" spans="1:14" ht="51.75" customHeight="1" x14ac:dyDescent="0.2">
      <c r="A175" s="12" t="s">
        <v>14</v>
      </c>
      <c r="B175" s="13" t="s">
        <v>151</v>
      </c>
      <c r="C175" s="14">
        <v>902</v>
      </c>
      <c r="D175" s="15">
        <v>4</v>
      </c>
      <c r="E175" s="15">
        <v>12</v>
      </c>
      <c r="F175" s="85" t="s">
        <v>150</v>
      </c>
      <c r="G175" s="86" t="s">
        <v>23</v>
      </c>
      <c r="H175" s="86" t="s">
        <v>20</v>
      </c>
      <c r="I175" s="87" t="s">
        <v>21</v>
      </c>
      <c r="J175" s="16" t="s">
        <v>14</v>
      </c>
      <c r="K175" s="26">
        <f t="shared" si="59"/>
        <v>6800</v>
      </c>
      <c r="L175" s="26">
        <f t="shared" si="59"/>
        <v>6800</v>
      </c>
      <c r="M175" s="26">
        <f t="shared" si="59"/>
        <v>6515</v>
      </c>
      <c r="N175" s="17">
        <f t="shared" si="34"/>
        <v>95.808823529411768</v>
      </c>
    </row>
    <row r="176" spans="1:14" ht="79.5" customHeight="1" x14ac:dyDescent="0.2">
      <c r="A176" s="12" t="s">
        <v>14</v>
      </c>
      <c r="B176" s="13" t="s">
        <v>152</v>
      </c>
      <c r="C176" s="14">
        <v>902</v>
      </c>
      <c r="D176" s="15">
        <v>4</v>
      </c>
      <c r="E176" s="15">
        <v>12</v>
      </c>
      <c r="F176" s="85" t="s">
        <v>150</v>
      </c>
      <c r="G176" s="86" t="s">
        <v>23</v>
      </c>
      <c r="H176" s="86" t="s">
        <v>83</v>
      </c>
      <c r="I176" s="87" t="s">
        <v>21</v>
      </c>
      <c r="J176" s="16" t="s">
        <v>14</v>
      </c>
      <c r="K176" s="26">
        <f>K177+K179</f>
        <v>6800</v>
      </c>
      <c r="L176" s="26">
        <f>L177+L179</f>
        <v>6800</v>
      </c>
      <c r="M176" s="26">
        <f>M177+M179</f>
        <v>6515</v>
      </c>
      <c r="N176" s="17">
        <f t="shared" ref="N176:N239" si="60">M176/L176*100</f>
        <v>95.808823529411768</v>
      </c>
    </row>
    <row r="177" spans="1:14" ht="26.25" customHeight="1" x14ac:dyDescent="0.2">
      <c r="A177" s="12" t="s">
        <v>14</v>
      </c>
      <c r="B177" s="13" t="s">
        <v>84</v>
      </c>
      <c r="C177" s="14">
        <v>902</v>
      </c>
      <c r="D177" s="15">
        <v>4</v>
      </c>
      <c r="E177" s="15">
        <v>12</v>
      </c>
      <c r="F177" s="85" t="s">
        <v>150</v>
      </c>
      <c r="G177" s="86" t="s">
        <v>23</v>
      </c>
      <c r="H177" s="86" t="s">
        <v>83</v>
      </c>
      <c r="I177" s="87" t="s">
        <v>85</v>
      </c>
      <c r="J177" s="16" t="s">
        <v>14</v>
      </c>
      <c r="K177" s="26">
        <f t="shared" si="59"/>
        <v>3650</v>
      </c>
      <c r="L177" s="26">
        <f t="shared" si="59"/>
        <v>3650</v>
      </c>
      <c r="M177" s="26">
        <f t="shared" si="59"/>
        <v>3650</v>
      </c>
      <c r="N177" s="17">
        <f t="shared" si="60"/>
        <v>100</v>
      </c>
    </row>
    <row r="178" spans="1:14" ht="28.5" customHeight="1" x14ac:dyDescent="0.2">
      <c r="A178" s="12"/>
      <c r="B178" s="13" t="s">
        <v>153</v>
      </c>
      <c r="C178" s="14">
        <v>902</v>
      </c>
      <c r="D178" s="15">
        <v>4</v>
      </c>
      <c r="E178" s="15">
        <v>12</v>
      </c>
      <c r="F178" s="85" t="s">
        <v>150</v>
      </c>
      <c r="G178" s="86" t="s">
        <v>23</v>
      </c>
      <c r="H178" s="86" t="s">
        <v>83</v>
      </c>
      <c r="I178" s="87" t="s">
        <v>85</v>
      </c>
      <c r="J178" s="16" t="s">
        <v>154</v>
      </c>
      <c r="K178" s="26">
        <v>3650</v>
      </c>
      <c r="L178" s="26">
        <v>3650</v>
      </c>
      <c r="M178" s="26">
        <v>3650</v>
      </c>
      <c r="N178" s="17">
        <f t="shared" si="60"/>
        <v>100</v>
      </c>
    </row>
    <row r="179" spans="1:14" ht="25.5" customHeight="1" x14ac:dyDescent="0.2">
      <c r="A179" s="12"/>
      <c r="B179" s="13" t="s">
        <v>155</v>
      </c>
      <c r="C179" s="14">
        <v>902</v>
      </c>
      <c r="D179" s="15">
        <v>4</v>
      </c>
      <c r="E179" s="15">
        <v>12</v>
      </c>
      <c r="F179" s="85" t="s">
        <v>150</v>
      </c>
      <c r="G179" s="86" t="s">
        <v>23</v>
      </c>
      <c r="H179" s="86" t="s">
        <v>83</v>
      </c>
      <c r="I179" s="87">
        <v>10930</v>
      </c>
      <c r="J179" s="16"/>
      <c r="K179" s="26">
        <f>K180</f>
        <v>3150</v>
      </c>
      <c r="L179" s="26">
        <f>L180</f>
        <v>3150</v>
      </c>
      <c r="M179" s="26">
        <f>M180</f>
        <v>2865</v>
      </c>
      <c r="N179" s="17">
        <f t="shared" si="60"/>
        <v>90.952380952380949</v>
      </c>
    </row>
    <row r="180" spans="1:14" ht="28.5" customHeight="1" x14ac:dyDescent="0.2">
      <c r="A180" s="12"/>
      <c r="B180" s="13" t="s">
        <v>153</v>
      </c>
      <c r="C180" s="14">
        <v>902</v>
      </c>
      <c r="D180" s="15">
        <v>4</v>
      </c>
      <c r="E180" s="15">
        <v>12</v>
      </c>
      <c r="F180" s="85" t="s">
        <v>150</v>
      </c>
      <c r="G180" s="86" t="s">
        <v>23</v>
      </c>
      <c r="H180" s="86" t="s">
        <v>83</v>
      </c>
      <c r="I180" s="87">
        <v>10930</v>
      </c>
      <c r="J180" s="16" t="s">
        <v>154</v>
      </c>
      <c r="K180" s="26">
        <v>3150</v>
      </c>
      <c r="L180" s="26">
        <v>3150</v>
      </c>
      <c r="M180" s="26">
        <v>2865</v>
      </c>
      <c r="N180" s="17">
        <f t="shared" si="60"/>
        <v>90.952380952380949</v>
      </c>
    </row>
    <row r="181" spans="1:14" ht="53.25" customHeight="1" x14ac:dyDescent="0.2">
      <c r="A181" s="12" t="s">
        <v>14</v>
      </c>
      <c r="B181" s="13" t="s">
        <v>130</v>
      </c>
      <c r="C181" s="14">
        <v>902</v>
      </c>
      <c r="D181" s="15">
        <v>4</v>
      </c>
      <c r="E181" s="15">
        <v>12</v>
      </c>
      <c r="F181" s="85" t="s">
        <v>131</v>
      </c>
      <c r="G181" s="86" t="s">
        <v>19</v>
      </c>
      <c r="H181" s="86" t="s">
        <v>20</v>
      </c>
      <c r="I181" s="87" t="s">
        <v>21</v>
      </c>
      <c r="J181" s="16" t="s">
        <v>14</v>
      </c>
      <c r="K181" s="26">
        <f t="shared" ref="K181:M184" si="61">K182</f>
        <v>1700</v>
      </c>
      <c r="L181" s="26">
        <f t="shared" si="61"/>
        <v>1700</v>
      </c>
      <c r="M181" s="26">
        <f t="shared" si="61"/>
        <v>1684</v>
      </c>
      <c r="N181" s="17">
        <f t="shared" si="60"/>
        <v>99.058823529411768</v>
      </c>
    </row>
    <row r="182" spans="1:14" ht="39" customHeight="1" x14ac:dyDescent="0.2">
      <c r="A182" s="12" t="s">
        <v>14</v>
      </c>
      <c r="B182" s="13" t="s">
        <v>156</v>
      </c>
      <c r="C182" s="14">
        <v>902</v>
      </c>
      <c r="D182" s="15">
        <v>4</v>
      </c>
      <c r="E182" s="15">
        <v>12</v>
      </c>
      <c r="F182" s="85" t="s">
        <v>131</v>
      </c>
      <c r="G182" s="86" t="s">
        <v>23</v>
      </c>
      <c r="H182" s="86" t="s">
        <v>20</v>
      </c>
      <c r="I182" s="87" t="s">
        <v>21</v>
      </c>
      <c r="J182" s="16" t="s">
        <v>14</v>
      </c>
      <c r="K182" s="26">
        <f t="shared" si="61"/>
        <v>1700</v>
      </c>
      <c r="L182" s="26">
        <f t="shared" si="61"/>
        <v>1700</v>
      </c>
      <c r="M182" s="26">
        <f t="shared" si="61"/>
        <v>1684</v>
      </c>
      <c r="N182" s="17">
        <f t="shared" si="60"/>
        <v>99.058823529411768</v>
      </c>
    </row>
    <row r="183" spans="1:14" ht="64.5" customHeight="1" x14ac:dyDescent="0.2">
      <c r="A183" s="12" t="s">
        <v>14</v>
      </c>
      <c r="B183" s="13" t="s">
        <v>157</v>
      </c>
      <c r="C183" s="14">
        <v>902</v>
      </c>
      <c r="D183" s="15">
        <v>4</v>
      </c>
      <c r="E183" s="15">
        <v>12</v>
      </c>
      <c r="F183" s="85" t="s">
        <v>131</v>
      </c>
      <c r="G183" s="86" t="s">
        <v>23</v>
      </c>
      <c r="H183" s="86" t="s">
        <v>83</v>
      </c>
      <c r="I183" s="87" t="s">
        <v>21</v>
      </c>
      <c r="J183" s="16" t="s">
        <v>14</v>
      </c>
      <c r="K183" s="26">
        <f t="shared" si="61"/>
        <v>1700</v>
      </c>
      <c r="L183" s="26">
        <f t="shared" si="61"/>
        <v>1700</v>
      </c>
      <c r="M183" s="26">
        <f t="shared" si="61"/>
        <v>1684</v>
      </c>
      <c r="N183" s="17">
        <f t="shared" si="60"/>
        <v>99.058823529411768</v>
      </c>
    </row>
    <row r="184" spans="1:14" ht="26.25" customHeight="1" x14ac:dyDescent="0.2">
      <c r="A184" s="12" t="s">
        <v>14</v>
      </c>
      <c r="B184" s="13" t="s">
        <v>158</v>
      </c>
      <c r="C184" s="14">
        <v>902</v>
      </c>
      <c r="D184" s="15">
        <v>4</v>
      </c>
      <c r="E184" s="15">
        <v>12</v>
      </c>
      <c r="F184" s="85" t="s">
        <v>131</v>
      </c>
      <c r="G184" s="86" t="s">
        <v>23</v>
      </c>
      <c r="H184" s="86" t="s">
        <v>83</v>
      </c>
      <c r="I184" s="87" t="s">
        <v>159</v>
      </c>
      <c r="J184" s="16" t="s">
        <v>14</v>
      </c>
      <c r="K184" s="26">
        <f t="shared" si="61"/>
        <v>1700</v>
      </c>
      <c r="L184" s="26">
        <f t="shared" si="61"/>
        <v>1700</v>
      </c>
      <c r="M184" s="26">
        <f t="shared" si="61"/>
        <v>1684</v>
      </c>
      <c r="N184" s="17">
        <f t="shared" si="60"/>
        <v>99.058823529411768</v>
      </c>
    </row>
    <row r="185" spans="1:14" ht="25.5" x14ac:dyDescent="0.2">
      <c r="A185" s="12"/>
      <c r="B185" s="13" t="s">
        <v>32</v>
      </c>
      <c r="C185" s="14">
        <v>902</v>
      </c>
      <c r="D185" s="15">
        <v>4</v>
      </c>
      <c r="E185" s="15">
        <v>12</v>
      </c>
      <c r="F185" s="85" t="s">
        <v>131</v>
      </c>
      <c r="G185" s="86" t="s">
        <v>23</v>
      </c>
      <c r="H185" s="86" t="s">
        <v>83</v>
      </c>
      <c r="I185" s="87" t="s">
        <v>159</v>
      </c>
      <c r="J185" s="16" t="s">
        <v>33</v>
      </c>
      <c r="K185" s="26">
        <v>1700</v>
      </c>
      <c r="L185" s="26">
        <v>1700</v>
      </c>
      <c r="M185" s="26">
        <v>1684</v>
      </c>
      <c r="N185" s="17">
        <f t="shared" si="60"/>
        <v>99.058823529411768</v>
      </c>
    </row>
    <row r="186" spans="1:14" ht="77.25" customHeight="1" x14ac:dyDescent="0.2">
      <c r="A186" s="12" t="s">
        <v>14</v>
      </c>
      <c r="B186" s="13" t="s">
        <v>160</v>
      </c>
      <c r="C186" s="14">
        <v>902</v>
      </c>
      <c r="D186" s="15">
        <v>4</v>
      </c>
      <c r="E186" s="15">
        <v>12</v>
      </c>
      <c r="F186" s="85" t="s">
        <v>161</v>
      </c>
      <c r="G186" s="86" t="s">
        <v>19</v>
      </c>
      <c r="H186" s="86" t="s">
        <v>20</v>
      </c>
      <c r="I186" s="87" t="s">
        <v>21</v>
      </c>
      <c r="J186" s="16" t="s">
        <v>14</v>
      </c>
      <c r="K186" s="26">
        <f t="shared" ref="K186:M189" si="62">K187</f>
        <v>1635.2</v>
      </c>
      <c r="L186" s="26">
        <f t="shared" si="62"/>
        <v>1635.2</v>
      </c>
      <c r="M186" s="26">
        <f t="shared" si="62"/>
        <v>1623.6</v>
      </c>
      <c r="N186" s="17">
        <f t="shared" si="60"/>
        <v>99.290606653620344</v>
      </c>
    </row>
    <row r="187" spans="1:14" ht="42" customHeight="1" x14ac:dyDescent="0.2">
      <c r="A187" s="12" t="s">
        <v>14</v>
      </c>
      <c r="B187" s="13" t="s">
        <v>162</v>
      </c>
      <c r="C187" s="14">
        <v>902</v>
      </c>
      <c r="D187" s="15">
        <v>4</v>
      </c>
      <c r="E187" s="15">
        <v>12</v>
      </c>
      <c r="F187" s="85" t="s">
        <v>161</v>
      </c>
      <c r="G187" s="86" t="s">
        <v>10</v>
      </c>
      <c r="H187" s="86" t="s">
        <v>20</v>
      </c>
      <c r="I187" s="87" t="s">
        <v>21</v>
      </c>
      <c r="J187" s="16" t="s">
        <v>14</v>
      </c>
      <c r="K187" s="26">
        <f t="shared" si="62"/>
        <v>1635.2</v>
      </c>
      <c r="L187" s="26">
        <f t="shared" si="62"/>
        <v>1635.2</v>
      </c>
      <c r="M187" s="26">
        <f t="shared" si="62"/>
        <v>1623.6</v>
      </c>
      <c r="N187" s="17">
        <f t="shared" si="60"/>
        <v>99.290606653620344</v>
      </c>
    </row>
    <row r="188" spans="1:14" ht="39" customHeight="1" x14ac:dyDescent="0.2">
      <c r="A188" s="12" t="s">
        <v>14</v>
      </c>
      <c r="B188" s="13" t="s">
        <v>163</v>
      </c>
      <c r="C188" s="14">
        <v>902</v>
      </c>
      <c r="D188" s="15">
        <v>4</v>
      </c>
      <c r="E188" s="15">
        <v>12</v>
      </c>
      <c r="F188" s="85" t="s">
        <v>161</v>
      </c>
      <c r="G188" s="86" t="s">
        <v>10</v>
      </c>
      <c r="H188" s="86" t="s">
        <v>83</v>
      </c>
      <c r="I188" s="87" t="s">
        <v>21</v>
      </c>
      <c r="J188" s="16" t="s">
        <v>14</v>
      </c>
      <c r="K188" s="26">
        <f t="shared" si="62"/>
        <v>1635.2</v>
      </c>
      <c r="L188" s="26">
        <f t="shared" si="62"/>
        <v>1635.2</v>
      </c>
      <c r="M188" s="26">
        <f t="shared" si="62"/>
        <v>1623.6</v>
      </c>
      <c r="N188" s="17">
        <f t="shared" si="60"/>
        <v>99.290606653620344</v>
      </c>
    </row>
    <row r="189" spans="1:14" ht="26.25" customHeight="1" x14ac:dyDescent="0.2">
      <c r="A189" s="12" t="s">
        <v>14</v>
      </c>
      <c r="B189" s="13" t="s">
        <v>166</v>
      </c>
      <c r="C189" s="14">
        <v>902</v>
      </c>
      <c r="D189" s="15">
        <v>4</v>
      </c>
      <c r="E189" s="15">
        <v>12</v>
      </c>
      <c r="F189" s="85" t="s">
        <v>161</v>
      </c>
      <c r="G189" s="86" t="s">
        <v>10</v>
      </c>
      <c r="H189" s="86" t="s">
        <v>83</v>
      </c>
      <c r="I189" s="87" t="s">
        <v>167</v>
      </c>
      <c r="J189" s="16" t="s">
        <v>14</v>
      </c>
      <c r="K189" s="26">
        <f t="shared" si="62"/>
        <v>1635.2</v>
      </c>
      <c r="L189" s="26">
        <f t="shared" si="62"/>
        <v>1635.2</v>
      </c>
      <c r="M189" s="26">
        <f t="shared" si="62"/>
        <v>1623.6</v>
      </c>
      <c r="N189" s="17">
        <f t="shared" si="60"/>
        <v>99.290606653620344</v>
      </c>
    </row>
    <row r="190" spans="1:14" x14ac:dyDescent="0.2">
      <c r="A190" s="12"/>
      <c r="B190" s="13" t="s">
        <v>34</v>
      </c>
      <c r="C190" s="14">
        <v>902</v>
      </c>
      <c r="D190" s="15">
        <v>4</v>
      </c>
      <c r="E190" s="15">
        <v>12</v>
      </c>
      <c r="F190" s="85" t="s">
        <v>161</v>
      </c>
      <c r="G190" s="86" t="s">
        <v>10</v>
      </c>
      <c r="H190" s="86" t="s">
        <v>83</v>
      </c>
      <c r="I190" s="87" t="s">
        <v>167</v>
      </c>
      <c r="J190" s="16">
        <v>800</v>
      </c>
      <c r="K190" s="26">
        <v>1635.2</v>
      </c>
      <c r="L190" s="26">
        <v>1635.2</v>
      </c>
      <c r="M190" s="26">
        <v>1623.6</v>
      </c>
      <c r="N190" s="17">
        <f t="shared" si="60"/>
        <v>99.290606653620344</v>
      </c>
    </row>
    <row r="191" spans="1:14" ht="15.75" customHeight="1" x14ac:dyDescent="0.2">
      <c r="A191" s="12" t="s">
        <v>14</v>
      </c>
      <c r="B191" s="13" t="s">
        <v>168</v>
      </c>
      <c r="C191" s="14">
        <v>902</v>
      </c>
      <c r="D191" s="15">
        <v>6</v>
      </c>
      <c r="E191" s="15" t="s">
        <v>14</v>
      </c>
      <c r="F191" s="85" t="s">
        <v>14</v>
      </c>
      <c r="G191" s="86" t="s">
        <v>14</v>
      </c>
      <c r="H191" s="86" t="s">
        <v>14</v>
      </c>
      <c r="I191" s="87" t="s">
        <v>14</v>
      </c>
      <c r="J191" s="16" t="s">
        <v>14</v>
      </c>
      <c r="K191" s="26">
        <f t="shared" ref="K191:M196" si="63">K192</f>
        <v>1242.2</v>
      </c>
      <c r="L191" s="26">
        <f t="shared" si="63"/>
        <v>1242.2</v>
      </c>
      <c r="M191" s="26">
        <f t="shared" si="63"/>
        <v>1242.0999999999999</v>
      </c>
      <c r="N191" s="17">
        <f t="shared" si="60"/>
        <v>99.991949766543215</v>
      </c>
    </row>
    <row r="192" spans="1:14" ht="26.25" customHeight="1" x14ac:dyDescent="0.2">
      <c r="A192" s="12" t="s">
        <v>14</v>
      </c>
      <c r="B192" s="13" t="s">
        <v>169</v>
      </c>
      <c r="C192" s="14">
        <v>902</v>
      </c>
      <c r="D192" s="15">
        <v>6</v>
      </c>
      <c r="E192" s="15">
        <v>3</v>
      </c>
      <c r="F192" s="85" t="s">
        <v>14</v>
      </c>
      <c r="G192" s="86" t="s">
        <v>14</v>
      </c>
      <c r="H192" s="86" t="s">
        <v>14</v>
      </c>
      <c r="I192" s="87" t="s">
        <v>14</v>
      </c>
      <c r="J192" s="16" t="s">
        <v>14</v>
      </c>
      <c r="K192" s="26">
        <f t="shared" si="63"/>
        <v>1242.2</v>
      </c>
      <c r="L192" s="26">
        <f t="shared" si="63"/>
        <v>1242.2</v>
      </c>
      <c r="M192" s="26">
        <f t="shared" si="63"/>
        <v>1242.0999999999999</v>
      </c>
      <c r="N192" s="17">
        <f t="shared" si="60"/>
        <v>99.991949766543215</v>
      </c>
    </row>
    <row r="193" spans="1:14" ht="64.5" customHeight="1" x14ac:dyDescent="0.2">
      <c r="A193" s="12" t="s">
        <v>14</v>
      </c>
      <c r="B193" s="13" t="s">
        <v>170</v>
      </c>
      <c r="C193" s="14">
        <v>902</v>
      </c>
      <c r="D193" s="15">
        <v>6</v>
      </c>
      <c r="E193" s="15">
        <v>3</v>
      </c>
      <c r="F193" s="85">
        <v>13</v>
      </c>
      <c r="G193" s="86" t="s">
        <v>19</v>
      </c>
      <c r="H193" s="86" t="s">
        <v>20</v>
      </c>
      <c r="I193" s="87" t="s">
        <v>21</v>
      </c>
      <c r="J193" s="16" t="s">
        <v>14</v>
      </c>
      <c r="K193" s="26">
        <f t="shared" si="63"/>
        <v>1242.2</v>
      </c>
      <c r="L193" s="26">
        <f t="shared" si="63"/>
        <v>1242.2</v>
      </c>
      <c r="M193" s="26">
        <f t="shared" si="63"/>
        <v>1242.0999999999999</v>
      </c>
      <c r="N193" s="17">
        <f t="shared" si="60"/>
        <v>99.991949766543215</v>
      </c>
    </row>
    <row r="194" spans="1:14" ht="42.75" customHeight="1" x14ac:dyDescent="0.2">
      <c r="A194" s="12" t="s">
        <v>14</v>
      </c>
      <c r="B194" s="13" t="s">
        <v>171</v>
      </c>
      <c r="C194" s="14">
        <v>902</v>
      </c>
      <c r="D194" s="15">
        <v>6</v>
      </c>
      <c r="E194" s="15">
        <v>3</v>
      </c>
      <c r="F194" s="85">
        <v>13</v>
      </c>
      <c r="G194" s="86">
        <v>3</v>
      </c>
      <c r="H194" s="86" t="s">
        <v>20</v>
      </c>
      <c r="I194" s="87" t="s">
        <v>21</v>
      </c>
      <c r="J194" s="16" t="s">
        <v>14</v>
      </c>
      <c r="K194" s="26">
        <f t="shared" si="63"/>
        <v>1242.2</v>
      </c>
      <c r="L194" s="26">
        <f t="shared" si="63"/>
        <v>1242.2</v>
      </c>
      <c r="M194" s="26">
        <f t="shared" si="63"/>
        <v>1242.0999999999999</v>
      </c>
      <c r="N194" s="17">
        <f t="shared" si="60"/>
        <v>99.991949766543215</v>
      </c>
    </row>
    <row r="195" spans="1:14" ht="39" customHeight="1" x14ac:dyDescent="0.2">
      <c r="A195" s="12" t="s">
        <v>14</v>
      </c>
      <c r="B195" s="13" t="s">
        <v>172</v>
      </c>
      <c r="C195" s="14">
        <v>902</v>
      </c>
      <c r="D195" s="15">
        <v>6</v>
      </c>
      <c r="E195" s="15">
        <v>3</v>
      </c>
      <c r="F195" s="85">
        <v>13</v>
      </c>
      <c r="G195" s="86">
        <v>3</v>
      </c>
      <c r="H195" s="91" t="s">
        <v>83</v>
      </c>
      <c r="I195" s="87" t="s">
        <v>21</v>
      </c>
      <c r="J195" s="16" t="s">
        <v>14</v>
      </c>
      <c r="K195" s="26">
        <f t="shared" si="63"/>
        <v>1242.2</v>
      </c>
      <c r="L195" s="26">
        <f t="shared" si="63"/>
        <v>1242.2</v>
      </c>
      <c r="M195" s="26">
        <f t="shared" si="63"/>
        <v>1242.0999999999999</v>
      </c>
      <c r="N195" s="17">
        <f t="shared" si="60"/>
        <v>99.991949766543215</v>
      </c>
    </row>
    <row r="196" spans="1:14" ht="15.75" customHeight="1" x14ac:dyDescent="0.2">
      <c r="A196" s="12" t="s">
        <v>14</v>
      </c>
      <c r="B196" s="13" t="s">
        <v>173</v>
      </c>
      <c r="C196" s="14">
        <v>902</v>
      </c>
      <c r="D196" s="15">
        <v>6</v>
      </c>
      <c r="E196" s="15">
        <v>3</v>
      </c>
      <c r="F196" s="85">
        <v>13</v>
      </c>
      <c r="G196" s="86">
        <v>3</v>
      </c>
      <c r="H196" s="91" t="s">
        <v>83</v>
      </c>
      <c r="I196" s="87" t="s">
        <v>174</v>
      </c>
      <c r="J196" s="16" t="s">
        <v>14</v>
      </c>
      <c r="K196" s="26">
        <f t="shared" si="63"/>
        <v>1242.2</v>
      </c>
      <c r="L196" s="26">
        <f t="shared" si="63"/>
        <v>1242.2</v>
      </c>
      <c r="M196" s="26">
        <f t="shared" si="63"/>
        <v>1242.0999999999999</v>
      </c>
      <c r="N196" s="17">
        <f t="shared" si="60"/>
        <v>99.991949766543215</v>
      </c>
    </row>
    <row r="197" spans="1:14" ht="25.5" x14ac:dyDescent="0.2">
      <c r="A197" s="12"/>
      <c r="B197" s="13" t="s">
        <v>32</v>
      </c>
      <c r="C197" s="14">
        <v>902</v>
      </c>
      <c r="D197" s="15">
        <v>6</v>
      </c>
      <c r="E197" s="15">
        <v>3</v>
      </c>
      <c r="F197" s="85">
        <v>13</v>
      </c>
      <c r="G197" s="86">
        <v>3</v>
      </c>
      <c r="H197" s="91" t="s">
        <v>83</v>
      </c>
      <c r="I197" s="87" t="s">
        <v>174</v>
      </c>
      <c r="J197" s="16" t="s">
        <v>33</v>
      </c>
      <c r="K197" s="26">
        <v>1242.2</v>
      </c>
      <c r="L197" s="26">
        <v>1242.2</v>
      </c>
      <c r="M197" s="26">
        <v>1242.0999999999999</v>
      </c>
      <c r="N197" s="17">
        <f t="shared" si="60"/>
        <v>99.991949766543215</v>
      </c>
    </row>
    <row r="198" spans="1:14" ht="15.75" customHeight="1" x14ac:dyDescent="0.2">
      <c r="A198" s="12" t="s">
        <v>14</v>
      </c>
      <c r="B198" s="13" t="s">
        <v>175</v>
      </c>
      <c r="C198" s="14">
        <v>902</v>
      </c>
      <c r="D198" s="15">
        <v>7</v>
      </c>
      <c r="E198" s="15" t="s">
        <v>14</v>
      </c>
      <c r="F198" s="85" t="s">
        <v>14</v>
      </c>
      <c r="G198" s="86" t="s">
        <v>14</v>
      </c>
      <c r="H198" s="86" t="s">
        <v>14</v>
      </c>
      <c r="I198" s="87" t="s">
        <v>14</v>
      </c>
      <c r="J198" s="16" t="s">
        <v>14</v>
      </c>
      <c r="K198" s="26">
        <f t="shared" ref="K198:M202" si="64">K199</f>
        <v>15509</v>
      </c>
      <c r="L198" s="26">
        <f t="shared" si="64"/>
        <v>15509</v>
      </c>
      <c r="M198" s="26">
        <f t="shared" si="64"/>
        <v>15241.1</v>
      </c>
      <c r="N198" s="17">
        <f t="shared" si="60"/>
        <v>98.272615900444904</v>
      </c>
    </row>
    <row r="199" spans="1:14" ht="15.75" customHeight="1" x14ac:dyDescent="0.2">
      <c r="A199" s="12" t="s">
        <v>14</v>
      </c>
      <c r="B199" s="13" t="s">
        <v>176</v>
      </c>
      <c r="C199" s="14">
        <v>902</v>
      </c>
      <c r="D199" s="15">
        <v>7</v>
      </c>
      <c r="E199" s="15">
        <v>9</v>
      </c>
      <c r="F199" s="85" t="s">
        <v>14</v>
      </c>
      <c r="G199" s="86" t="s">
        <v>14</v>
      </c>
      <c r="H199" s="86" t="s">
        <v>14</v>
      </c>
      <c r="I199" s="87" t="s">
        <v>14</v>
      </c>
      <c r="J199" s="16" t="s">
        <v>14</v>
      </c>
      <c r="K199" s="26">
        <f t="shared" si="64"/>
        <v>15509</v>
      </c>
      <c r="L199" s="26">
        <f t="shared" si="64"/>
        <v>15509</v>
      </c>
      <c r="M199" s="26">
        <f t="shared" si="64"/>
        <v>15241.1</v>
      </c>
      <c r="N199" s="17">
        <f t="shared" si="60"/>
        <v>98.272615900444904</v>
      </c>
    </row>
    <row r="200" spans="1:14" ht="41.25" customHeight="1" x14ac:dyDescent="0.2">
      <c r="A200" s="12" t="s">
        <v>14</v>
      </c>
      <c r="B200" s="13" t="s">
        <v>177</v>
      </c>
      <c r="C200" s="14">
        <v>902</v>
      </c>
      <c r="D200" s="15">
        <v>7</v>
      </c>
      <c r="E200" s="15">
        <v>9</v>
      </c>
      <c r="F200" s="85" t="s">
        <v>95</v>
      </c>
      <c r="G200" s="86" t="s">
        <v>19</v>
      </c>
      <c r="H200" s="86" t="s">
        <v>20</v>
      </c>
      <c r="I200" s="87" t="s">
        <v>21</v>
      </c>
      <c r="J200" s="16" t="s">
        <v>14</v>
      </c>
      <c r="K200" s="26">
        <f t="shared" si="64"/>
        <v>15509</v>
      </c>
      <c r="L200" s="26">
        <f t="shared" si="64"/>
        <v>15509</v>
      </c>
      <c r="M200" s="26">
        <f t="shared" si="64"/>
        <v>15241.1</v>
      </c>
      <c r="N200" s="17">
        <f t="shared" si="60"/>
        <v>98.272615900444904</v>
      </c>
    </row>
    <row r="201" spans="1:14" ht="68.25" customHeight="1" x14ac:dyDescent="0.2">
      <c r="A201" s="12" t="s">
        <v>14</v>
      </c>
      <c r="B201" s="13" t="s">
        <v>178</v>
      </c>
      <c r="C201" s="14">
        <v>902</v>
      </c>
      <c r="D201" s="15">
        <v>7</v>
      </c>
      <c r="E201" s="15">
        <v>9</v>
      </c>
      <c r="F201" s="85" t="s">
        <v>95</v>
      </c>
      <c r="G201" s="86" t="s">
        <v>29</v>
      </c>
      <c r="H201" s="86" t="s">
        <v>20</v>
      </c>
      <c r="I201" s="87" t="s">
        <v>21</v>
      </c>
      <c r="J201" s="16" t="s">
        <v>14</v>
      </c>
      <c r="K201" s="26">
        <f t="shared" si="64"/>
        <v>15509</v>
      </c>
      <c r="L201" s="26">
        <f t="shared" si="64"/>
        <v>15509</v>
      </c>
      <c r="M201" s="26">
        <f t="shared" si="64"/>
        <v>15241.1</v>
      </c>
      <c r="N201" s="17">
        <f t="shared" si="60"/>
        <v>98.272615900444904</v>
      </c>
    </row>
    <row r="202" spans="1:14" ht="26.25" customHeight="1" x14ac:dyDescent="0.2">
      <c r="A202" s="12" t="s">
        <v>14</v>
      </c>
      <c r="B202" s="13" t="s">
        <v>114</v>
      </c>
      <c r="C202" s="14">
        <v>902</v>
      </c>
      <c r="D202" s="15">
        <v>7</v>
      </c>
      <c r="E202" s="15">
        <v>9</v>
      </c>
      <c r="F202" s="85" t="s">
        <v>95</v>
      </c>
      <c r="G202" s="86" t="s">
        <v>29</v>
      </c>
      <c r="H202" s="86" t="s">
        <v>95</v>
      </c>
      <c r="I202" s="87" t="s">
        <v>21</v>
      </c>
      <c r="J202" s="16" t="s">
        <v>14</v>
      </c>
      <c r="K202" s="26">
        <f t="shared" si="64"/>
        <v>15509</v>
      </c>
      <c r="L202" s="26">
        <f t="shared" si="64"/>
        <v>15509</v>
      </c>
      <c r="M202" s="26">
        <f t="shared" si="64"/>
        <v>15241.1</v>
      </c>
      <c r="N202" s="17">
        <f t="shared" si="60"/>
        <v>98.272615900444904</v>
      </c>
    </row>
    <row r="203" spans="1:14" ht="26.25" customHeight="1" x14ac:dyDescent="0.2">
      <c r="A203" s="12" t="s">
        <v>14</v>
      </c>
      <c r="B203" s="13" t="s">
        <v>84</v>
      </c>
      <c r="C203" s="14">
        <v>902</v>
      </c>
      <c r="D203" s="15">
        <v>7</v>
      </c>
      <c r="E203" s="15">
        <v>9</v>
      </c>
      <c r="F203" s="85" t="s">
        <v>95</v>
      </c>
      <c r="G203" s="86" t="s">
        <v>29</v>
      </c>
      <c r="H203" s="86" t="s">
        <v>95</v>
      </c>
      <c r="I203" s="87" t="s">
        <v>85</v>
      </c>
      <c r="J203" s="16" t="s">
        <v>14</v>
      </c>
      <c r="K203" s="26">
        <f t="shared" ref="K203:M203" si="65">K204+K205+K206</f>
        <v>15509</v>
      </c>
      <c r="L203" s="26">
        <f t="shared" si="65"/>
        <v>15509</v>
      </c>
      <c r="M203" s="26">
        <f t="shared" si="65"/>
        <v>15241.1</v>
      </c>
      <c r="N203" s="17">
        <f t="shared" si="60"/>
        <v>98.272615900444904</v>
      </c>
    </row>
    <row r="204" spans="1:14" ht="65.25" customHeight="1" x14ac:dyDescent="0.2">
      <c r="A204" s="12"/>
      <c r="B204" s="13" t="s">
        <v>26</v>
      </c>
      <c r="C204" s="14">
        <v>902</v>
      </c>
      <c r="D204" s="15">
        <v>7</v>
      </c>
      <c r="E204" s="15">
        <v>9</v>
      </c>
      <c r="F204" s="85" t="s">
        <v>95</v>
      </c>
      <c r="G204" s="86" t="s">
        <v>29</v>
      </c>
      <c r="H204" s="86" t="s">
        <v>95</v>
      </c>
      <c r="I204" s="87" t="s">
        <v>85</v>
      </c>
      <c r="J204" s="16" t="s">
        <v>27</v>
      </c>
      <c r="K204" s="26">
        <v>6899.3</v>
      </c>
      <c r="L204" s="26">
        <v>6899.3</v>
      </c>
      <c r="M204" s="26">
        <v>6882.1</v>
      </c>
      <c r="N204" s="17">
        <f t="shared" si="60"/>
        <v>99.750699346310498</v>
      </c>
    </row>
    <row r="205" spans="1:14" ht="25.5" x14ac:dyDescent="0.2">
      <c r="A205" s="12"/>
      <c r="B205" s="13" t="s">
        <v>32</v>
      </c>
      <c r="C205" s="14">
        <v>902</v>
      </c>
      <c r="D205" s="15">
        <v>7</v>
      </c>
      <c r="E205" s="15">
        <v>9</v>
      </c>
      <c r="F205" s="85" t="s">
        <v>95</v>
      </c>
      <c r="G205" s="86" t="s">
        <v>29</v>
      </c>
      <c r="H205" s="86" t="s">
        <v>95</v>
      </c>
      <c r="I205" s="87" t="s">
        <v>85</v>
      </c>
      <c r="J205" s="16" t="s">
        <v>33</v>
      </c>
      <c r="K205" s="26">
        <v>8488.5</v>
      </c>
      <c r="L205" s="26">
        <v>8488.5</v>
      </c>
      <c r="M205" s="26">
        <v>8238.4</v>
      </c>
      <c r="N205" s="17">
        <f t="shared" si="60"/>
        <v>97.053660835247683</v>
      </c>
    </row>
    <row r="206" spans="1:14" x14ac:dyDescent="0.2">
      <c r="A206" s="12"/>
      <c r="B206" s="13" t="s">
        <v>34</v>
      </c>
      <c r="C206" s="14">
        <v>902</v>
      </c>
      <c r="D206" s="15">
        <v>7</v>
      </c>
      <c r="E206" s="15">
        <v>9</v>
      </c>
      <c r="F206" s="85" t="s">
        <v>95</v>
      </c>
      <c r="G206" s="86" t="s">
        <v>29</v>
      </c>
      <c r="H206" s="86" t="s">
        <v>95</v>
      </c>
      <c r="I206" s="87" t="s">
        <v>85</v>
      </c>
      <c r="J206" s="16" t="s">
        <v>35</v>
      </c>
      <c r="K206" s="26">
        <v>121.2</v>
      </c>
      <c r="L206" s="26">
        <v>121.2</v>
      </c>
      <c r="M206" s="26">
        <v>120.6</v>
      </c>
      <c r="N206" s="17">
        <f t="shared" si="60"/>
        <v>99.504950495049499</v>
      </c>
    </row>
    <row r="207" spans="1:14" ht="15.75" customHeight="1" x14ac:dyDescent="0.2">
      <c r="A207" s="12" t="s">
        <v>14</v>
      </c>
      <c r="B207" s="13" t="s">
        <v>179</v>
      </c>
      <c r="C207" s="14">
        <v>902</v>
      </c>
      <c r="D207" s="15">
        <v>8</v>
      </c>
      <c r="E207" s="15" t="s">
        <v>14</v>
      </c>
      <c r="F207" s="85" t="s">
        <v>14</v>
      </c>
      <c r="G207" s="86" t="s">
        <v>14</v>
      </c>
      <c r="H207" s="86" t="s">
        <v>14</v>
      </c>
      <c r="I207" s="87" t="s">
        <v>14</v>
      </c>
      <c r="J207" s="16" t="s">
        <v>14</v>
      </c>
      <c r="K207" s="26">
        <f t="shared" ref="K207:M207" si="66">K208+K219</f>
        <v>35729.4</v>
      </c>
      <c r="L207" s="26">
        <f t="shared" si="66"/>
        <v>35729.4</v>
      </c>
      <c r="M207" s="26">
        <f t="shared" si="66"/>
        <v>35311.5</v>
      </c>
      <c r="N207" s="17">
        <f t="shared" si="60"/>
        <v>98.830374985306207</v>
      </c>
    </row>
    <row r="208" spans="1:14" ht="15.75" customHeight="1" x14ac:dyDescent="0.2">
      <c r="A208" s="12" t="s">
        <v>14</v>
      </c>
      <c r="B208" s="13" t="s">
        <v>180</v>
      </c>
      <c r="C208" s="14">
        <v>902</v>
      </c>
      <c r="D208" s="15">
        <v>8</v>
      </c>
      <c r="E208" s="15">
        <v>1</v>
      </c>
      <c r="F208" s="85" t="s">
        <v>14</v>
      </c>
      <c r="G208" s="86" t="s">
        <v>14</v>
      </c>
      <c r="H208" s="86" t="s">
        <v>14</v>
      </c>
      <c r="I208" s="87" t="s">
        <v>14</v>
      </c>
      <c r="J208" s="16" t="s">
        <v>14</v>
      </c>
      <c r="K208" s="26">
        <f t="shared" ref="K208:M210" si="67">K209</f>
        <v>32837.4</v>
      </c>
      <c r="L208" s="26">
        <f t="shared" si="67"/>
        <v>32837.4</v>
      </c>
      <c r="M208" s="26">
        <f t="shared" si="67"/>
        <v>32457.8</v>
      </c>
      <c r="N208" s="17">
        <f t="shared" si="60"/>
        <v>98.844001047585976</v>
      </c>
    </row>
    <row r="209" spans="1:14" ht="39" customHeight="1" x14ac:dyDescent="0.2">
      <c r="A209" s="12" t="s">
        <v>14</v>
      </c>
      <c r="B209" s="13" t="s">
        <v>79</v>
      </c>
      <c r="C209" s="14">
        <v>902</v>
      </c>
      <c r="D209" s="15">
        <v>8</v>
      </c>
      <c r="E209" s="15">
        <v>1</v>
      </c>
      <c r="F209" s="85" t="s">
        <v>80</v>
      </c>
      <c r="G209" s="86" t="s">
        <v>19</v>
      </c>
      <c r="H209" s="86" t="s">
        <v>20</v>
      </c>
      <c r="I209" s="87" t="s">
        <v>21</v>
      </c>
      <c r="J209" s="16" t="s">
        <v>14</v>
      </c>
      <c r="K209" s="26">
        <f t="shared" si="67"/>
        <v>32837.4</v>
      </c>
      <c r="L209" s="26">
        <f t="shared" si="67"/>
        <v>32837.4</v>
      </c>
      <c r="M209" s="26">
        <f t="shared" si="67"/>
        <v>32457.8</v>
      </c>
      <c r="N209" s="17">
        <f t="shared" si="60"/>
        <v>98.844001047585976</v>
      </c>
    </row>
    <row r="210" spans="1:14" ht="26.25" customHeight="1" x14ac:dyDescent="0.2">
      <c r="A210" s="12" t="s">
        <v>14</v>
      </c>
      <c r="B210" s="13" t="s">
        <v>181</v>
      </c>
      <c r="C210" s="14">
        <v>902</v>
      </c>
      <c r="D210" s="15">
        <v>8</v>
      </c>
      <c r="E210" s="15">
        <v>1</v>
      </c>
      <c r="F210" s="85" t="s">
        <v>80</v>
      </c>
      <c r="G210" s="86" t="s">
        <v>9</v>
      </c>
      <c r="H210" s="86" t="s">
        <v>20</v>
      </c>
      <c r="I210" s="87" t="s">
        <v>21</v>
      </c>
      <c r="J210" s="16" t="s">
        <v>14</v>
      </c>
      <c r="K210" s="26">
        <f t="shared" si="67"/>
        <v>32837.4</v>
      </c>
      <c r="L210" s="26">
        <f t="shared" si="67"/>
        <v>32837.4</v>
      </c>
      <c r="M210" s="26">
        <f t="shared" si="67"/>
        <v>32457.8</v>
      </c>
      <c r="N210" s="17">
        <f t="shared" si="60"/>
        <v>98.844001047585976</v>
      </c>
    </row>
    <row r="211" spans="1:14" ht="39" customHeight="1" x14ac:dyDescent="0.2">
      <c r="A211" s="12" t="s">
        <v>14</v>
      </c>
      <c r="B211" s="13" t="s">
        <v>182</v>
      </c>
      <c r="C211" s="14">
        <v>902</v>
      </c>
      <c r="D211" s="15">
        <v>8</v>
      </c>
      <c r="E211" s="15">
        <v>1</v>
      </c>
      <c r="F211" s="85" t="s">
        <v>80</v>
      </c>
      <c r="G211" s="86" t="s">
        <v>9</v>
      </c>
      <c r="H211" s="86" t="s">
        <v>83</v>
      </c>
      <c r="I211" s="87" t="s">
        <v>21</v>
      </c>
      <c r="J211" s="16" t="s">
        <v>14</v>
      </c>
      <c r="K211" s="26">
        <f t="shared" ref="K211:M211" si="68">K212+K216</f>
        <v>32837.4</v>
      </c>
      <c r="L211" s="26">
        <f t="shared" si="68"/>
        <v>32837.4</v>
      </c>
      <c r="M211" s="26">
        <f t="shared" si="68"/>
        <v>32457.8</v>
      </c>
      <c r="N211" s="17">
        <f t="shared" si="60"/>
        <v>98.844001047585976</v>
      </c>
    </row>
    <row r="212" spans="1:14" ht="26.25" customHeight="1" x14ac:dyDescent="0.2">
      <c r="A212" s="12" t="s">
        <v>14</v>
      </c>
      <c r="B212" s="13" t="s">
        <v>84</v>
      </c>
      <c r="C212" s="14">
        <v>902</v>
      </c>
      <c r="D212" s="15">
        <v>8</v>
      </c>
      <c r="E212" s="15">
        <v>1</v>
      </c>
      <c r="F212" s="85" t="s">
        <v>80</v>
      </c>
      <c r="G212" s="86" t="s">
        <v>9</v>
      </c>
      <c r="H212" s="86" t="s">
        <v>83</v>
      </c>
      <c r="I212" s="87" t="s">
        <v>85</v>
      </c>
      <c r="J212" s="16" t="s">
        <v>14</v>
      </c>
      <c r="K212" s="26">
        <f t="shared" ref="K212:M212" si="69">K213+K214+K215</f>
        <v>8040.1</v>
      </c>
      <c r="L212" s="26">
        <f t="shared" si="69"/>
        <v>8040.1</v>
      </c>
      <c r="M212" s="26">
        <f t="shared" si="69"/>
        <v>8039.8</v>
      </c>
      <c r="N212" s="17">
        <f t="shared" si="60"/>
        <v>99.99626870312558</v>
      </c>
    </row>
    <row r="213" spans="1:14" ht="65.25" customHeight="1" x14ac:dyDescent="0.2">
      <c r="A213" s="12"/>
      <c r="B213" s="13" t="s">
        <v>26</v>
      </c>
      <c r="C213" s="14">
        <v>902</v>
      </c>
      <c r="D213" s="15">
        <v>8</v>
      </c>
      <c r="E213" s="15">
        <v>1</v>
      </c>
      <c r="F213" s="85" t="s">
        <v>80</v>
      </c>
      <c r="G213" s="86" t="s">
        <v>9</v>
      </c>
      <c r="H213" s="86" t="s">
        <v>83</v>
      </c>
      <c r="I213" s="87" t="s">
        <v>85</v>
      </c>
      <c r="J213" s="16" t="s">
        <v>27</v>
      </c>
      <c r="K213" s="26">
        <v>7866.3</v>
      </c>
      <c r="L213" s="26">
        <v>7866.3</v>
      </c>
      <c r="M213" s="26">
        <v>7866.2</v>
      </c>
      <c r="N213" s="17">
        <f t="shared" si="60"/>
        <v>99.998728754306342</v>
      </c>
    </row>
    <row r="214" spans="1:14" ht="25.5" x14ac:dyDescent="0.2">
      <c r="A214" s="12"/>
      <c r="B214" s="13" t="s">
        <v>32</v>
      </c>
      <c r="C214" s="14">
        <v>902</v>
      </c>
      <c r="D214" s="15">
        <v>8</v>
      </c>
      <c r="E214" s="15">
        <v>1</v>
      </c>
      <c r="F214" s="85" t="s">
        <v>80</v>
      </c>
      <c r="G214" s="86" t="s">
        <v>9</v>
      </c>
      <c r="H214" s="86" t="s">
        <v>83</v>
      </c>
      <c r="I214" s="87" t="s">
        <v>85</v>
      </c>
      <c r="J214" s="16" t="s">
        <v>33</v>
      </c>
      <c r="K214" s="26">
        <v>166.8</v>
      </c>
      <c r="L214" s="26">
        <v>166.8</v>
      </c>
      <c r="M214" s="26">
        <v>166.6</v>
      </c>
      <c r="N214" s="17">
        <f t="shared" si="60"/>
        <v>99.880095923261379</v>
      </c>
    </row>
    <row r="215" spans="1:14" x14ac:dyDescent="0.2">
      <c r="A215" s="12"/>
      <c r="B215" s="13" t="s">
        <v>34</v>
      </c>
      <c r="C215" s="14">
        <v>902</v>
      </c>
      <c r="D215" s="15">
        <v>8</v>
      </c>
      <c r="E215" s="15">
        <v>1</v>
      </c>
      <c r="F215" s="85" t="s">
        <v>80</v>
      </c>
      <c r="G215" s="86" t="s">
        <v>9</v>
      </c>
      <c r="H215" s="86" t="s">
        <v>83</v>
      </c>
      <c r="I215" s="87" t="s">
        <v>85</v>
      </c>
      <c r="J215" s="16" t="s">
        <v>35</v>
      </c>
      <c r="K215" s="26">
        <v>7</v>
      </c>
      <c r="L215" s="26">
        <v>7</v>
      </c>
      <c r="M215" s="26">
        <v>7</v>
      </c>
      <c r="N215" s="17">
        <f t="shared" si="60"/>
        <v>100</v>
      </c>
    </row>
    <row r="216" spans="1:14" ht="39" customHeight="1" x14ac:dyDescent="0.2">
      <c r="A216" s="12" t="s">
        <v>14</v>
      </c>
      <c r="B216" s="13" t="s">
        <v>183</v>
      </c>
      <c r="C216" s="14">
        <v>902</v>
      </c>
      <c r="D216" s="15">
        <v>8</v>
      </c>
      <c r="E216" s="15">
        <v>1</v>
      </c>
      <c r="F216" s="85" t="s">
        <v>80</v>
      </c>
      <c r="G216" s="86" t="s">
        <v>9</v>
      </c>
      <c r="H216" s="86" t="s">
        <v>83</v>
      </c>
      <c r="I216" s="87" t="s">
        <v>184</v>
      </c>
      <c r="J216" s="16" t="s">
        <v>14</v>
      </c>
      <c r="K216" s="26">
        <f t="shared" ref="K216:M216" si="70">K217+K218</f>
        <v>24797.3</v>
      </c>
      <c r="L216" s="26">
        <f t="shared" si="70"/>
        <v>24797.3</v>
      </c>
      <c r="M216" s="26">
        <f t="shared" si="70"/>
        <v>24418</v>
      </c>
      <c r="N216" s="17">
        <f t="shared" si="60"/>
        <v>98.470397986877614</v>
      </c>
    </row>
    <row r="217" spans="1:14" ht="25.5" x14ac:dyDescent="0.2">
      <c r="A217" s="12"/>
      <c r="B217" s="13" t="s">
        <v>32</v>
      </c>
      <c r="C217" s="14">
        <v>902</v>
      </c>
      <c r="D217" s="15">
        <v>8</v>
      </c>
      <c r="E217" s="15">
        <v>1</v>
      </c>
      <c r="F217" s="85" t="s">
        <v>80</v>
      </c>
      <c r="G217" s="86" t="s">
        <v>9</v>
      </c>
      <c r="H217" s="86" t="s">
        <v>83</v>
      </c>
      <c r="I217" s="87" t="s">
        <v>184</v>
      </c>
      <c r="J217" s="16" t="s">
        <v>33</v>
      </c>
      <c r="K217" s="26">
        <v>2098.3000000000002</v>
      </c>
      <c r="L217" s="26">
        <v>2098.3000000000002</v>
      </c>
      <c r="M217" s="26">
        <v>2098.1999999999998</v>
      </c>
      <c r="N217" s="17">
        <f t="shared" si="60"/>
        <v>99.995234237239643</v>
      </c>
    </row>
    <row r="218" spans="1:14" ht="28.5" customHeight="1" x14ac:dyDescent="0.2">
      <c r="A218" s="12"/>
      <c r="B218" s="13" t="s">
        <v>153</v>
      </c>
      <c r="C218" s="14">
        <v>902</v>
      </c>
      <c r="D218" s="15">
        <v>8</v>
      </c>
      <c r="E218" s="15">
        <v>1</v>
      </c>
      <c r="F218" s="85" t="s">
        <v>80</v>
      </c>
      <c r="G218" s="86" t="s">
        <v>9</v>
      </c>
      <c r="H218" s="86" t="s">
        <v>83</v>
      </c>
      <c r="I218" s="87" t="s">
        <v>184</v>
      </c>
      <c r="J218" s="16" t="s">
        <v>154</v>
      </c>
      <c r="K218" s="26">
        <v>22699</v>
      </c>
      <c r="L218" s="26">
        <v>22699</v>
      </c>
      <c r="M218" s="26">
        <v>22319.8</v>
      </c>
      <c r="N218" s="17">
        <f t="shared" si="60"/>
        <v>98.329441825631079</v>
      </c>
    </row>
    <row r="219" spans="1:14" ht="26.25" customHeight="1" x14ac:dyDescent="0.2">
      <c r="A219" s="12" t="s">
        <v>14</v>
      </c>
      <c r="B219" s="13" t="s">
        <v>185</v>
      </c>
      <c r="C219" s="14">
        <v>902</v>
      </c>
      <c r="D219" s="15">
        <v>8</v>
      </c>
      <c r="E219" s="15">
        <v>4</v>
      </c>
      <c r="F219" s="85" t="s">
        <v>14</v>
      </c>
      <c r="G219" s="86" t="s">
        <v>14</v>
      </c>
      <c r="H219" s="86" t="s">
        <v>14</v>
      </c>
      <c r="I219" s="87" t="s">
        <v>14</v>
      </c>
      <c r="J219" s="16" t="s">
        <v>14</v>
      </c>
      <c r="K219" s="26">
        <f t="shared" ref="K219:M221" si="71">K220</f>
        <v>2892</v>
      </c>
      <c r="L219" s="26">
        <f t="shared" si="71"/>
        <v>2892</v>
      </c>
      <c r="M219" s="26">
        <f t="shared" si="71"/>
        <v>2853.7</v>
      </c>
      <c r="N219" s="17">
        <f t="shared" si="60"/>
        <v>98.675656984785604</v>
      </c>
    </row>
    <row r="220" spans="1:14" ht="39" customHeight="1" x14ac:dyDescent="0.2">
      <c r="A220" s="12" t="s">
        <v>14</v>
      </c>
      <c r="B220" s="13" t="s">
        <v>79</v>
      </c>
      <c r="C220" s="14">
        <v>902</v>
      </c>
      <c r="D220" s="15">
        <v>8</v>
      </c>
      <c r="E220" s="15">
        <v>4</v>
      </c>
      <c r="F220" s="85" t="s">
        <v>80</v>
      </c>
      <c r="G220" s="86" t="s">
        <v>19</v>
      </c>
      <c r="H220" s="86" t="s">
        <v>20</v>
      </c>
      <c r="I220" s="87" t="s">
        <v>21</v>
      </c>
      <c r="J220" s="16" t="s">
        <v>14</v>
      </c>
      <c r="K220" s="26">
        <f t="shared" si="71"/>
        <v>2892</v>
      </c>
      <c r="L220" s="26">
        <f t="shared" si="71"/>
        <v>2892</v>
      </c>
      <c r="M220" s="26">
        <f t="shared" si="71"/>
        <v>2853.7</v>
      </c>
      <c r="N220" s="17">
        <f t="shared" si="60"/>
        <v>98.675656984785604</v>
      </c>
    </row>
    <row r="221" spans="1:14" ht="39" customHeight="1" x14ac:dyDescent="0.2">
      <c r="A221" s="12" t="s">
        <v>14</v>
      </c>
      <c r="B221" s="13" t="s">
        <v>96</v>
      </c>
      <c r="C221" s="14">
        <v>902</v>
      </c>
      <c r="D221" s="15">
        <v>8</v>
      </c>
      <c r="E221" s="15">
        <v>4</v>
      </c>
      <c r="F221" s="85" t="s">
        <v>80</v>
      </c>
      <c r="G221" s="86" t="s">
        <v>31</v>
      </c>
      <c r="H221" s="86" t="s">
        <v>20</v>
      </c>
      <c r="I221" s="87" t="s">
        <v>21</v>
      </c>
      <c r="J221" s="16" t="s">
        <v>14</v>
      </c>
      <c r="K221" s="26">
        <f t="shared" si="71"/>
        <v>2892</v>
      </c>
      <c r="L221" s="26">
        <f t="shared" si="71"/>
        <v>2892</v>
      </c>
      <c r="M221" s="26">
        <f t="shared" si="71"/>
        <v>2853.7</v>
      </c>
      <c r="N221" s="17">
        <f t="shared" si="60"/>
        <v>98.675656984785604</v>
      </c>
    </row>
    <row r="222" spans="1:14" ht="26.25" customHeight="1" x14ac:dyDescent="0.2">
      <c r="A222" s="12" t="s">
        <v>14</v>
      </c>
      <c r="B222" s="13" t="s">
        <v>97</v>
      </c>
      <c r="C222" s="14">
        <v>902</v>
      </c>
      <c r="D222" s="15">
        <v>8</v>
      </c>
      <c r="E222" s="15">
        <v>4</v>
      </c>
      <c r="F222" s="85" t="s">
        <v>80</v>
      </c>
      <c r="G222" s="86" t="s">
        <v>31</v>
      </c>
      <c r="H222" s="86" t="s">
        <v>83</v>
      </c>
      <c r="I222" s="87" t="s">
        <v>21</v>
      </c>
      <c r="J222" s="16" t="s">
        <v>14</v>
      </c>
      <c r="K222" s="26">
        <f>K223</f>
        <v>2892</v>
      </c>
      <c r="L222" s="26">
        <f>L223</f>
        <v>2892</v>
      </c>
      <c r="M222" s="26">
        <f>M223</f>
        <v>2853.7</v>
      </c>
      <c r="N222" s="17">
        <f t="shared" si="60"/>
        <v>98.675656984785604</v>
      </c>
    </row>
    <row r="223" spans="1:14" ht="30" customHeight="1" x14ac:dyDescent="0.2">
      <c r="A223" s="12" t="s">
        <v>14</v>
      </c>
      <c r="B223" s="13" t="s">
        <v>186</v>
      </c>
      <c r="C223" s="14">
        <v>902</v>
      </c>
      <c r="D223" s="15">
        <v>8</v>
      </c>
      <c r="E223" s="15">
        <v>4</v>
      </c>
      <c r="F223" s="85" t="s">
        <v>80</v>
      </c>
      <c r="G223" s="86" t="s">
        <v>31</v>
      </c>
      <c r="H223" s="86" t="s">
        <v>83</v>
      </c>
      <c r="I223" s="87" t="s">
        <v>187</v>
      </c>
      <c r="J223" s="16" t="s">
        <v>14</v>
      </c>
      <c r="K223" s="26">
        <f t="shared" ref="K223:M223" si="72">K224+K225</f>
        <v>2892</v>
      </c>
      <c r="L223" s="26">
        <f t="shared" si="72"/>
        <v>2892</v>
      </c>
      <c r="M223" s="26">
        <f t="shared" si="72"/>
        <v>2853.7</v>
      </c>
      <c r="N223" s="17">
        <f t="shared" si="60"/>
        <v>98.675656984785604</v>
      </c>
    </row>
    <row r="224" spans="1:14" ht="25.5" x14ac:dyDescent="0.2">
      <c r="A224" s="12"/>
      <c r="B224" s="13" t="s">
        <v>32</v>
      </c>
      <c r="C224" s="14">
        <v>902</v>
      </c>
      <c r="D224" s="15">
        <v>8</v>
      </c>
      <c r="E224" s="15">
        <v>4</v>
      </c>
      <c r="F224" s="85" t="s">
        <v>80</v>
      </c>
      <c r="G224" s="86" t="s">
        <v>31</v>
      </c>
      <c r="H224" s="86" t="s">
        <v>83</v>
      </c>
      <c r="I224" s="87" t="s">
        <v>187</v>
      </c>
      <c r="J224" s="16" t="s">
        <v>33</v>
      </c>
      <c r="K224" s="26">
        <v>1842</v>
      </c>
      <c r="L224" s="26">
        <v>1842</v>
      </c>
      <c r="M224" s="26">
        <v>1803.8</v>
      </c>
      <c r="N224" s="17">
        <f t="shared" si="60"/>
        <v>97.926167209554819</v>
      </c>
    </row>
    <row r="225" spans="1:14" ht="28.5" customHeight="1" x14ac:dyDescent="0.2">
      <c r="A225" s="12"/>
      <c r="B225" s="13" t="s">
        <v>153</v>
      </c>
      <c r="C225" s="14">
        <v>902</v>
      </c>
      <c r="D225" s="15">
        <v>8</v>
      </c>
      <c r="E225" s="15">
        <v>4</v>
      </c>
      <c r="F225" s="85" t="s">
        <v>80</v>
      </c>
      <c r="G225" s="86" t="s">
        <v>31</v>
      </c>
      <c r="H225" s="86" t="s">
        <v>83</v>
      </c>
      <c r="I225" s="87" t="s">
        <v>187</v>
      </c>
      <c r="J225" s="16" t="s">
        <v>154</v>
      </c>
      <c r="K225" s="26">
        <v>1050</v>
      </c>
      <c r="L225" s="26">
        <v>1050</v>
      </c>
      <c r="M225" s="26">
        <v>1049.9000000000001</v>
      </c>
      <c r="N225" s="17">
        <f t="shared" si="60"/>
        <v>99.990476190476201</v>
      </c>
    </row>
    <row r="226" spans="1:14" ht="15.75" customHeight="1" x14ac:dyDescent="0.2">
      <c r="A226" s="12" t="s">
        <v>14</v>
      </c>
      <c r="B226" s="13" t="s">
        <v>188</v>
      </c>
      <c r="C226" s="14">
        <v>902</v>
      </c>
      <c r="D226" s="15">
        <v>10</v>
      </c>
      <c r="E226" s="15" t="s">
        <v>14</v>
      </c>
      <c r="F226" s="85" t="s">
        <v>14</v>
      </c>
      <c r="G226" s="86" t="s">
        <v>14</v>
      </c>
      <c r="H226" s="86" t="s">
        <v>14</v>
      </c>
      <c r="I226" s="87" t="s">
        <v>14</v>
      </c>
      <c r="J226" s="16" t="s">
        <v>14</v>
      </c>
      <c r="K226" s="26">
        <f>K227+K239</f>
        <v>116191.59999999999</v>
      </c>
      <c r="L226" s="26">
        <f>L227+L239</f>
        <v>116191.59999999999</v>
      </c>
      <c r="M226" s="26">
        <f>M227+M239</f>
        <v>115694.39999999999</v>
      </c>
      <c r="N226" s="17">
        <f t="shared" si="60"/>
        <v>99.57208610605241</v>
      </c>
    </row>
    <row r="227" spans="1:14" ht="15.75" customHeight="1" x14ac:dyDescent="0.2">
      <c r="A227" s="12" t="s">
        <v>14</v>
      </c>
      <c r="B227" s="13" t="s">
        <v>189</v>
      </c>
      <c r="C227" s="14">
        <v>902</v>
      </c>
      <c r="D227" s="15">
        <v>10</v>
      </c>
      <c r="E227" s="15">
        <v>3</v>
      </c>
      <c r="F227" s="85" t="s">
        <v>14</v>
      </c>
      <c r="G227" s="86" t="s">
        <v>14</v>
      </c>
      <c r="H227" s="86" t="s">
        <v>14</v>
      </c>
      <c r="I227" s="87" t="s">
        <v>14</v>
      </c>
      <c r="J227" s="16" t="s">
        <v>14</v>
      </c>
      <c r="K227" s="26">
        <f t="shared" ref="K227:M229" si="73">K228</f>
        <v>74418.899999999994</v>
      </c>
      <c r="L227" s="26">
        <f t="shared" si="73"/>
        <v>74418.899999999994</v>
      </c>
      <c r="M227" s="26">
        <f t="shared" si="73"/>
        <v>74418.600000000006</v>
      </c>
      <c r="N227" s="17">
        <f t="shared" si="60"/>
        <v>99.999596876599924</v>
      </c>
    </row>
    <row r="228" spans="1:14" ht="77.25" customHeight="1" x14ac:dyDescent="0.2">
      <c r="A228" s="12" t="s">
        <v>14</v>
      </c>
      <c r="B228" s="13" t="s">
        <v>160</v>
      </c>
      <c r="C228" s="14">
        <v>902</v>
      </c>
      <c r="D228" s="15">
        <v>10</v>
      </c>
      <c r="E228" s="15">
        <v>3</v>
      </c>
      <c r="F228" s="85" t="s">
        <v>161</v>
      </c>
      <c r="G228" s="86" t="s">
        <v>19</v>
      </c>
      <c r="H228" s="86" t="s">
        <v>20</v>
      </c>
      <c r="I228" s="87" t="s">
        <v>21</v>
      </c>
      <c r="J228" s="16" t="s">
        <v>14</v>
      </c>
      <c r="K228" s="26">
        <f t="shared" si="73"/>
        <v>74418.899999999994</v>
      </c>
      <c r="L228" s="26">
        <f t="shared" si="73"/>
        <v>74418.899999999994</v>
      </c>
      <c r="M228" s="26">
        <f t="shared" si="73"/>
        <v>74418.600000000006</v>
      </c>
      <c r="N228" s="17">
        <f t="shared" si="60"/>
        <v>99.999596876599924</v>
      </c>
    </row>
    <row r="229" spans="1:14" ht="15.75" customHeight="1" x14ac:dyDescent="0.2">
      <c r="A229" s="12" t="s">
        <v>14</v>
      </c>
      <c r="B229" s="13" t="s">
        <v>190</v>
      </c>
      <c r="C229" s="14">
        <v>902</v>
      </c>
      <c r="D229" s="15">
        <v>10</v>
      </c>
      <c r="E229" s="15">
        <v>3</v>
      </c>
      <c r="F229" s="85" t="s">
        <v>161</v>
      </c>
      <c r="G229" s="86" t="s">
        <v>29</v>
      </c>
      <c r="H229" s="86" t="s">
        <v>20</v>
      </c>
      <c r="I229" s="87" t="s">
        <v>21</v>
      </c>
      <c r="J229" s="16" t="s">
        <v>14</v>
      </c>
      <c r="K229" s="26">
        <f t="shared" si="73"/>
        <v>74418.899999999994</v>
      </c>
      <c r="L229" s="26">
        <f t="shared" si="73"/>
        <v>74418.899999999994</v>
      </c>
      <c r="M229" s="26">
        <f t="shared" si="73"/>
        <v>74418.600000000006</v>
      </c>
      <c r="N229" s="17">
        <f t="shared" si="60"/>
        <v>99.999596876599924</v>
      </c>
    </row>
    <row r="230" spans="1:14" ht="15.75" customHeight="1" x14ac:dyDescent="0.2">
      <c r="A230" s="12" t="s">
        <v>14</v>
      </c>
      <c r="B230" s="13" t="s">
        <v>191</v>
      </c>
      <c r="C230" s="14">
        <v>902</v>
      </c>
      <c r="D230" s="15">
        <v>10</v>
      </c>
      <c r="E230" s="15">
        <v>3</v>
      </c>
      <c r="F230" s="85" t="s">
        <v>161</v>
      </c>
      <c r="G230" s="86" t="s">
        <v>29</v>
      </c>
      <c r="H230" s="86" t="s">
        <v>95</v>
      </c>
      <c r="I230" s="87" t="s">
        <v>21</v>
      </c>
      <c r="J230" s="16" t="s">
        <v>14</v>
      </c>
      <c r="K230" s="26">
        <f>K231+K233+K235+K237</f>
        <v>74418.899999999994</v>
      </c>
      <c r="L230" s="26">
        <f>L231+L233+L235+L237</f>
        <v>74418.899999999994</v>
      </c>
      <c r="M230" s="26">
        <f>M231+M233+M235+M237</f>
        <v>74418.600000000006</v>
      </c>
      <c r="N230" s="17">
        <f t="shared" si="60"/>
        <v>99.999596876599924</v>
      </c>
    </row>
    <row r="231" spans="1:14" ht="54.75" customHeight="1" x14ac:dyDescent="0.2">
      <c r="A231" s="12"/>
      <c r="B231" s="13" t="s">
        <v>752</v>
      </c>
      <c r="C231" s="14">
        <v>902</v>
      </c>
      <c r="D231" s="15">
        <v>10</v>
      </c>
      <c r="E231" s="15">
        <v>3</v>
      </c>
      <c r="F231" s="85" t="s">
        <v>161</v>
      </c>
      <c r="G231" s="86" t="s">
        <v>29</v>
      </c>
      <c r="H231" s="86" t="s">
        <v>95</v>
      </c>
      <c r="I231" s="92" t="s">
        <v>751</v>
      </c>
      <c r="J231" s="16"/>
      <c r="K231" s="26">
        <f>K232</f>
        <v>510.3</v>
      </c>
      <c r="L231" s="26">
        <f>L232</f>
        <v>510.3</v>
      </c>
      <c r="M231" s="26">
        <f>M232</f>
        <v>510.2</v>
      </c>
      <c r="N231" s="17">
        <f t="shared" si="60"/>
        <v>99.980403684107387</v>
      </c>
    </row>
    <row r="232" spans="1:14" ht="17.25" customHeight="1" x14ac:dyDescent="0.2">
      <c r="A232" s="12"/>
      <c r="B232" s="13" t="s">
        <v>92</v>
      </c>
      <c r="C232" s="14">
        <v>902</v>
      </c>
      <c r="D232" s="15">
        <v>10</v>
      </c>
      <c r="E232" s="15">
        <v>3</v>
      </c>
      <c r="F232" s="85" t="s">
        <v>161</v>
      </c>
      <c r="G232" s="86" t="s">
        <v>29</v>
      </c>
      <c r="H232" s="86" t="s">
        <v>95</v>
      </c>
      <c r="I232" s="92" t="s">
        <v>751</v>
      </c>
      <c r="J232" s="16">
        <v>300</v>
      </c>
      <c r="K232" s="26">
        <v>510.3</v>
      </c>
      <c r="L232" s="26">
        <v>510.3</v>
      </c>
      <c r="M232" s="26">
        <v>510.2</v>
      </c>
      <c r="N232" s="17">
        <f t="shared" si="60"/>
        <v>99.980403684107387</v>
      </c>
    </row>
    <row r="233" spans="1:14" ht="26.25" customHeight="1" x14ac:dyDescent="0.2">
      <c r="A233" s="12"/>
      <c r="B233" s="13" t="s">
        <v>737</v>
      </c>
      <c r="C233" s="14">
        <v>902</v>
      </c>
      <c r="D233" s="15">
        <v>10</v>
      </c>
      <c r="E233" s="15">
        <v>3</v>
      </c>
      <c r="F233" s="85" t="s">
        <v>161</v>
      </c>
      <c r="G233" s="86" t="s">
        <v>29</v>
      </c>
      <c r="H233" s="86" t="s">
        <v>95</v>
      </c>
      <c r="I233" s="87" t="s">
        <v>736</v>
      </c>
      <c r="J233" s="16"/>
      <c r="K233" s="26">
        <f>K234</f>
        <v>14173.5</v>
      </c>
      <c r="L233" s="26">
        <f>L234</f>
        <v>14173.5</v>
      </c>
      <c r="M233" s="26">
        <f>M234</f>
        <v>14173.4</v>
      </c>
      <c r="N233" s="17">
        <f t="shared" si="60"/>
        <v>99.999294457967338</v>
      </c>
    </row>
    <row r="234" spans="1:14" ht="17.25" customHeight="1" x14ac:dyDescent="0.2">
      <c r="A234" s="12"/>
      <c r="B234" s="13" t="s">
        <v>92</v>
      </c>
      <c r="C234" s="14">
        <v>902</v>
      </c>
      <c r="D234" s="15">
        <v>10</v>
      </c>
      <c r="E234" s="15">
        <v>3</v>
      </c>
      <c r="F234" s="85" t="s">
        <v>161</v>
      </c>
      <c r="G234" s="86" t="s">
        <v>29</v>
      </c>
      <c r="H234" s="86" t="s">
        <v>95</v>
      </c>
      <c r="I234" s="87" t="s">
        <v>736</v>
      </c>
      <c r="J234" s="16">
        <v>300</v>
      </c>
      <c r="K234" s="26">
        <v>14173.5</v>
      </c>
      <c r="L234" s="26">
        <v>14173.5</v>
      </c>
      <c r="M234" s="26">
        <v>14173.4</v>
      </c>
      <c r="N234" s="17">
        <f t="shared" si="60"/>
        <v>99.999294457967338</v>
      </c>
    </row>
    <row r="235" spans="1:14" ht="31.5" customHeight="1" x14ac:dyDescent="0.2">
      <c r="A235" s="12"/>
      <c r="B235" s="13" t="s">
        <v>742</v>
      </c>
      <c r="C235" s="14">
        <v>902</v>
      </c>
      <c r="D235" s="15">
        <v>10</v>
      </c>
      <c r="E235" s="15">
        <v>3</v>
      </c>
      <c r="F235" s="85" t="s">
        <v>161</v>
      </c>
      <c r="G235" s="86" t="s">
        <v>29</v>
      </c>
      <c r="H235" s="86" t="s">
        <v>95</v>
      </c>
      <c r="I235" s="87" t="s">
        <v>738</v>
      </c>
      <c r="J235" s="16"/>
      <c r="K235" s="26">
        <f>K236</f>
        <v>52401.1</v>
      </c>
      <c r="L235" s="26">
        <f>L236</f>
        <v>52401.1</v>
      </c>
      <c r="M235" s="26">
        <f>M236</f>
        <v>52401</v>
      </c>
      <c r="N235" s="17">
        <f t="shared" si="60"/>
        <v>99.999809164311444</v>
      </c>
    </row>
    <row r="236" spans="1:14" ht="17.25" customHeight="1" x14ac:dyDescent="0.2">
      <c r="A236" s="12"/>
      <c r="B236" s="13" t="s">
        <v>92</v>
      </c>
      <c r="C236" s="14">
        <v>902</v>
      </c>
      <c r="D236" s="15">
        <v>10</v>
      </c>
      <c r="E236" s="15">
        <v>3</v>
      </c>
      <c r="F236" s="85" t="s">
        <v>161</v>
      </c>
      <c r="G236" s="86" t="s">
        <v>29</v>
      </c>
      <c r="H236" s="86" t="s">
        <v>95</v>
      </c>
      <c r="I236" s="87" t="s">
        <v>738</v>
      </c>
      <c r="J236" s="16">
        <v>300</v>
      </c>
      <c r="K236" s="26">
        <v>52401.1</v>
      </c>
      <c r="L236" s="26">
        <v>52401.1</v>
      </c>
      <c r="M236" s="26">
        <v>52401</v>
      </c>
      <c r="N236" s="17">
        <f t="shared" si="60"/>
        <v>99.999809164311444</v>
      </c>
    </row>
    <row r="237" spans="1:14" ht="26.25" customHeight="1" x14ac:dyDescent="0.2">
      <c r="A237" s="12"/>
      <c r="B237" s="13" t="s">
        <v>814</v>
      </c>
      <c r="C237" s="14">
        <v>902</v>
      </c>
      <c r="D237" s="15">
        <v>10</v>
      </c>
      <c r="E237" s="15">
        <v>3</v>
      </c>
      <c r="F237" s="85" t="s">
        <v>161</v>
      </c>
      <c r="G237" s="86" t="s">
        <v>29</v>
      </c>
      <c r="H237" s="86" t="s">
        <v>95</v>
      </c>
      <c r="I237" s="87" t="s">
        <v>813</v>
      </c>
      <c r="J237" s="16"/>
      <c r="K237" s="26">
        <f>K238</f>
        <v>7334</v>
      </c>
      <c r="L237" s="26">
        <f>L238</f>
        <v>7334</v>
      </c>
      <c r="M237" s="26">
        <f>M238</f>
        <v>7334</v>
      </c>
      <c r="N237" s="17">
        <f t="shared" si="60"/>
        <v>100</v>
      </c>
    </row>
    <row r="238" spans="1:14" ht="17.25" customHeight="1" x14ac:dyDescent="0.2">
      <c r="A238" s="12"/>
      <c r="B238" s="13" t="s">
        <v>92</v>
      </c>
      <c r="C238" s="14">
        <v>902</v>
      </c>
      <c r="D238" s="15">
        <v>10</v>
      </c>
      <c r="E238" s="15">
        <v>3</v>
      </c>
      <c r="F238" s="85" t="s">
        <v>161</v>
      </c>
      <c r="G238" s="86" t="s">
        <v>29</v>
      </c>
      <c r="H238" s="86" t="s">
        <v>95</v>
      </c>
      <c r="I238" s="87" t="s">
        <v>813</v>
      </c>
      <c r="J238" s="16">
        <v>300</v>
      </c>
      <c r="K238" s="26">
        <v>7334</v>
      </c>
      <c r="L238" s="26">
        <v>7334</v>
      </c>
      <c r="M238" s="26">
        <v>7334</v>
      </c>
      <c r="N238" s="17">
        <f t="shared" si="60"/>
        <v>100</v>
      </c>
    </row>
    <row r="239" spans="1:14" ht="15.75" customHeight="1" x14ac:dyDescent="0.2">
      <c r="A239" s="12" t="s">
        <v>14</v>
      </c>
      <c r="B239" s="13" t="s">
        <v>192</v>
      </c>
      <c r="C239" s="14">
        <v>902</v>
      </c>
      <c r="D239" s="15">
        <v>10</v>
      </c>
      <c r="E239" s="15">
        <v>6</v>
      </c>
      <c r="F239" s="85" t="s">
        <v>14</v>
      </c>
      <c r="G239" s="86" t="s">
        <v>14</v>
      </c>
      <c r="H239" s="86" t="s">
        <v>14</v>
      </c>
      <c r="I239" s="87" t="s">
        <v>14</v>
      </c>
      <c r="J239" s="16" t="s">
        <v>14</v>
      </c>
      <c r="K239" s="26">
        <f t="shared" ref="K239:M239" si="74">K240+K245</f>
        <v>41772.699999999997</v>
      </c>
      <c r="L239" s="26">
        <f t="shared" si="74"/>
        <v>41772.699999999997</v>
      </c>
      <c r="M239" s="26">
        <f t="shared" si="74"/>
        <v>41275.799999999996</v>
      </c>
      <c r="N239" s="17">
        <f t="shared" si="60"/>
        <v>98.810467123264715</v>
      </c>
    </row>
    <row r="240" spans="1:14" ht="51.75" customHeight="1" x14ac:dyDescent="0.2">
      <c r="A240" s="12" t="s">
        <v>14</v>
      </c>
      <c r="B240" s="13" t="s">
        <v>193</v>
      </c>
      <c r="C240" s="14">
        <v>902</v>
      </c>
      <c r="D240" s="15">
        <v>10</v>
      </c>
      <c r="E240" s="15">
        <v>6</v>
      </c>
      <c r="F240" s="85" t="s">
        <v>194</v>
      </c>
      <c r="G240" s="86" t="s">
        <v>19</v>
      </c>
      <c r="H240" s="86" t="s">
        <v>20</v>
      </c>
      <c r="I240" s="87" t="s">
        <v>21</v>
      </c>
      <c r="J240" s="16" t="s">
        <v>14</v>
      </c>
      <c r="K240" s="26">
        <f t="shared" ref="K240:M243" si="75">K241</f>
        <v>655.20000000000005</v>
      </c>
      <c r="L240" s="26">
        <f t="shared" si="75"/>
        <v>655.20000000000005</v>
      </c>
      <c r="M240" s="26">
        <f t="shared" si="75"/>
        <v>655.1</v>
      </c>
      <c r="N240" s="17">
        <f t="shared" ref="N240:N271" si="76">M240/L240*100</f>
        <v>99.984737484737479</v>
      </c>
    </row>
    <row r="241" spans="1:14" ht="15.75" customHeight="1" x14ac:dyDescent="0.2">
      <c r="A241" s="12" t="s">
        <v>14</v>
      </c>
      <c r="B241" s="13" t="s">
        <v>195</v>
      </c>
      <c r="C241" s="14">
        <v>902</v>
      </c>
      <c r="D241" s="15">
        <v>10</v>
      </c>
      <c r="E241" s="15">
        <v>6</v>
      </c>
      <c r="F241" s="85" t="s">
        <v>194</v>
      </c>
      <c r="G241" s="86" t="s">
        <v>23</v>
      </c>
      <c r="H241" s="86" t="s">
        <v>20</v>
      </c>
      <c r="I241" s="87" t="s">
        <v>21</v>
      </c>
      <c r="J241" s="16" t="s">
        <v>14</v>
      </c>
      <c r="K241" s="26">
        <f t="shared" si="75"/>
        <v>655.20000000000005</v>
      </c>
      <c r="L241" s="26">
        <f t="shared" si="75"/>
        <v>655.20000000000005</v>
      </c>
      <c r="M241" s="26">
        <f t="shared" si="75"/>
        <v>655.1</v>
      </c>
      <c r="N241" s="17">
        <f t="shared" si="76"/>
        <v>99.984737484737479</v>
      </c>
    </row>
    <row r="242" spans="1:14" ht="30" customHeight="1" x14ac:dyDescent="0.2">
      <c r="A242" s="12" t="s">
        <v>14</v>
      </c>
      <c r="B242" s="13" t="s">
        <v>196</v>
      </c>
      <c r="C242" s="14">
        <v>902</v>
      </c>
      <c r="D242" s="15">
        <v>10</v>
      </c>
      <c r="E242" s="15">
        <v>6</v>
      </c>
      <c r="F242" s="85" t="s">
        <v>194</v>
      </c>
      <c r="G242" s="86" t="s">
        <v>23</v>
      </c>
      <c r="H242" s="86" t="s">
        <v>83</v>
      </c>
      <c r="I242" s="87" t="s">
        <v>21</v>
      </c>
      <c r="J242" s="16" t="s">
        <v>14</v>
      </c>
      <c r="K242" s="26">
        <f t="shared" si="75"/>
        <v>655.20000000000005</v>
      </c>
      <c r="L242" s="26">
        <f t="shared" si="75"/>
        <v>655.20000000000005</v>
      </c>
      <c r="M242" s="26">
        <f t="shared" si="75"/>
        <v>655.1</v>
      </c>
      <c r="N242" s="17">
        <f t="shared" si="76"/>
        <v>99.984737484737479</v>
      </c>
    </row>
    <row r="243" spans="1:14" ht="51.75" customHeight="1" x14ac:dyDescent="0.2">
      <c r="A243" s="12" t="s">
        <v>14</v>
      </c>
      <c r="B243" s="13" t="s">
        <v>197</v>
      </c>
      <c r="C243" s="14">
        <v>902</v>
      </c>
      <c r="D243" s="15">
        <v>10</v>
      </c>
      <c r="E243" s="15">
        <v>6</v>
      </c>
      <c r="F243" s="85" t="s">
        <v>194</v>
      </c>
      <c r="G243" s="86" t="s">
        <v>23</v>
      </c>
      <c r="H243" s="86" t="s">
        <v>83</v>
      </c>
      <c r="I243" s="87" t="s">
        <v>198</v>
      </c>
      <c r="J243" s="16" t="s">
        <v>14</v>
      </c>
      <c r="K243" s="26">
        <f t="shared" si="75"/>
        <v>655.20000000000005</v>
      </c>
      <c r="L243" s="26">
        <f t="shared" si="75"/>
        <v>655.20000000000005</v>
      </c>
      <c r="M243" s="26">
        <f t="shared" si="75"/>
        <v>655.1</v>
      </c>
      <c r="N243" s="17">
        <f t="shared" si="76"/>
        <v>99.984737484737479</v>
      </c>
    </row>
    <row r="244" spans="1:14" ht="25.5" x14ac:dyDescent="0.2">
      <c r="A244" s="12"/>
      <c r="B244" s="13" t="s">
        <v>32</v>
      </c>
      <c r="C244" s="14">
        <v>902</v>
      </c>
      <c r="D244" s="15">
        <v>10</v>
      </c>
      <c r="E244" s="15">
        <v>6</v>
      </c>
      <c r="F244" s="85" t="s">
        <v>194</v>
      </c>
      <c r="G244" s="86" t="s">
        <v>23</v>
      </c>
      <c r="H244" s="86" t="s">
        <v>83</v>
      </c>
      <c r="I244" s="87" t="s">
        <v>198</v>
      </c>
      <c r="J244" s="16" t="s">
        <v>33</v>
      </c>
      <c r="K244" s="26">
        <v>655.20000000000005</v>
      </c>
      <c r="L244" s="26">
        <v>655.20000000000005</v>
      </c>
      <c r="M244" s="26">
        <v>655.1</v>
      </c>
      <c r="N244" s="17">
        <f t="shared" si="76"/>
        <v>99.984737484737479</v>
      </c>
    </row>
    <row r="245" spans="1:14" ht="39" customHeight="1" x14ac:dyDescent="0.2">
      <c r="A245" s="12" t="s">
        <v>14</v>
      </c>
      <c r="B245" s="13" t="s">
        <v>79</v>
      </c>
      <c r="C245" s="14">
        <v>902</v>
      </c>
      <c r="D245" s="15">
        <v>10</v>
      </c>
      <c r="E245" s="15">
        <v>6</v>
      </c>
      <c r="F245" s="85" t="s">
        <v>80</v>
      </c>
      <c r="G245" s="86" t="s">
        <v>19</v>
      </c>
      <c r="H245" s="86" t="s">
        <v>20</v>
      </c>
      <c r="I245" s="87" t="s">
        <v>21</v>
      </c>
      <c r="J245" s="16" t="s">
        <v>14</v>
      </c>
      <c r="K245" s="26">
        <f t="shared" ref="K245:M248" si="77">K246</f>
        <v>41117.5</v>
      </c>
      <c r="L245" s="26">
        <f t="shared" si="77"/>
        <v>41117.5</v>
      </c>
      <c r="M245" s="26">
        <f t="shared" si="77"/>
        <v>40620.699999999997</v>
      </c>
      <c r="N245" s="17">
        <f t="shared" si="76"/>
        <v>98.791755335319507</v>
      </c>
    </row>
    <row r="246" spans="1:14" ht="38.25" customHeight="1" x14ac:dyDescent="0.2">
      <c r="A246" s="12" t="s">
        <v>14</v>
      </c>
      <c r="B246" s="13" t="s">
        <v>81</v>
      </c>
      <c r="C246" s="14">
        <v>902</v>
      </c>
      <c r="D246" s="15">
        <v>10</v>
      </c>
      <c r="E246" s="15">
        <v>6</v>
      </c>
      <c r="F246" s="85" t="s">
        <v>80</v>
      </c>
      <c r="G246" s="86" t="s">
        <v>23</v>
      </c>
      <c r="H246" s="86" t="s">
        <v>20</v>
      </c>
      <c r="I246" s="87" t="s">
        <v>21</v>
      </c>
      <c r="J246" s="16" t="s">
        <v>14</v>
      </c>
      <c r="K246" s="26">
        <f t="shared" si="77"/>
        <v>41117.5</v>
      </c>
      <c r="L246" s="26">
        <f t="shared" si="77"/>
        <v>41117.5</v>
      </c>
      <c r="M246" s="26">
        <f t="shared" si="77"/>
        <v>40620.699999999997</v>
      </c>
      <c r="N246" s="17">
        <f t="shared" si="76"/>
        <v>98.791755335319507</v>
      </c>
    </row>
    <row r="247" spans="1:14" ht="26.1" customHeight="1" x14ac:dyDescent="0.2">
      <c r="A247" s="12" t="s">
        <v>14</v>
      </c>
      <c r="B247" s="13" t="s">
        <v>82</v>
      </c>
      <c r="C247" s="14">
        <v>902</v>
      </c>
      <c r="D247" s="15">
        <v>10</v>
      </c>
      <c r="E247" s="15">
        <v>6</v>
      </c>
      <c r="F247" s="85" t="s">
        <v>80</v>
      </c>
      <c r="G247" s="86" t="s">
        <v>23</v>
      </c>
      <c r="H247" s="86" t="s">
        <v>83</v>
      </c>
      <c r="I247" s="87" t="s">
        <v>21</v>
      </c>
      <c r="J247" s="16" t="s">
        <v>14</v>
      </c>
      <c r="K247" s="26">
        <f t="shared" ref="K247:M247" si="78">K248+K250</f>
        <v>41117.5</v>
      </c>
      <c r="L247" s="26">
        <f t="shared" si="78"/>
        <v>41117.5</v>
      </c>
      <c r="M247" s="26">
        <f t="shared" si="78"/>
        <v>40620.699999999997</v>
      </c>
      <c r="N247" s="17">
        <f t="shared" si="76"/>
        <v>98.791755335319507</v>
      </c>
    </row>
    <row r="248" spans="1:14" ht="39" customHeight="1" x14ac:dyDescent="0.2">
      <c r="A248" s="12" t="s">
        <v>14</v>
      </c>
      <c r="B248" s="13" t="s">
        <v>199</v>
      </c>
      <c r="C248" s="14">
        <v>902</v>
      </c>
      <c r="D248" s="15">
        <v>10</v>
      </c>
      <c r="E248" s="15">
        <v>6</v>
      </c>
      <c r="F248" s="85" t="s">
        <v>80</v>
      </c>
      <c r="G248" s="86" t="s">
        <v>23</v>
      </c>
      <c r="H248" s="86" t="s">
        <v>83</v>
      </c>
      <c r="I248" s="87" t="s">
        <v>200</v>
      </c>
      <c r="J248" s="16" t="s">
        <v>14</v>
      </c>
      <c r="K248" s="26">
        <f t="shared" si="77"/>
        <v>9500</v>
      </c>
      <c r="L248" s="26">
        <f t="shared" si="77"/>
        <v>9500</v>
      </c>
      <c r="M248" s="26">
        <f t="shared" si="77"/>
        <v>9470</v>
      </c>
      <c r="N248" s="17">
        <f t="shared" si="76"/>
        <v>99.68421052631578</v>
      </c>
    </row>
    <row r="249" spans="1:14" ht="28.5" customHeight="1" x14ac:dyDescent="0.2">
      <c r="A249" s="12"/>
      <c r="B249" s="13" t="s">
        <v>153</v>
      </c>
      <c r="C249" s="14">
        <v>902</v>
      </c>
      <c r="D249" s="15">
        <v>10</v>
      </c>
      <c r="E249" s="15">
        <v>6</v>
      </c>
      <c r="F249" s="85" t="s">
        <v>80</v>
      </c>
      <c r="G249" s="86" t="s">
        <v>23</v>
      </c>
      <c r="H249" s="86" t="s">
        <v>83</v>
      </c>
      <c r="I249" s="87" t="s">
        <v>200</v>
      </c>
      <c r="J249" s="16" t="s">
        <v>154</v>
      </c>
      <c r="K249" s="26">
        <v>9500</v>
      </c>
      <c r="L249" s="26">
        <v>9500</v>
      </c>
      <c r="M249" s="26">
        <v>9470</v>
      </c>
      <c r="N249" s="17">
        <f t="shared" si="76"/>
        <v>99.68421052631578</v>
      </c>
    </row>
    <row r="250" spans="1:14" ht="39" customHeight="1" x14ac:dyDescent="0.2">
      <c r="A250" s="12"/>
      <c r="B250" s="13" t="s">
        <v>116</v>
      </c>
      <c r="C250" s="14">
        <v>902</v>
      </c>
      <c r="D250" s="15">
        <v>10</v>
      </c>
      <c r="E250" s="15">
        <v>6</v>
      </c>
      <c r="F250" s="85" t="s">
        <v>80</v>
      </c>
      <c r="G250" s="86" t="s">
        <v>23</v>
      </c>
      <c r="H250" s="86" t="s">
        <v>83</v>
      </c>
      <c r="I250" s="87" t="s">
        <v>201</v>
      </c>
      <c r="J250" s="16"/>
      <c r="K250" s="26">
        <f t="shared" ref="K250:M250" si="79">K251</f>
        <v>31617.5</v>
      </c>
      <c r="L250" s="26">
        <f t="shared" si="79"/>
        <v>31617.5</v>
      </c>
      <c r="M250" s="26">
        <f t="shared" si="79"/>
        <v>31150.7</v>
      </c>
      <c r="N250" s="17">
        <f t="shared" si="76"/>
        <v>98.523602435360175</v>
      </c>
    </row>
    <row r="251" spans="1:14" ht="28.5" customHeight="1" x14ac:dyDescent="0.2">
      <c r="A251" s="12"/>
      <c r="B251" s="13" t="s">
        <v>153</v>
      </c>
      <c r="C251" s="14">
        <v>902</v>
      </c>
      <c r="D251" s="15">
        <v>10</v>
      </c>
      <c r="E251" s="15">
        <v>6</v>
      </c>
      <c r="F251" s="85" t="s">
        <v>80</v>
      </c>
      <c r="G251" s="86" t="s">
        <v>23</v>
      </c>
      <c r="H251" s="86" t="s">
        <v>83</v>
      </c>
      <c r="I251" s="87" t="s">
        <v>201</v>
      </c>
      <c r="J251" s="16">
        <v>600</v>
      </c>
      <c r="K251" s="26">
        <v>31617.5</v>
      </c>
      <c r="L251" s="26">
        <v>31617.5</v>
      </c>
      <c r="M251" s="26">
        <v>31150.7</v>
      </c>
      <c r="N251" s="17">
        <f t="shared" si="76"/>
        <v>98.523602435360175</v>
      </c>
    </row>
    <row r="252" spans="1:14" ht="15.75" customHeight="1" x14ac:dyDescent="0.2">
      <c r="A252" s="12" t="s">
        <v>14</v>
      </c>
      <c r="B252" s="13" t="s">
        <v>43</v>
      </c>
      <c r="C252" s="14">
        <v>902</v>
      </c>
      <c r="D252" s="15">
        <v>12</v>
      </c>
      <c r="E252" s="15" t="s">
        <v>14</v>
      </c>
      <c r="F252" s="85" t="s">
        <v>14</v>
      </c>
      <c r="G252" s="86" t="s">
        <v>14</v>
      </c>
      <c r="H252" s="86" t="s">
        <v>14</v>
      </c>
      <c r="I252" s="87" t="s">
        <v>14</v>
      </c>
      <c r="J252" s="16" t="s">
        <v>14</v>
      </c>
      <c r="K252" s="26">
        <f t="shared" ref="K252:M252" si="80">K253+K259</f>
        <v>97360.4</v>
      </c>
      <c r="L252" s="26">
        <f t="shared" si="80"/>
        <v>97360.4</v>
      </c>
      <c r="M252" s="26">
        <f t="shared" si="80"/>
        <v>97360.299999999988</v>
      </c>
      <c r="N252" s="17">
        <f t="shared" si="76"/>
        <v>99.99989728883611</v>
      </c>
    </row>
    <row r="253" spans="1:14" ht="15.75" customHeight="1" x14ac:dyDescent="0.2">
      <c r="A253" s="12" t="s">
        <v>14</v>
      </c>
      <c r="B253" s="13" t="s">
        <v>44</v>
      </c>
      <c r="C253" s="14">
        <v>902</v>
      </c>
      <c r="D253" s="15">
        <v>12</v>
      </c>
      <c r="E253" s="15">
        <v>1</v>
      </c>
      <c r="F253" s="85" t="s">
        <v>14</v>
      </c>
      <c r="G253" s="86" t="s">
        <v>14</v>
      </c>
      <c r="H253" s="86" t="s">
        <v>14</v>
      </c>
      <c r="I253" s="87" t="s">
        <v>14</v>
      </c>
      <c r="J253" s="16" t="s">
        <v>14</v>
      </c>
      <c r="K253" s="26">
        <f t="shared" ref="K253:M257" si="81">K254</f>
        <v>66143.399999999994</v>
      </c>
      <c r="L253" s="26">
        <f t="shared" si="81"/>
        <v>66143.399999999994</v>
      </c>
      <c r="M253" s="26">
        <f t="shared" si="81"/>
        <v>66143.399999999994</v>
      </c>
      <c r="N253" s="17">
        <f t="shared" si="76"/>
        <v>100</v>
      </c>
    </row>
    <row r="254" spans="1:14" ht="39" customHeight="1" x14ac:dyDescent="0.2">
      <c r="A254" s="12" t="s">
        <v>14</v>
      </c>
      <c r="B254" s="13" t="s">
        <v>104</v>
      </c>
      <c r="C254" s="14">
        <v>902</v>
      </c>
      <c r="D254" s="15">
        <v>12</v>
      </c>
      <c r="E254" s="15">
        <v>1</v>
      </c>
      <c r="F254" s="85" t="s">
        <v>105</v>
      </c>
      <c r="G254" s="86" t="s">
        <v>19</v>
      </c>
      <c r="H254" s="86" t="s">
        <v>20</v>
      </c>
      <c r="I254" s="87" t="s">
        <v>21</v>
      </c>
      <c r="J254" s="16" t="s">
        <v>14</v>
      </c>
      <c r="K254" s="26">
        <f t="shared" si="81"/>
        <v>66143.399999999994</v>
      </c>
      <c r="L254" s="26">
        <f t="shared" si="81"/>
        <v>66143.399999999994</v>
      </c>
      <c r="M254" s="26">
        <f t="shared" si="81"/>
        <v>66143.399999999994</v>
      </c>
      <c r="N254" s="17">
        <f t="shared" si="76"/>
        <v>100</v>
      </c>
    </row>
    <row r="255" spans="1:14" ht="39" customHeight="1" x14ac:dyDescent="0.2">
      <c r="A255" s="12" t="s">
        <v>14</v>
      </c>
      <c r="B255" s="13" t="s">
        <v>106</v>
      </c>
      <c r="C255" s="14">
        <v>902</v>
      </c>
      <c r="D255" s="15">
        <v>12</v>
      </c>
      <c r="E255" s="15">
        <v>1</v>
      </c>
      <c r="F255" s="85" t="s">
        <v>105</v>
      </c>
      <c r="G255" s="86" t="s">
        <v>23</v>
      </c>
      <c r="H255" s="86" t="s">
        <v>20</v>
      </c>
      <c r="I255" s="87" t="s">
        <v>21</v>
      </c>
      <c r="J255" s="16" t="s">
        <v>14</v>
      </c>
      <c r="K255" s="26">
        <f t="shared" si="81"/>
        <v>66143.399999999994</v>
      </c>
      <c r="L255" s="26">
        <f t="shared" si="81"/>
        <v>66143.399999999994</v>
      </c>
      <c r="M255" s="26">
        <f t="shared" si="81"/>
        <v>66143.399999999994</v>
      </c>
      <c r="N255" s="17">
        <f t="shared" si="76"/>
        <v>100</v>
      </c>
    </row>
    <row r="256" spans="1:14" ht="26.25" customHeight="1" x14ac:dyDescent="0.2">
      <c r="A256" s="12" t="s">
        <v>14</v>
      </c>
      <c r="B256" s="13" t="s">
        <v>202</v>
      </c>
      <c r="C256" s="14">
        <v>902</v>
      </c>
      <c r="D256" s="15">
        <v>12</v>
      </c>
      <c r="E256" s="15">
        <v>1</v>
      </c>
      <c r="F256" s="85" t="s">
        <v>105</v>
      </c>
      <c r="G256" s="86" t="s">
        <v>23</v>
      </c>
      <c r="H256" s="86" t="s">
        <v>83</v>
      </c>
      <c r="I256" s="87" t="s">
        <v>21</v>
      </c>
      <c r="J256" s="16" t="s">
        <v>14</v>
      </c>
      <c r="K256" s="26">
        <f t="shared" si="81"/>
        <v>66143.399999999994</v>
      </c>
      <c r="L256" s="26">
        <f t="shared" si="81"/>
        <v>66143.399999999994</v>
      </c>
      <c r="M256" s="26">
        <f t="shared" si="81"/>
        <v>66143.399999999994</v>
      </c>
      <c r="N256" s="17">
        <f t="shared" si="76"/>
        <v>100</v>
      </c>
    </row>
    <row r="257" spans="1:14" ht="26.25" customHeight="1" x14ac:dyDescent="0.2">
      <c r="A257" s="12" t="s">
        <v>14</v>
      </c>
      <c r="B257" s="13" t="s">
        <v>46</v>
      </c>
      <c r="C257" s="14">
        <v>902</v>
      </c>
      <c r="D257" s="15">
        <v>12</v>
      </c>
      <c r="E257" s="15">
        <v>1</v>
      </c>
      <c r="F257" s="85" t="s">
        <v>105</v>
      </c>
      <c r="G257" s="86" t="s">
        <v>23</v>
      </c>
      <c r="H257" s="86" t="s">
        <v>83</v>
      </c>
      <c r="I257" s="87" t="s">
        <v>47</v>
      </c>
      <c r="J257" s="16" t="s">
        <v>14</v>
      </c>
      <c r="K257" s="26">
        <f t="shared" si="81"/>
        <v>66143.399999999994</v>
      </c>
      <c r="L257" s="26">
        <f t="shared" si="81"/>
        <v>66143.399999999994</v>
      </c>
      <c r="M257" s="26">
        <f t="shared" si="81"/>
        <v>66143.399999999994</v>
      </c>
      <c r="N257" s="17">
        <f t="shared" si="76"/>
        <v>100</v>
      </c>
    </row>
    <row r="258" spans="1:14" ht="25.5" x14ac:dyDescent="0.2">
      <c r="A258" s="12"/>
      <c r="B258" s="13" t="s">
        <v>32</v>
      </c>
      <c r="C258" s="14">
        <v>902</v>
      </c>
      <c r="D258" s="15">
        <v>12</v>
      </c>
      <c r="E258" s="15">
        <v>1</v>
      </c>
      <c r="F258" s="85" t="s">
        <v>105</v>
      </c>
      <c r="G258" s="86" t="s">
        <v>23</v>
      </c>
      <c r="H258" s="86" t="s">
        <v>83</v>
      </c>
      <c r="I258" s="87" t="s">
        <v>47</v>
      </c>
      <c r="J258" s="16" t="s">
        <v>33</v>
      </c>
      <c r="K258" s="26">
        <v>66143.399999999994</v>
      </c>
      <c r="L258" s="26">
        <v>66143.399999999994</v>
      </c>
      <c r="M258" s="26">
        <v>66143.399999999994</v>
      </c>
      <c r="N258" s="17">
        <f t="shared" si="76"/>
        <v>100</v>
      </c>
    </row>
    <row r="259" spans="1:14" ht="15.75" customHeight="1" x14ac:dyDescent="0.2">
      <c r="A259" s="12" t="s">
        <v>14</v>
      </c>
      <c r="B259" s="13" t="s">
        <v>48</v>
      </c>
      <c r="C259" s="14">
        <v>902</v>
      </c>
      <c r="D259" s="15">
        <v>12</v>
      </c>
      <c r="E259" s="15">
        <v>2</v>
      </c>
      <c r="F259" s="85" t="s">
        <v>14</v>
      </c>
      <c r="G259" s="86" t="s">
        <v>14</v>
      </c>
      <c r="H259" s="86" t="s">
        <v>14</v>
      </c>
      <c r="I259" s="87" t="s">
        <v>14</v>
      </c>
      <c r="J259" s="16" t="s">
        <v>14</v>
      </c>
      <c r="K259" s="26">
        <f t="shared" ref="K259:M263" si="82">K260</f>
        <v>31217</v>
      </c>
      <c r="L259" s="26">
        <f t="shared" si="82"/>
        <v>31217</v>
      </c>
      <c r="M259" s="26">
        <f t="shared" si="82"/>
        <v>31216.9</v>
      </c>
      <c r="N259" s="17">
        <f t="shared" si="76"/>
        <v>99.99967966172278</v>
      </c>
    </row>
    <row r="260" spans="1:14" ht="39" customHeight="1" x14ac:dyDescent="0.2">
      <c r="A260" s="12" t="s">
        <v>14</v>
      </c>
      <c r="B260" s="13" t="s">
        <v>104</v>
      </c>
      <c r="C260" s="14">
        <v>902</v>
      </c>
      <c r="D260" s="15">
        <v>12</v>
      </c>
      <c r="E260" s="15">
        <v>2</v>
      </c>
      <c r="F260" s="85" t="s">
        <v>105</v>
      </c>
      <c r="G260" s="86" t="s">
        <v>19</v>
      </c>
      <c r="H260" s="86" t="s">
        <v>20</v>
      </c>
      <c r="I260" s="87" t="s">
        <v>21</v>
      </c>
      <c r="J260" s="16" t="s">
        <v>14</v>
      </c>
      <c r="K260" s="26">
        <f t="shared" si="82"/>
        <v>31217</v>
      </c>
      <c r="L260" s="26">
        <f t="shared" si="82"/>
        <v>31217</v>
      </c>
      <c r="M260" s="26">
        <f t="shared" si="82"/>
        <v>31216.9</v>
      </c>
      <c r="N260" s="17">
        <f t="shared" si="76"/>
        <v>99.99967966172278</v>
      </c>
    </row>
    <row r="261" spans="1:14" ht="39" customHeight="1" x14ac:dyDescent="0.2">
      <c r="A261" s="12" t="s">
        <v>14</v>
      </c>
      <c r="B261" s="13" t="s">
        <v>106</v>
      </c>
      <c r="C261" s="14">
        <v>902</v>
      </c>
      <c r="D261" s="15">
        <v>12</v>
      </c>
      <c r="E261" s="15">
        <v>2</v>
      </c>
      <c r="F261" s="85" t="s">
        <v>105</v>
      </c>
      <c r="G261" s="86" t="s">
        <v>23</v>
      </c>
      <c r="H261" s="86" t="s">
        <v>20</v>
      </c>
      <c r="I261" s="87" t="s">
        <v>21</v>
      </c>
      <c r="J261" s="16" t="s">
        <v>14</v>
      </c>
      <c r="K261" s="26">
        <f t="shared" si="82"/>
        <v>31217</v>
      </c>
      <c r="L261" s="26">
        <f t="shared" si="82"/>
        <v>31217</v>
      </c>
      <c r="M261" s="26">
        <f t="shared" si="82"/>
        <v>31216.9</v>
      </c>
      <c r="N261" s="17">
        <f t="shared" si="76"/>
        <v>99.99967966172278</v>
      </c>
    </row>
    <row r="262" spans="1:14" ht="26.25" customHeight="1" x14ac:dyDescent="0.2">
      <c r="A262" s="12" t="s">
        <v>14</v>
      </c>
      <c r="B262" s="13" t="s">
        <v>202</v>
      </c>
      <c r="C262" s="14">
        <v>902</v>
      </c>
      <c r="D262" s="15">
        <v>12</v>
      </c>
      <c r="E262" s="15">
        <v>2</v>
      </c>
      <c r="F262" s="85" t="s">
        <v>105</v>
      </c>
      <c r="G262" s="86" t="s">
        <v>23</v>
      </c>
      <c r="H262" s="86" t="s">
        <v>83</v>
      </c>
      <c r="I262" s="87" t="s">
        <v>21</v>
      </c>
      <c r="J262" s="16" t="s">
        <v>14</v>
      </c>
      <c r="K262" s="26">
        <f t="shared" si="82"/>
        <v>31217</v>
      </c>
      <c r="L262" s="26">
        <f t="shared" si="82"/>
        <v>31217</v>
      </c>
      <c r="M262" s="26">
        <f t="shared" si="82"/>
        <v>31216.9</v>
      </c>
      <c r="N262" s="17">
        <f t="shared" si="76"/>
        <v>99.99967966172278</v>
      </c>
    </row>
    <row r="263" spans="1:14" ht="26.25" customHeight="1" x14ac:dyDescent="0.2">
      <c r="A263" s="12" t="s">
        <v>14</v>
      </c>
      <c r="B263" s="13" t="s">
        <v>49</v>
      </c>
      <c r="C263" s="14">
        <v>902</v>
      </c>
      <c r="D263" s="15">
        <v>12</v>
      </c>
      <c r="E263" s="15">
        <v>2</v>
      </c>
      <c r="F263" s="85" t="s">
        <v>105</v>
      </c>
      <c r="G263" s="86" t="s">
        <v>23</v>
      </c>
      <c r="H263" s="86" t="s">
        <v>83</v>
      </c>
      <c r="I263" s="87" t="s">
        <v>50</v>
      </c>
      <c r="J263" s="16" t="s">
        <v>14</v>
      </c>
      <c r="K263" s="26">
        <f t="shared" si="82"/>
        <v>31217</v>
      </c>
      <c r="L263" s="26">
        <f t="shared" si="82"/>
        <v>31217</v>
      </c>
      <c r="M263" s="26">
        <f t="shared" si="82"/>
        <v>31216.9</v>
      </c>
      <c r="N263" s="17">
        <f t="shared" si="76"/>
        <v>99.99967966172278</v>
      </c>
    </row>
    <row r="264" spans="1:14" ht="25.5" x14ac:dyDescent="0.2">
      <c r="A264" s="12"/>
      <c r="B264" s="13" t="s">
        <v>32</v>
      </c>
      <c r="C264" s="14">
        <v>902</v>
      </c>
      <c r="D264" s="15">
        <v>12</v>
      </c>
      <c r="E264" s="15">
        <v>2</v>
      </c>
      <c r="F264" s="85" t="s">
        <v>105</v>
      </c>
      <c r="G264" s="86" t="s">
        <v>23</v>
      </c>
      <c r="H264" s="86" t="s">
        <v>83</v>
      </c>
      <c r="I264" s="87" t="s">
        <v>50</v>
      </c>
      <c r="J264" s="16" t="s">
        <v>33</v>
      </c>
      <c r="K264" s="26">
        <v>31217</v>
      </c>
      <c r="L264" s="26">
        <v>31217</v>
      </c>
      <c r="M264" s="26">
        <v>31216.9</v>
      </c>
      <c r="N264" s="17">
        <f t="shared" si="76"/>
        <v>99.99967966172278</v>
      </c>
    </row>
    <row r="265" spans="1:14" ht="26.25" customHeight="1" x14ac:dyDescent="0.2">
      <c r="A265" s="12" t="s">
        <v>14</v>
      </c>
      <c r="B265" s="13" t="s">
        <v>203</v>
      </c>
      <c r="C265" s="14">
        <v>902</v>
      </c>
      <c r="D265" s="15">
        <v>13</v>
      </c>
      <c r="E265" s="15" t="s">
        <v>14</v>
      </c>
      <c r="F265" s="85" t="s">
        <v>14</v>
      </c>
      <c r="G265" s="86" t="s">
        <v>14</v>
      </c>
      <c r="H265" s="86" t="s">
        <v>14</v>
      </c>
      <c r="I265" s="87" t="s">
        <v>14</v>
      </c>
      <c r="J265" s="16" t="s">
        <v>14</v>
      </c>
      <c r="K265" s="26">
        <f t="shared" ref="K265:M270" si="83">K266</f>
        <v>769736.1</v>
      </c>
      <c r="L265" s="26">
        <f t="shared" si="83"/>
        <v>769736.1</v>
      </c>
      <c r="M265" s="26">
        <f t="shared" si="83"/>
        <v>769054.9</v>
      </c>
      <c r="N265" s="17">
        <f t="shared" si="76"/>
        <v>99.911502136901206</v>
      </c>
    </row>
    <row r="266" spans="1:14" ht="26.25" customHeight="1" x14ac:dyDescent="0.2">
      <c r="A266" s="12" t="s">
        <v>14</v>
      </c>
      <c r="B266" s="13" t="s">
        <v>204</v>
      </c>
      <c r="C266" s="14">
        <v>902</v>
      </c>
      <c r="D266" s="15">
        <v>13</v>
      </c>
      <c r="E266" s="15">
        <v>1</v>
      </c>
      <c r="F266" s="85" t="s">
        <v>14</v>
      </c>
      <c r="G266" s="86" t="s">
        <v>14</v>
      </c>
      <c r="H266" s="86" t="s">
        <v>14</v>
      </c>
      <c r="I266" s="87" t="s">
        <v>14</v>
      </c>
      <c r="J266" s="16" t="s">
        <v>14</v>
      </c>
      <c r="K266" s="26">
        <f t="shared" si="83"/>
        <v>769736.1</v>
      </c>
      <c r="L266" s="26">
        <f t="shared" si="83"/>
        <v>769736.1</v>
      </c>
      <c r="M266" s="26">
        <f t="shared" si="83"/>
        <v>769054.9</v>
      </c>
      <c r="N266" s="17">
        <f t="shared" si="76"/>
        <v>99.911502136901206</v>
      </c>
    </row>
    <row r="267" spans="1:14" ht="51.75" customHeight="1" x14ac:dyDescent="0.2">
      <c r="A267" s="12" t="s">
        <v>14</v>
      </c>
      <c r="B267" s="13" t="s">
        <v>110</v>
      </c>
      <c r="C267" s="14">
        <v>902</v>
      </c>
      <c r="D267" s="15">
        <v>13</v>
      </c>
      <c r="E267" s="15">
        <v>1</v>
      </c>
      <c r="F267" s="85" t="s">
        <v>111</v>
      </c>
      <c r="G267" s="86" t="s">
        <v>19</v>
      </c>
      <c r="H267" s="86" t="s">
        <v>20</v>
      </c>
      <c r="I267" s="87" t="s">
        <v>21</v>
      </c>
      <c r="J267" s="16" t="s">
        <v>14</v>
      </c>
      <c r="K267" s="26">
        <f t="shared" si="83"/>
        <v>769736.1</v>
      </c>
      <c r="L267" s="26">
        <f t="shared" si="83"/>
        <v>769736.1</v>
      </c>
      <c r="M267" s="26">
        <f t="shared" si="83"/>
        <v>769054.9</v>
      </c>
      <c r="N267" s="17">
        <f t="shared" si="76"/>
        <v>99.911502136901206</v>
      </c>
    </row>
    <row r="268" spans="1:14" ht="29.25" customHeight="1" x14ac:dyDescent="0.2">
      <c r="A268" s="12" t="s">
        <v>14</v>
      </c>
      <c r="B268" s="13" t="s">
        <v>112</v>
      </c>
      <c r="C268" s="14">
        <v>902</v>
      </c>
      <c r="D268" s="15">
        <v>13</v>
      </c>
      <c r="E268" s="15">
        <v>1</v>
      </c>
      <c r="F268" s="85" t="s">
        <v>111</v>
      </c>
      <c r="G268" s="86" t="s">
        <v>29</v>
      </c>
      <c r="H268" s="86" t="s">
        <v>20</v>
      </c>
      <c r="I268" s="87" t="s">
        <v>21</v>
      </c>
      <c r="J268" s="16" t="s">
        <v>14</v>
      </c>
      <c r="K268" s="26">
        <f t="shared" si="83"/>
        <v>769736.1</v>
      </c>
      <c r="L268" s="26">
        <f t="shared" si="83"/>
        <v>769736.1</v>
      </c>
      <c r="M268" s="26">
        <f t="shared" si="83"/>
        <v>769054.9</v>
      </c>
      <c r="N268" s="17">
        <f t="shared" si="76"/>
        <v>99.911502136901206</v>
      </c>
    </row>
    <row r="269" spans="1:14" ht="39" customHeight="1" x14ac:dyDescent="0.2">
      <c r="A269" s="12" t="s">
        <v>14</v>
      </c>
      <c r="B269" s="13" t="s">
        <v>113</v>
      </c>
      <c r="C269" s="14">
        <v>902</v>
      </c>
      <c r="D269" s="15">
        <v>13</v>
      </c>
      <c r="E269" s="15">
        <v>1</v>
      </c>
      <c r="F269" s="85" t="s">
        <v>111</v>
      </c>
      <c r="G269" s="86" t="s">
        <v>29</v>
      </c>
      <c r="H269" s="86" t="s">
        <v>83</v>
      </c>
      <c r="I269" s="87" t="s">
        <v>21</v>
      </c>
      <c r="J269" s="16" t="s">
        <v>14</v>
      </c>
      <c r="K269" s="26">
        <f t="shared" si="83"/>
        <v>769736.1</v>
      </c>
      <c r="L269" s="26">
        <f t="shared" si="83"/>
        <v>769736.1</v>
      </c>
      <c r="M269" s="26">
        <f t="shared" si="83"/>
        <v>769054.9</v>
      </c>
      <c r="N269" s="17">
        <f t="shared" si="76"/>
        <v>99.911502136901206</v>
      </c>
    </row>
    <row r="270" spans="1:14" ht="15.75" customHeight="1" x14ac:dyDescent="0.2">
      <c r="A270" s="12" t="s">
        <v>14</v>
      </c>
      <c r="B270" s="13" t="s">
        <v>205</v>
      </c>
      <c r="C270" s="14">
        <v>902</v>
      </c>
      <c r="D270" s="15">
        <v>13</v>
      </c>
      <c r="E270" s="15">
        <v>1</v>
      </c>
      <c r="F270" s="85" t="s">
        <v>111</v>
      </c>
      <c r="G270" s="86" t="s">
        <v>29</v>
      </c>
      <c r="H270" s="86" t="s">
        <v>83</v>
      </c>
      <c r="I270" s="87" t="s">
        <v>206</v>
      </c>
      <c r="J270" s="16" t="s">
        <v>14</v>
      </c>
      <c r="K270" s="26">
        <f t="shared" si="83"/>
        <v>769736.1</v>
      </c>
      <c r="L270" s="26">
        <f t="shared" si="83"/>
        <v>769736.1</v>
      </c>
      <c r="M270" s="26">
        <f t="shared" si="83"/>
        <v>769054.9</v>
      </c>
      <c r="N270" s="17">
        <f t="shared" si="76"/>
        <v>99.911502136901206</v>
      </c>
    </row>
    <row r="271" spans="1:14" ht="25.5" x14ac:dyDescent="0.2">
      <c r="A271" s="12"/>
      <c r="B271" s="13" t="s">
        <v>207</v>
      </c>
      <c r="C271" s="14">
        <v>902</v>
      </c>
      <c r="D271" s="15">
        <v>13</v>
      </c>
      <c r="E271" s="15">
        <v>1</v>
      </c>
      <c r="F271" s="85" t="s">
        <v>111</v>
      </c>
      <c r="G271" s="86" t="s">
        <v>29</v>
      </c>
      <c r="H271" s="86" t="s">
        <v>83</v>
      </c>
      <c r="I271" s="87" t="s">
        <v>206</v>
      </c>
      <c r="J271" s="16" t="s">
        <v>208</v>
      </c>
      <c r="K271" s="26">
        <v>769736.1</v>
      </c>
      <c r="L271" s="26">
        <v>769736.1</v>
      </c>
      <c r="M271" s="26">
        <v>769054.9</v>
      </c>
      <c r="N271" s="17">
        <f t="shared" si="76"/>
        <v>99.911502136901206</v>
      </c>
    </row>
    <row r="272" spans="1:14" ht="40.5" customHeight="1" x14ac:dyDescent="0.2">
      <c r="A272" s="18" t="s">
        <v>209</v>
      </c>
      <c r="B272" s="19" t="s">
        <v>210</v>
      </c>
      <c r="C272" s="20">
        <v>905</v>
      </c>
      <c r="D272" s="21" t="s">
        <v>14</v>
      </c>
      <c r="E272" s="21" t="s">
        <v>14</v>
      </c>
      <c r="F272" s="88" t="s">
        <v>14</v>
      </c>
      <c r="G272" s="89" t="s">
        <v>14</v>
      </c>
      <c r="H272" s="89" t="s">
        <v>14</v>
      </c>
      <c r="I272" s="90" t="s">
        <v>14</v>
      </c>
      <c r="J272" s="22" t="s">
        <v>14</v>
      </c>
      <c r="K272" s="73">
        <f>K273+K294+K301</f>
        <v>127615.8</v>
      </c>
      <c r="L272" s="73">
        <f>L273+L294+L301</f>
        <v>126294.3</v>
      </c>
      <c r="M272" s="73">
        <f>M273+M294+M301</f>
        <v>116723.5</v>
      </c>
      <c r="N272" s="23">
        <f>M272/L272*100</f>
        <v>92.421827430058201</v>
      </c>
    </row>
    <row r="273" spans="1:14" ht="15.75" customHeight="1" x14ac:dyDescent="0.2">
      <c r="A273" s="12" t="s">
        <v>14</v>
      </c>
      <c r="B273" s="13" t="s">
        <v>15</v>
      </c>
      <c r="C273" s="14">
        <v>905</v>
      </c>
      <c r="D273" s="15">
        <v>1</v>
      </c>
      <c r="E273" s="15" t="s">
        <v>14</v>
      </c>
      <c r="F273" s="85" t="s">
        <v>14</v>
      </c>
      <c r="G273" s="86" t="s">
        <v>14</v>
      </c>
      <c r="H273" s="86" t="s">
        <v>14</v>
      </c>
      <c r="I273" s="87" t="s">
        <v>14</v>
      </c>
      <c r="J273" s="16" t="s">
        <v>14</v>
      </c>
      <c r="K273" s="26">
        <f>K274+K282+K287</f>
        <v>116545</v>
      </c>
      <c r="L273" s="26">
        <f>L274+L282+L287</f>
        <v>115223.5</v>
      </c>
      <c r="M273" s="26">
        <f>M274+M282+M287</f>
        <v>105670.5</v>
      </c>
      <c r="N273" s="17">
        <f>M273/L273*100</f>
        <v>91.70915655226581</v>
      </c>
    </row>
    <row r="274" spans="1:14" ht="39" customHeight="1" x14ac:dyDescent="0.2">
      <c r="A274" s="12" t="s">
        <v>14</v>
      </c>
      <c r="B274" s="13" t="s">
        <v>211</v>
      </c>
      <c r="C274" s="14">
        <v>905</v>
      </c>
      <c r="D274" s="15">
        <v>1</v>
      </c>
      <c r="E274" s="15">
        <v>6</v>
      </c>
      <c r="F274" s="85" t="s">
        <v>14</v>
      </c>
      <c r="G274" s="86" t="s">
        <v>14</v>
      </c>
      <c r="H274" s="86" t="s">
        <v>14</v>
      </c>
      <c r="I274" s="87" t="s">
        <v>14</v>
      </c>
      <c r="J274" s="16" t="s">
        <v>14</v>
      </c>
      <c r="K274" s="26">
        <f t="shared" ref="K274:M277" si="84">K275</f>
        <v>108810.5</v>
      </c>
      <c r="L274" s="26">
        <f t="shared" si="84"/>
        <v>108810.5</v>
      </c>
      <c r="M274" s="26">
        <f t="shared" si="84"/>
        <v>105506.7</v>
      </c>
      <c r="N274" s="17">
        <f t="shared" ref="N274:N307" si="85">M274/L274*100</f>
        <v>96.963712141751017</v>
      </c>
    </row>
    <row r="275" spans="1:14" ht="51.75" customHeight="1" x14ac:dyDescent="0.2">
      <c r="A275" s="12" t="s">
        <v>14</v>
      </c>
      <c r="B275" s="13" t="s">
        <v>110</v>
      </c>
      <c r="C275" s="14">
        <v>905</v>
      </c>
      <c r="D275" s="15">
        <v>1</v>
      </c>
      <c r="E275" s="15">
        <v>6</v>
      </c>
      <c r="F275" s="85" t="s">
        <v>111</v>
      </c>
      <c r="G275" s="86" t="s">
        <v>19</v>
      </c>
      <c r="H275" s="86" t="s">
        <v>20</v>
      </c>
      <c r="I275" s="87" t="s">
        <v>21</v>
      </c>
      <c r="J275" s="16" t="s">
        <v>14</v>
      </c>
      <c r="K275" s="26">
        <f t="shared" si="84"/>
        <v>108810.5</v>
      </c>
      <c r="L275" s="26">
        <f t="shared" si="84"/>
        <v>108810.5</v>
      </c>
      <c r="M275" s="26">
        <f t="shared" si="84"/>
        <v>105506.7</v>
      </c>
      <c r="N275" s="17">
        <f t="shared" si="85"/>
        <v>96.963712141751017</v>
      </c>
    </row>
    <row r="276" spans="1:14" ht="39" customHeight="1" x14ac:dyDescent="0.2">
      <c r="A276" s="12" t="s">
        <v>14</v>
      </c>
      <c r="B276" s="13" t="s">
        <v>212</v>
      </c>
      <c r="C276" s="14">
        <v>905</v>
      </c>
      <c r="D276" s="15">
        <v>1</v>
      </c>
      <c r="E276" s="15">
        <v>6</v>
      </c>
      <c r="F276" s="85" t="s">
        <v>111</v>
      </c>
      <c r="G276" s="86" t="s">
        <v>23</v>
      </c>
      <c r="H276" s="86" t="s">
        <v>20</v>
      </c>
      <c r="I276" s="87" t="s">
        <v>21</v>
      </c>
      <c r="J276" s="16" t="s">
        <v>14</v>
      </c>
      <c r="K276" s="26">
        <f t="shared" si="84"/>
        <v>108810.5</v>
      </c>
      <c r="L276" s="26">
        <f t="shared" si="84"/>
        <v>108810.5</v>
      </c>
      <c r="M276" s="26">
        <f t="shared" si="84"/>
        <v>105506.7</v>
      </c>
      <c r="N276" s="17">
        <f t="shared" si="85"/>
        <v>96.963712141751017</v>
      </c>
    </row>
    <row r="277" spans="1:14" ht="39" customHeight="1" x14ac:dyDescent="0.2">
      <c r="A277" s="12" t="s">
        <v>14</v>
      </c>
      <c r="B277" s="13" t="s">
        <v>213</v>
      </c>
      <c r="C277" s="14">
        <v>905</v>
      </c>
      <c r="D277" s="15">
        <v>1</v>
      </c>
      <c r="E277" s="15">
        <v>6</v>
      </c>
      <c r="F277" s="85" t="s">
        <v>111</v>
      </c>
      <c r="G277" s="86" t="s">
        <v>23</v>
      </c>
      <c r="H277" s="86" t="s">
        <v>83</v>
      </c>
      <c r="I277" s="87" t="s">
        <v>21</v>
      </c>
      <c r="J277" s="16" t="s">
        <v>14</v>
      </c>
      <c r="K277" s="26">
        <f t="shared" si="84"/>
        <v>108810.5</v>
      </c>
      <c r="L277" s="26">
        <f t="shared" si="84"/>
        <v>108810.5</v>
      </c>
      <c r="M277" s="26">
        <f t="shared" si="84"/>
        <v>105506.7</v>
      </c>
      <c r="N277" s="17">
        <f t="shared" si="85"/>
        <v>96.963712141751017</v>
      </c>
    </row>
    <row r="278" spans="1:14" ht="31.5" customHeight="1" x14ac:dyDescent="0.2">
      <c r="A278" s="12" t="s">
        <v>14</v>
      </c>
      <c r="B278" s="13" t="s">
        <v>24</v>
      </c>
      <c r="C278" s="14">
        <v>905</v>
      </c>
      <c r="D278" s="15">
        <v>1</v>
      </c>
      <c r="E278" s="15">
        <v>6</v>
      </c>
      <c r="F278" s="85" t="s">
        <v>111</v>
      </c>
      <c r="G278" s="86" t="s">
        <v>23</v>
      </c>
      <c r="H278" s="86" t="s">
        <v>83</v>
      </c>
      <c r="I278" s="87" t="s">
        <v>25</v>
      </c>
      <c r="J278" s="16" t="s">
        <v>14</v>
      </c>
      <c r="K278" s="26">
        <f t="shared" ref="K278:M278" si="86">K279+K280+K281</f>
        <v>108810.5</v>
      </c>
      <c r="L278" s="26">
        <f t="shared" si="86"/>
        <v>108810.5</v>
      </c>
      <c r="M278" s="26">
        <f t="shared" si="86"/>
        <v>105506.7</v>
      </c>
      <c r="N278" s="17">
        <f t="shared" si="85"/>
        <v>96.963712141751017</v>
      </c>
    </row>
    <row r="279" spans="1:14" ht="65.25" customHeight="1" x14ac:dyDescent="0.2">
      <c r="A279" s="12"/>
      <c r="B279" s="13" t="s">
        <v>26</v>
      </c>
      <c r="C279" s="14">
        <v>905</v>
      </c>
      <c r="D279" s="15">
        <v>1</v>
      </c>
      <c r="E279" s="15">
        <v>6</v>
      </c>
      <c r="F279" s="85" t="s">
        <v>111</v>
      </c>
      <c r="G279" s="86" t="s">
        <v>23</v>
      </c>
      <c r="H279" s="86" t="s">
        <v>83</v>
      </c>
      <c r="I279" s="87" t="s">
        <v>25</v>
      </c>
      <c r="J279" s="16" t="s">
        <v>27</v>
      </c>
      <c r="K279" s="26">
        <v>101437.8</v>
      </c>
      <c r="L279" s="26">
        <v>101437.8</v>
      </c>
      <c r="M279" s="26">
        <v>99354.9</v>
      </c>
      <c r="N279" s="17">
        <f t="shared" si="85"/>
        <v>97.946623448063733</v>
      </c>
    </row>
    <row r="280" spans="1:14" ht="25.5" x14ac:dyDescent="0.2">
      <c r="A280" s="12"/>
      <c r="B280" s="13" t="s">
        <v>32</v>
      </c>
      <c r="C280" s="14">
        <v>905</v>
      </c>
      <c r="D280" s="15">
        <v>1</v>
      </c>
      <c r="E280" s="15">
        <v>6</v>
      </c>
      <c r="F280" s="85" t="s">
        <v>111</v>
      </c>
      <c r="G280" s="86" t="s">
        <v>23</v>
      </c>
      <c r="H280" s="86" t="s">
        <v>83</v>
      </c>
      <c r="I280" s="87" t="s">
        <v>25</v>
      </c>
      <c r="J280" s="16" t="s">
        <v>33</v>
      </c>
      <c r="K280" s="26">
        <v>7305.7</v>
      </c>
      <c r="L280" s="26">
        <v>7305.7</v>
      </c>
      <c r="M280" s="26">
        <v>6098</v>
      </c>
      <c r="N280" s="17">
        <f t="shared" si="85"/>
        <v>83.469072094392047</v>
      </c>
    </row>
    <row r="281" spans="1:14" x14ac:dyDescent="0.2">
      <c r="A281" s="12"/>
      <c r="B281" s="13" t="s">
        <v>34</v>
      </c>
      <c r="C281" s="14">
        <v>905</v>
      </c>
      <c r="D281" s="15">
        <v>1</v>
      </c>
      <c r="E281" s="15">
        <v>6</v>
      </c>
      <c r="F281" s="85" t="s">
        <v>111</v>
      </c>
      <c r="G281" s="86" t="s">
        <v>23</v>
      </c>
      <c r="H281" s="86" t="s">
        <v>83</v>
      </c>
      <c r="I281" s="87" t="s">
        <v>25</v>
      </c>
      <c r="J281" s="16" t="s">
        <v>35</v>
      </c>
      <c r="K281" s="26">
        <v>67</v>
      </c>
      <c r="L281" s="26">
        <v>67</v>
      </c>
      <c r="M281" s="26">
        <v>53.8</v>
      </c>
      <c r="N281" s="17">
        <f t="shared" si="85"/>
        <v>80.298507462686558</v>
      </c>
    </row>
    <row r="282" spans="1:14" ht="15.75" customHeight="1" x14ac:dyDescent="0.2">
      <c r="A282" s="12" t="s">
        <v>14</v>
      </c>
      <c r="B282" s="13" t="s">
        <v>214</v>
      </c>
      <c r="C282" s="14">
        <v>905</v>
      </c>
      <c r="D282" s="15">
        <v>1</v>
      </c>
      <c r="E282" s="15">
        <v>11</v>
      </c>
      <c r="F282" s="85" t="s">
        <v>14</v>
      </c>
      <c r="G282" s="86" t="s">
        <v>14</v>
      </c>
      <c r="H282" s="86" t="s">
        <v>14</v>
      </c>
      <c r="I282" s="87" t="s">
        <v>14</v>
      </c>
      <c r="J282" s="16" t="s">
        <v>14</v>
      </c>
      <c r="K282" s="26">
        <f t="shared" ref="K282:M283" si="87">K283</f>
        <v>7570.4</v>
      </c>
      <c r="L282" s="26">
        <f t="shared" si="87"/>
        <v>6248.9</v>
      </c>
      <c r="M282" s="26">
        <f t="shared" si="87"/>
        <v>0</v>
      </c>
      <c r="N282" s="17">
        <f t="shared" si="85"/>
        <v>0</v>
      </c>
    </row>
    <row r="283" spans="1:14" ht="26.25" customHeight="1" x14ac:dyDescent="0.2">
      <c r="A283" s="12" t="s">
        <v>14</v>
      </c>
      <c r="B283" s="13" t="s">
        <v>37</v>
      </c>
      <c r="C283" s="14">
        <v>905</v>
      </c>
      <c r="D283" s="15">
        <v>1</v>
      </c>
      <c r="E283" s="15">
        <v>11</v>
      </c>
      <c r="F283" s="85" t="s">
        <v>38</v>
      </c>
      <c r="G283" s="86" t="s">
        <v>19</v>
      </c>
      <c r="H283" s="86" t="s">
        <v>20</v>
      </c>
      <c r="I283" s="87" t="s">
        <v>21</v>
      </c>
      <c r="J283" s="16" t="s">
        <v>14</v>
      </c>
      <c r="K283" s="26">
        <f t="shared" si="87"/>
        <v>7570.4</v>
      </c>
      <c r="L283" s="26">
        <f t="shared" si="87"/>
        <v>6248.9</v>
      </c>
      <c r="M283" s="26">
        <f t="shared" si="87"/>
        <v>0</v>
      </c>
      <c r="N283" s="17">
        <f t="shared" si="85"/>
        <v>0</v>
      </c>
    </row>
    <row r="284" spans="1:14" ht="14.25" customHeight="1" x14ac:dyDescent="0.2">
      <c r="A284" s="12" t="s">
        <v>14</v>
      </c>
      <c r="B284" s="13" t="s">
        <v>215</v>
      </c>
      <c r="C284" s="14">
        <v>905</v>
      </c>
      <c r="D284" s="15">
        <v>1</v>
      </c>
      <c r="E284" s="15">
        <v>11</v>
      </c>
      <c r="F284" s="85" t="s">
        <v>38</v>
      </c>
      <c r="G284" s="86" t="s">
        <v>23</v>
      </c>
      <c r="H284" s="86" t="s">
        <v>20</v>
      </c>
      <c r="I284" s="87" t="s">
        <v>21</v>
      </c>
      <c r="J284" s="16" t="s">
        <v>14</v>
      </c>
      <c r="K284" s="26">
        <f>K285</f>
        <v>7570.4</v>
      </c>
      <c r="L284" s="26">
        <f>L285</f>
        <v>6248.9</v>
      </c>
      <c r="M284" s="26">
        <f>M285</f>
        <v>0</v>
      </c>
      <c r="N284" s="17">
        <f t="shared" si="85"/>
        <v>0</v>
      </c>
    </row>
    <row r="285" spans="1:14" ht="51.75" customHeight="1" x14ac:dyDescent="0.2">
      <c r="A285" s="12" t="s">
        <v>14</v>
      </c>
      <c r="B285" s="13" t="s">
        <v>216</v>
      </c>
      <c r="C285" s="14">
        <v>905</v>
      </c>
      <c r="D285" s="15">
        <v>1</v>
      </c>
      <c r="E285" s="15">
        <v>11</v>
      </c>
      <c r="F285" s="85" t="s">
        <v>38</v>
      </c>
      <c r="G285" s="86" t="s">
        <v>23</v>
      </c>
      <c r="H285" s="86" t="s">
        <v>20</v>
      </c>
      <c r="I285" s="87" t="s">
        <v>217</v>
      </c>
      <c r="J285" s="16" t="s">
        <v>14</v>
      </c>
      <c r="K285" s="26">
        <f t="shared" ref="K285:M285" si="88">K286</f>
        <v>7570.4</v>
      </c>
      <c r="L285" s="26">
        <f t="shared" si="88"/>
        <v>6248.9</v>
      </c>
      <c r="M285" s="26">
        <f t="shared" si="88"/>
        <v>0</v>
      </c>
      <c r="N285" s="17">
        <f t="shared" si="85"/>
        <v>0</v>
      </c>
    </row>
    <row r="286" spans="1:14" x14ac:dyDescent="0.2">
      <c r="A286" s="12"/>
      <c r="B286" s="13" t="s">
        <v>34</v>
      </c>
      <c r="C286" s="14">
        <v>905</v>
      </c>
      <c r="D286" s="15">
        <v>1</v>
      </c>
      <c r="E286" s="15">
        <v>11</v>
      </c>
      <c r="F286" s="85" t="s">
        <v>38</v>
      </c>
      <c r="G286" s="86" t="s">
        <v>23</v>
      </c>
      <c r="H286" s="86" t="s">
        <v>20</v>
      </c>
      <c r="I286" s="87" t="s">
        <v>217</v>
      </c>
      <c r="J286" s="16" t="s">
        <v>35</v>
      </c>
      <c r="K286" s="26">
        <v>7570.4</v>
      </c>
      <c r="L286" s="26">
        <v>6248.9</v>
      </c>
      <c r="M286" s="26">
        <v>0</v>
      </c>
      <c r="N286" s="17">
        <f t="shared" si="85"/>
        <v>0</v>
      </c>
    </row>
    <row r="287" spans="1:14" ht="15.75" customHeight="1" x14ac:dyDescent="0.2">
      <c r="A287" s="12" t="s">
        <v>14</v>
      </c>
      <c r="B287" s="13" t="s">
        <v>36</v>
      </c>
      <c r="C287" s="14">
        <v>905</v>
      </c>
      <c r="D287" s="15">
        <v>1</v>
      </c>
      <c r="E287" s="15">
        <v>13</v>
      </c>
      <c r="F287" s="85" t="s">
        <v>14</v>
      </c>
      <c r="G287" s="86" t="s">
        <v>14</v>
      </c>
      <c r="H287" s="86" t="s">
        <v>14</v>
      </c>
      <c r="I287" s="87" t="s">
        <v>14</v>
      </c>
      <c r="J287" s="16" t="s">
        <v>14</v>
      </c>
      <c r="K287" s="26">
        <f t="shared" ref="K287:M290" si="89">K288</f>
        <v>164.1</v>
      </c>
      <c r="L287" s="26">
        <f t="shared" si="89"/>
        <v>164.1</v>
      </c>
      <c r="M287" s="26">
        <f t="shared" si="89"/>
        <v>163.80000000000001</v>
      </c>
      <c r="N287" s="17">
        <f t="shared" si="85"/>
        <v>99.817184643510075</v>
      </c>
    </row>
    <row r="288" spans="1:14" ht="26.25" customHeight="1" x14ac:dyDescent="0.2">
      <c r="A288" s="12" t="s">
        <v>14</v>
      </c>
      <c r="B288" s="13" t="s">
        <v>37</v>
      </c>
      <c r="C288" s="14">
        <v>905</v>
      </c>
      <c r="D288" s="15">
        <v>1</v>
      </c>
      <c r="E288" s="15">
        <v>13</v>
      </c>
      <c r="F288" s="85" t="s">
        <v>38</v>
      </c>
      <c r="G288" s="86" t="s">
        <v>19</v>
      </c>
      <c r="H288" s="86" t="s">
        <v>20</v>
      </c>
      <c r="I288" s="87" t="s">
        <v>21</v>
      </c>
      <c r="J288" s="16" t="s">
        <v>14</v>
      </c>
      <c r="K288" s="26">
        <f>K289</f>
        <v>164.1</v>
      </c>
      <c r="L288" s="26">
        <f>L289</f>
        <v>164.1</v>
      </c>
      <c r="M288" s="26">
        <f>M289</f>
        <v>163.80000000000001</v>
      </c>
      <c r="N288" s="17">
        <f t="shared" si="85"/>
        <v>99.817184643510075</v>
      </c>
    </row>
    <row r="289" spans="1:14" ht="15.75" customHeight="1" x14ac:dyDescent="0.2">
      <c r="A289" s="12" t="s">
        <v>14</v>
      </c>
      <c r="B289" s="13" t="s">
        <v>39</v>
      </c>
      <c r="C289" s="14">
        <v>905</v>
      </c>
      <c r="D289" s="15">
        <v>1</v>
      </c>
      <c r="E289" s="15">
        <v>13</v>
      </c>
      <c r="F289" s="85" t="s">
        <v>38</v>
      </c>
      <c r="G289" s="86" t="s">
        <v>40</v>
      </c>
      <c r="H289" s="86" t="s">
        <v>20</v>
      </c>
      <c r="I289" s="87" t="s">
        <v>21</v>
      </c>
      <c r="J289" s="16" t="s">
        <v>14</v>
      </c>
      <c r="K289" s="26">
        <f>K290+K292</f>
        <v>164.1</v>
      </c>
      <c r="L289" s="26">
        <f>L290+L292</f>
        <v>164.1</v>
      </c>
      <c r="M289" s="26">
        <f>M290+M292</f>
        <v>163.80000000000001</v>
      </c>
      <c r="N289" s="17">
        <f t="shared" si="85"/>
        <v>99.817184643510075</v>
      </c>
    </row>
    <row r="290" spans="1:14" ht="15.75" customHeight="1" x14ac:dyDescent="0.2">
      <c r="A290" s="12" t="s">
        <v>14</v>
      </c>
      <c r="B290" s="13" t="s">
        <v>119</v>
      </c>
      <c r="C290" s="14">
        <v>905</v>
      </c>
      <c r="D290" s="15">
        <v>1</v>
      </c>
      <c r="E290" s="15">
        <v>13</v>
      </c>
      <c r="F290" s="85" t="s">
        <v>38</v>
      </c>
      <c r="G290" s="86" t="s">
        <v>40</v>
      </c>
      <c r="H290" s="86" t="s">
        <v>20</v>
      </c>
      <c r="I290" s="87" t="s">
        <v>218</v>
      </c>
      <c r="J290" s="16" t="s">
        <v>14</v>
      </c>
      <c r="K290" s="26">
        <f t="shared" si="89"/>
        <v>23.7</v>
      </c>
      <c r="L290" s="26">
        <f t="shared" si="89"/>
        <v>23.7</v>
      </c>
      <c r="M290" s="26">
        <f t="shared" si="89"/>
        <v>23.5</v>
      </c>
      <c r="N290" s="17">
        <f t="shared" si="85"/>
        <v>99.156118143459921</v>
      </c>
    </row>
    <row r="291" spans="1:14" x14ac:dyDescent="0.2">
      <c r="A291" s="12"/>
      <c r="B291" s="13" t="s">
        <v>34</v>
      </c>
      <c r="C291" s="14">
        <v>905</v>
      </c>
      <c r="D291" s="15">
        <v>1</v>
      </c>
      <c r="E291" s="15">
        <v>13</v>
      </c>
      <c r="F291" s="85" t="s">
        <v>38</v>
      </c>
      <c r="G291" s="86" t="s">
        <v>40</v>
      </c>
      <c r="H291" s="86" t="s">
        <v>20</v>
      </c>
      <c r="I291" s="87" t="s">
        <v>218</v>
      </c>
      <c r="J291" s="16" t="s">
        <v>35</v>
      </c>
      <c r="K291" s="26">
        <v>23.7</v>
      </c>
      <c r="L291" s="26">
        <v>23.7</v>
      </c>
      <c r="M291" s="26">
        <v>23.5</v>
      </c>
      <c r="N291" s="17">
        <f t="shared" si="85"/>
        <v>99.156118143459921</v>
      </c>
    </row>
    <row r="292" spans="1:14" ht="41.25" customHeight="1" x14ac:dyDescent="0.2">
      <c r="A292" s="12"/>
      <c r="B292" s="13" t="s">
        <v>219</v>
      </c>
      <c r="C292" s="14">
        <v>905</v>
      </c>
      <c r="D292" s="15">
        <v>1</v>
      </c>
      <c r="E292" s="15">
        <v>13</v>
      </c>
      <c r="F292" s="85" t="s">
        <v>38</v>
      </c>
      <c r="G292" s="86" t="s">
        <v>40</v>
      </c>
      <c r="H292" s="86" t="s">
        <v>20</v>
      </c>
      <c r="I292" s="87">
        <v>19080</v>
      </c>
      <c r="J292" s="16"/>
      <c r="K292" s="26">
        <f>K293</f>
        <v>140.4</v>
      </c>
      <c r="L292" s="26">
        <f>L293</f>
        <v>140.4</v>
      </c>
      <c r="M292" s="26">
        <f>M293</f>
        <v>140.30000000000001</v>
      </c>
      <c r="N292" s="17">
        <f t="shared" si="85"/>
        <v>99.928774928774928</v>
      </c>
    </row>
    <row r="293" spans="1:14" ht="17.25" customHeight="1" x14ac:dyDescent="0.2">
      <c r="A293" s="12"/>
      <c r="B293" s="13" t="s">
        <v>92</v>
      </c>
      <c r="C293" s="14">
        <v>905</v>
      </c>
      <c r="D293" s="15">
        <v>1</v>
      </c>
      <c r="E293" s="15">
        <v>13</v>
      </c>
      <c r="F293" s="85" t="s">
        <v>38</v>
      </c>
      <c r="G293" s="86" t="s">
        <v>40</v>
      </c>
      <c r="H293" s="86" t="s">
        <v>20</v>
      </c>
      <c r="I293" s="87">
        <v>19080</v>
      </c>
      <c r="J293" s="16">
        <v>300</v>
      </c>
      <c r="K293" s="26">
        <v>140.4</v>
      </c>
      <c r="L293" s="26">
        <v>140.4</v>
      </c>
      <c r="M293" s="26">
        <v>140.30000000000001</v>
      </c>
      <c r="N293" s="17">
        <f t="shared" si="85"/>
        <v>99.928774928774928</v>
      </c>
    </row>
    <row r="294" spans="1:14" ht="15.75" customHeight="1" x14ac:dyDescent="0.2">
      <c r="A294" s="12" t="s">
        <v>14</v>
      </c>
      <c r="B294" s="13" t="s">
        <v>128</v>
      </c>
      <c r="C294" s="14">
        <v>905</v>
      </c>
      <c r="D294" s="15">
        <v>4</v>
      </c>
      <c r="E294" s="15" t="s">
        <v>14</v>
      </c>
      <c r="F294" s="85" t="s">
        <v>14</v>
      </c>
      <c r="G294" s="86" t="s">
        <v>14</v>
      </c>
      <c r="H294" s="86" t="s">
        <v>14</v>
      </c>
      <c r="I294" s="87" t="s">
        <v>14</v>
      </c>
      <c r="J294" s="16" t="s">
        <v>14</v>
      </c>
      <c r="K294" s="26">
        <f t="shared" ref="K294:M299" si="90">K295</f>
        <v>10259.799999999999</v>
      </c>
      <c r="L294" s="26">
        <f t="shared" si="90"/>
        <v>10259.799999999999</v>
      </c>
      <c r="M294" s="26">
        <f t="shared" si="90"/>
        <v>10242.1</v>
      </c>
      <c r="N294" s="17">
        <f t="shared" si="85"/>
        <v>99.827482017193319</v>
      </c>
    </row>
    <row r="295" spans="1:14" ht="15.75" customHeight="1" x14ac:dyDescent="0.2">
      <c r="A295" s="12" t="s">
        <v>14</v>
      </c>
      <c r="B295" s="13" t="s">
        <v>139</v>
      </c>
      <c r="C295" s="14">
        <v>905</v>
      </c>
      <c r="D295" s="15">
        <v>4</v>
      </c>
      <c r="E295" s="15">
        <v>10</v>
      </c>
      <c r="F295" s="85" t="s">
        <v>14</v>
      </c>
      <c r="G295" s="86" t="s">
        <v>14</v>
      </c>
      <c r="H295" s="86" t="s">
        <v>14</v>
      </c>
      <c r="I295" s="87" t="s">
        <v>14</v>
      </c>
      <c r="J295" s="16" t="s">
        <v>14</v>
      </c>
      <c r="K295" s="26">
        <f t="shared" si="90"/>
        <v>10259.799999999999</v>
      </c>
      <c r="L295" s="26">
        <f t="shared" si="90"/>
        <v>10259.799999999999</v>
      </c>
      <c r="M295" s="26">
        <f t="shared" si="90"/>
        <v>10242.1</v>
      </c>
      <c r="N295" s="17">
        <f t="shared" si="85"/>
        <v>99.827482017193319</v>
      </c>
    </row>
    <row r="296" spans="1:14" ht="51.75" customHeight="1" x14ac:dyDescent="0.2">
      <c r="A296" s="12" t="s">
        <v>14</v>
      </c>
      <c r="B296" s="13" t="s">
        <v>110</v>
      </c>
      <c r="C296" s="14">
        <v>905</v>
      </c>
      <c r="D296" s="15">
        <v>4</v>
      </c>
      <c r="E296" s="15">
        <v>10</v>
      </c>
      <c r="F296" s="85" t="s">
        <v>111</v>
      </c>
      <c r="G296" s="86" t="s">
        <v>19</v>
      </c>
      <c r="H296" s="86" t="s">
        <v>20</v>
      </c>
      <c r="I296" s="87" t="s">
        <v>21</v>
      </c>
      <c r="J296" s="16" t="s">
        <v>14</v>
      </c>
      <c r="K296" s="26">
        <f t="shared" si="90"/>
        <v>10259.799999999999</v>
      </c>
      <c r="L296" s="26">
        <f t="shared" si="90"/>
        <v>10259.799999999999</v>
      </c>
      <c r="M296" s="26">
        <f t="shared" si="90"/>
        <v>10242.1</v>
      </c>
      <c r="N296" s="17">
        <f t="shared" si="85"/>
        <v>99.827482017193319</v>
      </c>
    </row>
    <row r="297" spans="1:14" ht="39" customHeight="1" x14ac:dyDescent="0.2">
      <c r="A297" s="12" t="s">
        <v>14</v>
      </c>
      <c r="B297" s="13" t="s">
        <v>212</v>
      </c>
      <c r="C297" s="14">
        <v>905</v>
      </c>
      <c r="D297" s="15">
        <v>4</v>
      </c>
      <c r="E297" s="15">
        <v>10</v>
      </c>
      <c r="F297" s="85" t="s">
        <v>111</v>
      </c>
      <c r="G297" s="86" t="s">
        <v>23</v>
      </c>
      <c r="H297" s="86" t="s">
        <v>20</v>
      </c>
      <c r="I297" s="87" t="s">
        <v>21</v>
      </c>
      <c r="J297" s="16" t="s">
        <v>14</v>
      </c>
      <c r="K297" s="26">
        <f t="shared" si="90"/>
        <v>10259.799999999999</v>
      </c>
      <c r="L297" s="26">
        <f t="shared" si="90"/>
        <v>10259.799999999999</v>
      </c>
      <c r="M297" s="26">
        <f t="shared" si="90"/>
        <v>10242.1</v>
      </c>
      <c r="N297" s="17">
        <f t="shared" si="85"/>
        <v>99.827482017193319</v>
      </c>
    </row>
    <row r="298" spans="1:14" ht="26.25" customHeight="1" x14ac:dyDescent="0.2">
      <c r="A298" s="12" t="s">
        <v>14</v>
      </c>
      <c r="B298" s="13" t="s">
        <v>220</v>
      </c>
      <c r="C298" s="14">
        <v>905</v>
      </c>
      <c r="D298" s="15">
        <v>4</v>
      </c>
      <c r="E298" s="15">
        <v>10</v>
      </c>
      <c r="F298" s="85" t="s">
        <v>111</v>
      </c>
      <c r="G298" s="86" t="s">
        <v>23</v>
      </c>
      <c r="H298" s="86" t="s">
        <v>221</v>
      </c>
      <c r="I298" s="87" t="s">
        <v>21</v>
      </c>
      <c r="J298" s="16" t="s">
        <v>14</v>
      </c>
      <c r="K298" s="26">
        <f t="shared" si="90"/>
        <v>10259.799999999999</v>
      </c>
      <c r="L298" s="26">
        <f t="shared" si="90"/>
        <v>10259.799999999999</v>
      </c>
      <c r="M298" s="26">
        <f t="shared" si="90"/>
        <v>10242.1</v>
      </c>
      <c r="N298" s="17">
        <f t="shared" si="85"/>
        <v>99.827482017193319</v>
      </c>
    </row>
    <row r="299" spans="1:14" ht="26.25" customHeight="1" x14ac:dyDescent="0.2">
      <c r="A299" s="12" t="s">
        <v>14</v>
      </c>
      <c r="B299" s="13" t="s">
        <v>146</v>
      </c>
      <c r="C299" s="14">
        <v>905</v>
      </c>
      <c r="D299" s="15">
        <v>4</v>
      </c>
      <c r="E299" s="15">
        <v>10</v>
      </c>
      <c r="F299" s="85" t="s">
        <v>111</v>
      </c>
      <c r="G299" s="86" t="s">
        <v>23</v>
      </c>
      <c r="H299" s="86" t="s">
        <v>221</v>
      </c>
      <c r="I299" s="87" t="s">
        <v>147</v>
      </c>
      <c r="J299" s="16" t="s">
        <v>14</v>
      </c>
      <c r="K299" s="26">
        <f t="shared" si="90"/>
        <v>10259.799999999999</v>
      </c>
      <c r="L299" s="26">
        <f t="shared" si="90"/>
        <v>10259.799999999999</v>
      </c>
      <c r="M299" s="26">
        <f t="shared" si="90"/>
        <v>10242.1</v>
      </c>
      <c r="N299" s="17">
        <f t="shared" si="85"/>
        <v>99.827482017193319</v>
      </c>
    </row>
    <row r="300" spans="1:14" ht="25.5" x14ac:dyDescent="0.2">
      <c r="A300" s="12"/>
      <c r="B300" s="13" t="s">
        <v>32</v>
      </c>
      <c r="C300" s="14">
        <v>905</v>
      </c>
      <c r="D300" s="15">
        <v>4</v>
      </c>
      <c r="E300" s="15">
        <v>10</v>
      </c>
      <c r="F300" s="85" t="s">
        <v>111</v>
      </c>
      <c r="G300" s="86" t="s">
        <v>23</v>
      </c>
      <c r="H300" s="86" t="s">
        <v>221</v>
      </c>
      <c r="I300" s="87" t="s">
        <v>147</v>
      </c>
      <c r="J300" s="16" t="s">
        <v>33</v>
      </c>
      <c r="K300" s="26">
        <v>10259.799999999999</v>
      </c>
      <c r="L300" s="26">
        <v>10259.799999999999</v>
      </c>
      <c r="M300" s="26">
        <v>10242.1</v>
      </c>
      <c r="N300" s="17">
        <f t="shared" si="85"/>
        <v>99.827482017193319</v>
      </c>
    </row>
    <row r="301" spans="1:14" ht="26.25" customHeight="1" x14ac:dyDescent="0.2">
      <c r="A301" s="12" t="s">
        <v>14</v>
      </c>
      <c r="B301" s="13" t="s">
        <v>203</v>
      </c>
      <c r="C301" s="14">
        <v>905</v>
      </c>
      <c r="D301" s="15">
        <v>13</v>
      </c>
      <c r="E301" s="15" t="s">
        <v>14</v>
      </c>
      <c r="F301" s="85" t="s">
        <v>14</v>
      </c>
      <c r="G301" s="86" t="s">
        <v>14</v>
      </c>
      <c r="H301" s="86" t="s">
        <v>14</v>
      </c>
      <c r="I301" s="87" t="s">
        <v>14</v>
      </c>
      <c r="J301" s="16" t="s">
        <v>14</v>
      </c>
      <c r="K301" s="26">
        <f t="shared" ref="K301:M306" si="91">K302</f>
        <v>811</v>
      </c>
      <c r="L301" s="26">
        <f t="shared" si="91"/>
        <v>811</v>
      </c>
      <c r="M301" s="26">
        <f t="shared" si="91"/>
        <v>810.9</v>
      </c>
      <c r="N301" s="17">
        <f t="shared" si="85"/>
        <v>99.987669543773123</v>
      </c>
    </row>
    <row r="302" spans="1:14" ht="26.25" customHeight="1" x14ac:dyDescent="0.2">
      <c r="A302" s="12" t="s">
        <v>14</v>
      </c>
      <c r="B302" s="13" t="s">
        <v>204</v>
      </c>
      <c r="C302" s="14">
        <v>905</v>
      </c>
      <c r="D302" s="15">
        <v>13</v>
      </c>
      <c r="E302" s="15">
        <v>1</v>
      </c>
      <c r="F302" s="85" t="s">
        <v>14</v>
      </c>
      <c r="G302" s="86" t="s">
        <v>14</v>
      </c>
      <c r="H302" s="86" t="s">
        <v>14</v>
      </c>
      <c r="I302" s="87" t="s">
        <v>14</v>
      </c>
      <c r="J302" s="16" t="s">
        <v>14</v>
      </c>
      <c r="K302" s="26">
        <f t="shared" si="91"/>
        <v>811</v>
      </c>
      <c r="L302" s="26">
        <f t="shared" si="91"/>
        <v>811</v>
      </c>
      <c r="M302" s="26">
        <f t="shared" si="91"/>
        <v>810.9</v>
      </c>
      <c r="N302" s="17">
        <f t="shared" si="85"/>
        <v>99.987669543773123</v>
      </c>
    </row>
    <row r="303" spans="1:14" ht="51.75" customHeight="1" x14ac:dyDescent="0.2">
      <c r="A303" s="12" t="s">
        <v>14</v>
      </c>
      <c r="B303" s="13" t="s">
        <v>110</v>
      </c>
      <c r="C303" s="14">
        <v>905</v>
      </c>
      <c r="D303" s="15">
        <v>13</v>
      </c>
      <c r="E303" s="15">
        <v>1</v>
      </c>
      <c r="F303" s="85" t="s">
        <v>111</v>
      </c>
      <c r="G303" s="86" t="s">
        <v>19</v>
      </c>
      <c r="H303" s="86" t="s">
        <v>20</v>
      </c>
      <c r="I303" s="87" t="s">
        <v>21</v>
      </c>
      <c r="J303" s="16" t="s">
        <v>14</v>
      </c>
      <c r="K303" s="26">
        <f t="shared" si="91"/>
        <v>811</v>
      </c>
      <c r="L303" s="26">
        <f t="shared" si="91"/>
        <v>811</v>
      </c>
      <c r="M303" s="26">
        <f t="shared" si="91"/>
        <v>810.9</v>
      </c>
      <c r="N303" s="17">
        <f t="shared" si="85"/>
        <v>99.987669543773123</v>
      </c>
    </row>
    <row r="304" spans="1:14" ht="29.25" customHeight="1" x14ac:dyDescent="0.2">
      <c r="A304" s="12" t="s">
        <v>14</v>
      </c>
      <c r="B304" s="13" t="s">
        <v>112</v>
      </c>
      <c r="C304" s="14">
        <v>905</v>
      </c>
      <c r="D304" s="15">
        <v>13</v>
      </c>
      <c r="E304" s="15">
        <v>1</v>
      </c>
      <c r="F304" s="85" t="s">
        <v>111</v>
      </c>
      <c r="G304" s="86" t="s">
        <v>29</v>
      </c>
      <c r="H304" s="86" t="s">
        <v>20</v>
      </c>
      <c r="I304" s="87" t="s">
        <v>21</v>
      </c>
      <c r="J304" s="16" t="s">
        <v>14</v>
      </c>
      <c r="K304" s="26">
        <f t="shared" si="91"/>
        <v>811</v>
      </c>
      <c r="L304" s="26">
        <f t="shared" si="91"/>
        <v>811</v>
      </c>
      <c r="M304" s="26">
        <f t="shared" si="91"/>
        <v>810.9</v>
      </c>
      <c r="N304" s="17">
        <f t="shared" si="85"/>
        <v>99.987669543773123</v>
      </c>
    </row>
    <row r="305" spans="1:14" ht="39" customHeight="1" x14ac:dyDescent="0.2">
      <c r="A305" s="12" t="s">
        <v>14</v>
      </c>
      <c r="B305" s="13" t="s">
        <v>113</v>
      </c>
      <c r="C305" s="14">
        <v>905</v>
      </c>
      <c r="D305" s="15">
        <v>13</v>
      </c>
      <c r="E305" s="15">
        <v>1</v>
      </c>
      <c r="F305" s="85" t="s">
        <v>111</v>
      </c>
      <c r="G305" s="86" t="s">
        <v>29</v>
      </c>
      <c r="H305" s="86" t="s">
        <v>83</v>
      </c>
      <c r="I305" s="87" t="s">
        <v>21</v>
      </c>
      <c r="J305" s="16" t="s">
        <v>14</v>
      </c>
      <c r="K305" s="26">
        <f t="shared" si="91"/>
        <v>811</v>
      </c>
      <c r="L305" s="26">
        <f t="shared" si="91"/>
        <v>811</v>
      </c>
      <c r="M305" s="26">
        <f t="shared" si="91"/>
        <v>810.9</v>
      </c>
      <c r="N305" s="17">
        <f t="shared" si="85"/>
        <v>99.987669543773123</v>
      </c>
    </row>
    <row r="306" spans="1:14" ht="15.75" customHeight="1" x14ac:dyDescent="0.2">
      <c r="A306" s="12" t="s">
        <v>14</v>
      </c>
      <c r="B306" s="13" t="s">
        <v>205</v>
      </c>
      <c r="C306" s="14">
        <v>905</v>
      </c>
      <c r="D306" s="15">
        <v>13</v>
      </c>
      <c r="E306" s="15">
        <v>1</v>
      </c>
      <c r="F306" s="85" t="s">
        <v>111</v>
      </c>
      <c r="G306" s="86" t="s">
        <v>29</v>
      </c>
      <c r="H306" s="86" t="s">
        <v>83</v>
      </c>
      <c r="I306" s="87" t="s">
        <v>206</v>
      </c>
      <c r="J306" s="16" t="s">
        <v>14</v>
      </c>
      <c r="K306" s="26">
        <f t="shared" si="91"/>
        <v>811</v>
      </c>
      <c r="L306" s="26">
        <f t="shared" si="91"/>
        <v>811</v>
      </c>
      <c r="M306" s="26">
        <f t="shared" si="91"/>
        <v>810.9</v>
      </c>
      <c r="N306" s="17">
        <f t="shared" si="85"/>
        <v>99.987669543773123</v>
      </c>
    </row>
    <row r="307" spans="1:14" ht="25.5" x14ac:dyDescent="0.2">
      <c r="A307" s="12"/>
      <c r="B307" s="13" t="s">
        <v>207</v>
      </c>
      <c r="C307" s="14">
        <v>905</v>
      </c>
      <c r="D307" s="15">
        <v>13</v>
      </c>
      <c r="E307" s="15">
        <v>1</v>
      </c>
      <c r="F307" s="85" t="s">
        <v>111</v>
      </c>
      <c r="G307" s="86" t="s">
        <v>29</v>
      </c>
      <c r="H307" s="86" t="s">
        <v>83</v>
      </c>
      <c r="I307" s="87" t="s">
        <v>206</v>
      </c>
      <c r="J307" s="16" t="s">
        <v>208</v>
      </c>
      <c r="K307" s="26">
        <v>811</v>
      </c>
      <c r="L307" s="26">
        <v>811</v>
      </c>
      <c r="M307" s="26">
        <v>810.9</v>
      </c>
      <c r="N307" s="17">
        <f t="shared" si="85"/>
        <v>99.987669543773123</v>
      </c>
    </row>
    <row r="308" spans="1:14" ht="40.5" customHeight="1" x14ac:dyDescent="0.2">
      <c r="A308" s="18" t="s">
        <v>222</v>
      </c>
      <c r="B308" s="19" t="s">
        <v>223</v>
      </c>
      <c r="C308" s="20">
        <v>910</v>
      </c>
      <c r="D308" s="21" t="s">
        <v>14</v>
      </c>
      <c r="E308" s="21" t="s">
        <v>14</v>
      </c>
      <c r="F308" s="88" t="s">
        <v>14</v>
      </c>
      <c r="G308" s="89" t="s">
        <v>14</v>
      </c>
      <c r="H308" s="89" t="s">
        <v>14</v>
      </c>
      <c r="I308" s="90" t="s">
        <v>14</v>
      </c>
      <c r="J308" s="22" t="s">
        <v>14</v>
      </c>
      <c r="K308" s="73">
        <f t="shared" ref="K308:M310" si="92">K309</f>
        <v>36257</v>
      </c>
      <c r="L308" s="73">
        <f t="shared" si="92"/>
        <v>36257</v>
      </c>
      <c r="M308" s="73">
        <f t="shared" si="92"/>
        <v>36084.199999999997</v>
      </c>
      <c r="N308" s="23">
        <f>M308/L308*100</f>
        <v>99.523402377471925</v>
      </c>
    </row>
    <row r="309" spans="1:14" ht="15.75" customHeight="1" x14ac:dyDescent="0.2">
      <c r="A309" s="12" t="s">
        <v>14</v>
      </c>
      <c r="B309" s="13" t="s">
        <v>15</v>
      </c>
      <c r="C309" s="14">
        <v>910</v>
      </c>
      <c r="D309" s="15">
        <v>1</v>
      </c>
      <c r="E309" s="15" t="s">
        <v>14</v>
      </c>
      <c r="F309" s="85" t="s">
        <v>14</v>
      </c>
      <c r="G309" s="86" t="s">
        <v>14</v>
      </c>
      <c r="H309" s="86" t="s">
        <v>14</v>
      </c>
      <c r="I309" s="87" t="s">
        <v>14</v>
      </c>
      <c r="J309" s="16" t="s">
        <v>14</v>
      </c>
      <c r="K309" s="26">
        <f t="shared" si="92"/>
        <v>36257</v>
      </c>
      <c r="L309" s="26">
        <f t="shared" si="92"/>
        <v>36257</v>
      </c>
      <c r="M309" s="26">
        <f t="shared" si="92"/>
        <v>36084.199999999997</v>
      </c>
      <c r="N309" s="17">
        <f>M309/L309*100</f>
        <v>99.523402377471925</v>
      </c>
    </row>
    <row r="310" spans="1:14" ht="39" customHeight="1" x14ac:dyDescent="0.2">
      <c r="A310" s="12" t="s">
        <v>14</v>
      </c>
      <c r="B310" s="13" t="s">
        <v>211</v>
      </c>
      <c r="C310" s="14">
        <v>910</v>
      </c>
      <c r="D310" s="15">
        <v>1</v>
      </c>
      <c r="E310" s="15">
        <v>6</v>
      </c>
      <c r="F310" s="85" t="s">
        <v>14</v>
      </c>
      <c r="G310" s="86" t="s">
        <v>14</v>
      </c>
      <c r="H310" s="86" t="s">
        <v>14</v>
      </c>
      <c r="I310" s="87" t="s">
        <v>14</v>
      </c>
      <c r="J310" s="16" t="s">
        <v>14</v>
      </c>
      <c r="K310" s="26">
        <f t="shared" si="92"/>
        <v>36257</v>
      </c>
      <c r="L310" s="26">
        <f t="shared" si="92"/>
        <v>36257</v>
      </c>
      <c r="M310" s="26">
        <f t="shared" si="92"/>
        <v>36084.199999999997</v>
      </c>
      <c r="N310" s="17">
        <f t="shared" ref="N310:N319" si="93">M310/L310*100</f>
        <v>99.523402377471925</v>
      </c>
    </row>
    <row r="311" spans="1:14" ht="39" customHeight="1" x14ac:dyDescent="0.2">
      <c r="A311" s="12" t="s">
        <v>14</v>
      </c>
      <c r="B311" s="13" t="s">
        <v>224</v>
      </c>
      <c r="C311" s="14">
        <v>910</v>
      </c>
      <c r="D311" s="15">
        <v>1</v>
      </c>
      <c r="E311" s="15">
        <v>6</v>
      </c>
      <c r="F311" s="85" t="s">
        <v>225</v>
      </c>
      <c r="G311" s="86" t="s">
        <v>19</v>
      </c>
      <c r="H311" s="86" t="s">
        <v>20</v>
      </c>
      <c r="I311" s="87" t="s">
        <v>21</v>
      </c>
      <c r="J311" s="16" t="s">
        <v>14</v>
      </c>
      <c r="K311" s="26">
        <f t="shared" ref="K311:M311" si="94">K312+K315</f>
        <v>36257</v>
      </c>
      <c r="L311" s="26">
        <f t="shared" si="94"/>
        <v>36257</v>
      </c>
      <c r="M311" s="26">
        <f t="shared" si="94"/>
        <v>36084.199999999997</v>
      </c>
      <c r="N311" s="17">
        <f t="shared" si="93"/>
        <v>99.523402377471925</v>
      </c>
    </row>
    <row r="312" spans="1:14" ht="39" customHeight="1" x14ac:dyDescent="0.2">
      <c r="A312" s="12" t="s">
        <v>14</v>
      </c>
      <c r="B312" s="13" t="s">
        <v>226</v>
      </c>
      <c r="C312" s="14">
        <v>910</v>
      </c>
      <c r="D312" s="15">
        <v>1</v>
      </c>
      <c r="E312" s="15">
        <v>6</v>
      </c>
      <c r="F312" s="85" t="s">
        <v>225</v>
      </c>
      <c r="G312" s="86" t="s">
        <v>23</v>
      </c>
      <c r="H312" s="86" t="s">
        <v>20</v>
      </c>
      <c r="I312" s="87" t="s">
        <v>21</v>
      </c>
      <c r="J312" s="16" t="s">
        <v>14</v>
      </c>
      <c r="K312" s="26">
        <f t="shared" ref="K312:M313" si="95">K313</f>
        <v>3138</v>
      </c>
      <c r="L312" s="26">
        <f t="shared" si="95"/>
        <v>3138</v>
      </c>
      <c r="M312" s="26">
        <f t="shared" si="95"/>
        <v>3138</v>
      </c>
      <c r="N312" s="17">
        <f t="shared" si="93"/>
        <v>100</v>
      </c>
    </row>
    <row r="313" spans="1:14" ht="29.25" customHeight="1" x14ac:dyDescent="0.2">
      <c r="A313" s="12" t="s">
        <v>14</v>
      </c>
      <c r="B313" s="13" t="s">
        <v>24</v>
      </c>
      <c r="C313" s="14">
        <v>910</v>
      </c>
      <c r="D313" s="15">
        <v>1</v>
      </c>
      <c r="E313" s="15">
        <v>6</v>
      </c>
      <c r="F313" s="85" t="s">
        <v>225</v>
      </c>
      <c r="G313" s="86" t="s">
        <v>23</v>
      </c>
      <c r="H313" s="86" t="s">
        <v>20</v>
      </c>
      <c r="I313" s="87" t="s">
        <v>25</v>
      </c>
      <c r="J313" s="16" t="s">
        <v>14</v>
      </c>
      <c r="K313" s="26">
        <f t="shared" si="95"/>
        <v>3138</v>
      </c>
      <c r="L313" s="26">
        <f t="shared" si="95"/>
        <v>3138</v>
      </c>
      <c r="M313" s="26">
        <f t="shared" si="95"/>
        <v>3138</v>
      </c>
      <c r="N313" s="17">
        <f t="shared" si="93"/>
        <v>100</v>
      </c>
    </row>
    <row r="314" spans="1:14" ht="65.25" customHeight="1" x14ac:dyDescent="0.2">
      <c r="A314" s="12"/>
      <c r="B314" s="13" t="s">
        <v>26</v>
      </c>
      <c r="C314" s="14">
        <v>910</v>
      </c>
      <c r="D314" s="15">
        <v>1</v>
      </c>
      <c r="E314" s="15">
        <v>6</v>
      </c>
      <c r="F314" s="85" t="s">
        <v>225</v>
      </c>
      <c r="G314" s="86" t="s">
        <v>23</v>
      </c>
      <c r="H314" s="86" t="s">
        <v>20</v>
      </c>
      <c r="I314" s="87" t="s">
        <v>25</v>
      </c>
      <c r="J314" s="16" t="s">
        <v>27</v>
      </c>
      <c r="K314" s="26">
        <v>3138</v>
      </c>
      <c r="L314" s="26">
        <v>3138</v>
      </c>
      <c r="M314" s="26">
        <v>3138</v>
      </c>
      <c r="N314" s="17">
        <f t="shared" si="93"/>
        <v>100</v>
      </c>
    </row>
    <row r="315" spans="1:14" ht="26.25" customHeight="1" x14ac:dyDescent="0.2">
      <c r="A315" s="12" t="s">
        <v>14</v>
      </c>
      <c r="B315" s="13" t="s">
        <v>227</v>
      </c>
      <c r="C315" s="14">
        <v>910</v>
      </c>
      <c r="D315" s="15">
        <v>1</v>
      </c>
      <c r="E315" s="15">
        <v>6</v>
      </c>
      <c r="F315" s="85" t="s">
        <v>225</v>
      </c>
      <c r="G315" s="86" t="s">
        <v>29</v>
      </c>
      <c r="H315" s="86" t="s">
        <v>20</v>
      </c>
      <c r="I315" s="87" t="s">
        <v>21</v>
      </c>
      <c r="J315" s="16" t="s">
        <v>14</v>
      </c>
      <c r="K315" s="26">
        <f t="shared" ref="K315:M315" si="96">K316</f>
        <v>33119</v>
      </c>
      <c r="L315" s="26">
        <f t="shared" si="96"/>
        <v>33119</v>
      </c>
      <c r="M315" s="26">
        <f t="shared" si="96"/>
        <v>32946.199999999997</v>
      </c>
      <c r="N315" s="17">
        <f t="shared" si="93"/>
        <v>99.478245116096488</v>
      </c>
    </row>
    <row r="316" spans="1:14" ht="27" customHeight="1" x14ac:dyDescent="0.2">
      <c r="A316" s="12" t="s">
        <v>14</v>
      </c>
      <c r="B316" s="13" t="s">
        <v>24</v>
      </c>
      <c r="C316" s="14">
        <v>910</v>
      </c>
      <c r="D316" s="15">
        <v>1</v>
      </c>
      <c r="E316" s="15">
        <v>6</v>
      </c>
      <c r="F316" s="85" t="s">
        <v>225</v>
      </c>
      <c r="G316" s="86" t="s">
        <v>29</v>
      </c>
      <c r="H316" s="86" t="s">
        <v>20</v>
      </c>
      <c r="I316" s="87" t="s">
        <v>25</v>
      </c>
      <c r="J316" s="16" t="s">
        <v>14</v>
      </c>
      <c r="K316" s="26">
        <f t="shared" ref="K316:M316" si="97">K317+K318+K319</f>
        <v>33119</v>
      </c>
      <c r="L316" s="26">
        <f t="shared" si="97"/>
        <v>33119</v>
      </c>
      <c r="M316" s="26">
        <f t="shared" si="97"/>
        <v>32946.199999999997</v>
      </c>
      <c r="N316" s="17">
        <f t="shared" si="93"/>
        <v>99.478245116096488</v>
      </c>
    </row>
    <row r="317" spans="1:14" ht="65.25" customHeight="1" x14ac:dyDescent="0.2">
      <c r="A317" s="12"/>
      <c r="B317" s="13" t="s">
        <v>26</v>
      </c>
      <c r="C317" s="14">
        <v>910</v>
      </c>
      <c r="D317" s="15">
        <v>1</v>
      </c>
      <c r="E317" s="15">
        <v>6</v>
      </c>
      <c r="F317" s="85" t="s">
        <v>225</v>
      </c>
      <c r="G317" s="86" t="s">
        <v>29</v>
      </c>
      <c r="H317" s="86" t="s">
        <v>20</v>
      </c>
      <c r="I317" s="87" t="s">
        <v>25</v>
      </c>
      <c r="J317" s="16" t="s">
        <v>27</v>
      </c>
      <c r="K317" s="26">
        <v>25991</v>
      </c>
      <c r="L317" s="26">
        <v>25991</v>
      </c>
      <c r="M317" s="26">
        <v>25910.400000000001</v>
      </c>
      <c r="N317" s="17">
        <f t="shared" si="93"/>
        <v>99.689892655149876</v>
      </c>
    </row>
    <row r="318" spans="1:14" ht="25.5" x14ac:dyDescent="0.2">
      <c r="A318" s="12"/>
      <c r="B318" s="13" t="s">
        <v>32</v>
      </c>
      <c r="C318" s="14">
        <v>910</v>
      </c>
      <c r="D318" s="15">
        <v>1</v>
      </c>
      <c r="E318" s="15">
        <v>6</v>
      </c>
      <c r="F318" s="85" t="s">
        <v>225</v>
      </c>
      <c r="G318" s="86" t="s">
        <v>29</v>
      </c>
      <c r="H318" s="86" t="s">
        <v>20</v>
      </c>
      <c r="I318" s="87" t="s">
        <v>25</v>
      </c>
      <c r="J318" s="16" t="s">
        <v>33</v>
      </c>
      <c r="K318" s="26">
        <v>7043</v>
      </c>
      <c r="L318" s="26">
        <v>7043</v>
      </c>
      <c r="M318" s="26">
        <v>6967.6</v>
      </c>
      <c r="N318" s="17">
        <f t="shared" si="93"/>
        <v>98.929433480051117</v>
      </c>
    </row>
    <row r="319" spans="1:14" x14ac:dyDescent="0.2">
      <c r="A319" s="12"/>
      <c r="B319" s="13" t="s">
        <v>34</v>
      </c>
      <c r="C319" s="14">
        <v>910</v>
      </c>
      <c r="D319" s="15">
        <v>1</v>
      </c>
      <c r="E319" s="15">
        <v>6</v>
      </c>
      <c r="F319" s="85" t="s">
        <v>225</v>
      </c>
      <c r="G319" s="86" t="s">
        <v>29</v>
      </c>
      <c r="H319" s="86" t="s">
        <v>20</v>
      </c>
      <c r="I319" s="87" t="s">
        <v>25</v>
      </c>
      <c r="J319" s="16" t="s">
        <v>35</v>
      </c>
      <c r="K319" s="26">
        <v>85</v>
      </c>
      <c r="L319" s="26">
        <v>85</v>
      </c>
      <c r="M319" s="26">
        <v>68.2</v>
      </c>
      <c r="N319" s="17">
        <f t="shared" si="93"/>
        <v>80.235294117647058</v>
      </c>
    </row>
    <row r="320" spans="1:14" ht="54" customHeight="1" x14ac:dyDescent="0.2">
      <c r="A320" s="18" t="s">
        <v>228</v>
      </c>
      <c r="B320" s="19" t="s">
        <v>229</v>
      </c>
      <c r="C320" s="20">
        <v>917</v>
      </c>
      <c r="D320" s="21" t="s">
        <v>14</v>
      </c>
      <c r="E320" s="21" t="s">
        <v>14</v>
      </c>
      <c r="F320" s="88" t="s">
        <v>14</v>
      </c>
      <c r="G320" s="89" t="s">
        <v>14</v>
      </c>
      <c r="H320" s="89" t="s">
        <v>14</v>
      </c>
      <c r="I320" s="90" t="s">
        <v>14</v>
      </c>
      <c r="J320" s="22" t="s">
        <v>14</v>
      </c>
      <c r="K320" s="73">
        <f t="shared" ref="K320:M321" si="98">K321</f>
        <v>252282.6</v>
      </c>
      <c r="L320" s="73">
        <f t="shared" si="98"/>
        <v>252282.6</v>
      </c>
      <c r="M320" s="73">
        <f t="shared" si="98"/>
        <v>248896.90000000002</v>
      </c>
      <c r="N320" s="23">
        <f>M320/L320*100</f>
        <v>98.657973241119294</v>
      </c>
    </row>
    <row r="321" spans="1:14" ht="15.75" customHeight="1" x14ac:dyDescent="0.2">
      <c r="A321" s="12" t="s">
        <v>14</v>
      </c>
      <c r="B321" s="13" t="s">
        <v>128</v>
      </c>
      <c r="C321" s="14">
        <v>917</v>
      </c>
      <c r="D321" s="15">
        <v>4</v>
      </c>
      <c r="E321" s="15" t="s">
        <v>14</v>
      </c>
      <c r="F321" s="85" t="s">
        <v>14</v>
      </c>
      <c r="G321" s="86" t="s">
        <v>14</v>
      </c>
      <c r="H321" s="86" t="s">
        <v>14</v>
      </c>
      <c r="I321" s="87" t="s">
        <v>14</v>
      </c>
      <c r="J321" s="16" t="s">
        <v>14</v>
      </c>
      <c r="K321" s="26">
        <f t="shared" si="98"/>
        <v>252282.6</v>
      </c>
      <c r="L321" s="26">
        <f t="shared" si="98"/>
        <v>252282.6</v>
      </c>
      <c r="M321" s="26">
        <f t="shared" si="98"/>
        <v>248896.90000000002</v>
      </c>
      <c r="N321" s="17">
        <f>M321/L321*100</f>
        <v>98.657973241119294</v>
      </c>
    </row>
    <row r="322" spans="1:14" ht="14.25" customHeight="1" x14ac:dyDescent="0.2">
      <c r="A322" s="12" t="s">
        <v>14</v>
      </c>
      <c r="B322" s="13" t="s">
        <v>148</v>
      </c>
      <c r="C322" s="14">
        <v>917</v>
      </c>
      <c r="D322" s="15">
        <v>4</v>
      </c>
      <c r="E322" s="15">
        <v>12</v>
      </c>
      <c r="F322" s="85" t="s">
        <v>14</v>
      </c>
      <c r="G322" s="86" t="s">
        <v>14</v>
      </c>
      <c r="H322" s="86" t="s">
        <v>14</v>
      </c>
      <c r="I322" s="87" t="s">
        <v>14</v>
      </c>
      <c r="J322" s="16" t="s">
        <v>14</v>
      </c>
      <c r="K322" s="26">
        <f>K323+K344</f>
        <v>252282.6</v>
      </c>
      <c r="L322" s="26">
        <f>L323+L344</f>
        <v>252282.6</v>
      </c>
      <c r="M322" s="26">
        <f>M323+M344</f>
        <v>248896.90000000002</v>
      </c>
      <c r="N322" s="17">
        <f t="shared" ref="N322:N347" si="99">M322/L322*100</f>
        <v>98.657973241119294</v>
      </c>
    </row>
    <row r="323" spans="1:14" ht="77.25" customHeight="1" x14ac:dyDescent="0.2">
      <c r="A323" s="12" t="s">
        <v>14</v>
      </c>
      <c r="B323" s="13" t="s">
        <v>160</v>
      </c>
      <c r="C323" s="14">
        <v>917</v>
      </c>
      <c r="D323" s="15">
        <v>4</v>
      </c>
      <c r="E323" s="15">
        <v>12</v>
      </c>
      <c r="F323" s="85" t="s">
        <v>161</v>
      </c>
      <c r="G323" s="86" t="s">
        <v>19</v>
      </c>
      <c r="H323" s="86" t="s">
        <v>20</v>
      </c>
      <c r="I323" s="87" t="s">
        <v>21</v>
      </c>
      <c r="J323" s="16" t="s">
        <v>14</v>
      </c>
      <c r="K323" s="26">
        <f>K330+K324</f>
        <v>252233</v>
      </c>
      <c r="L323" s="26">
        <f>L330+L324</f>
        <v>252233</v>
      </c>
      <c r="M323" s="26">
        <f>M330+M324</f>
        <v>248847.40000000002</v>
      </c>
      <c r="N323" s="17">
        <f t="shared" si="99"/>
        <v>98.657748986056546</v>
      </c>
    </row>
    <row r="324" spans="1:14" ht="40.5" customHeight="1" x14ac:dyDescent="0.2">
      <c r="A324" s="12"/>
      <c r="B324" s="13" t="s">
        <v>162</v>
      </c>
      <c r="C324" s="14">
        <v>917</v>
      </c>
      <c r="D324" s="15">
        <v>4</v>
      </c>
      <c r="E324" s="15">
        <v>12</v>
      </c>
      <c r="F324" s="85" t="s">
        <v>161</v>
      </c>
      <c r="G324" s="86">
        <v>5</v>
      </c>
      <c r="H324" s="86" t="s">
        <v>20</v>
      </c>
      <c r="I324" s="87" t="s">
        <v>21</v>
      </c>
      <c r="J324" s="16"/>
      <c r="K324" s="26">
        <f t="shared" ref="K324:M324" si="100">K325</f>
        <v>68600</v>
      </c>
      <c r="L324" s="26">
        <f t="shared" si="100"/>
        <v>68600</v>
      </c>
      <c r="M324" s="26">
        <f t="shared" si="100"/>
        <v>67228</v>
      </c>
      <c r="N324" s="17">
        <f t="shared" si="99"/>
        <v>98</v>
      </c>
    </row>
    <row r="325" spans="1:14" ht="39.75" customHeight="1" x14ac:dyDescent="0.2">
      <c r="A325" s="12"/>
      <c r="B325" s="13" t="s">
        <v>163</v>
      </c>
      <c r="C325" s="14">
        <v>917</v>
      </c>
      <c r="D325" s="15">
        <v>4</v>
      </c>
      <c r="E325" s="15">
        <v>12</v>
      </c>
      <c r="F325" s="85" t="s">
        <v>161</v>
      </c>
      <c r="G325" s="86">
        <v>5</v>
      </c>
      <c r="H325" s="86" t="s">
        <v>83</v>
      </c>
      <c r="I325" s="87" t="s">
        <v>21</v>
      </c>
      <c r="J325" s="16"/>
      <c r="K325" s="26">
        <f>K326+K328</f>
        <v>68600</v>
      </c>
      <c r="L325" s="26">
        <f>L326+L328</f>
        <v>68600</v>
      </c>
      <c r="M325" s="26">
        <f>M326+M328</f>
        <v>67228</v>
      </c>
      <c r="N325" s="17">
        <f t="shared" si="99"/>
        <v>98</v>
      </c>
    </row>
    <row r="326" spans="1:14" ht="40.5" customHeight="1" x14ac:dyDescent="0.2">
      <c r="A326" s="12"/>
      <c r="B326" s="13" t="s">
        <v>809</v>
      </c>
      <c r="C326" s="14">
        <v>917</v>
      </c>
      <c r="D326" s="15">
        <v>4</v>
      </c>
      <c r="E326" s="15">
        <v>12</v>
      </c>
      <c r="F326" s="85" t="s">
        <v>161</v>
      </c>
      <c r="G326" s="86">
        <v>5</v>
      </c>
      <c r="H326" s="86" t="s">
        <v>83</v>
      </c>
      <c r="I326" s="87" t="s">
        <v>807</v>
      </c>
      <c r="J326" s="16"/>
      <c r="K326" s="26">
        <f>K327</f>
        <v>63798</v>
      </c>
      <c r="L326" s="26">
        <f>L327</f>
        <v>63798</v>
      </c>
      <c r="M326" s="26">
        <f>M327</f>
        <v>62522</v>
      </c>
      <c r="N326" s="17">
        <f t="shared" si="99"/>
        <v>97.999937302109785</v>
      </c>
    </row>
    <row r="327" spans="1:14" ht="25.5" x14ac:dyDescent="0.2">
      <c r="A327" s="12"/>
      <c r="B327" s="13" t="s">
        <v>32</v>
      </c>
      <c r="C327" s="14">
        <v>917</v>
      </c>
      <c r="D327" s="15">
        <v>4</v>
      </c>
      <c r="E327" s="15">
        <v>12</v>
      </c>
      <c r="F327" s="85" t="s">
        <v>161</v>
      </c>
      <c r="G327" s="86">
        <v>5</v>
      </c>
      <c r="H327" s="86" t="s">
        <v>83</v>
      </c>
      <c r="I327" s="87" t="s">
        <v>807</v>
      </c>
      <c r="J327" s="16">
        <v>200</v>
      </c>
      <c r="K327" s="26">
        <v>63798</v>
      </c>
      <c r="L327" s="26">
        <v>63798</v>
      </c>
      <c r="M327" s="26">
        <v>62522</v>
      </c>
      <c r="N327" s="17">
        <f t="shared" si="99"/>
        <v>97.999937302109785</v>
      </c>
    </row>
    <row r="328" spans="1:14" ht="40.5" customHeight="1" x14ac:dyDescent="0.2">
      <c r="A328" s="12"/>
      <c r="B328" s="13" t="s">
        <v>810</v>
      </c>
      <c r="C328" s="14">
        <v>917</v>
      </c>
      <c r="D328" s="15">
        <v>4</v>
      </c>
      <c r="E328" s="15">
        <v>12</v>
      </c>
      <c r="F328" s="85" t="s">
        <v>161</v>
      </c>
      <c r="G328" s="86">
        <v>5</v>
      </c>
      <c r="H328" s="86" t="s">
        <v>83</v>
      </c>
      <c r="I328" s="87" t="s">
        <v>808</v>
      </c>
      <c r="J328" s="16"/>
      <c r="K328" s="26">
        <f>K329</f>
        <v>4802</v>
      </c>
      <c r="L328" s="26">
        <f>L329</f>
        <v>4802</v>
      </c>
      <c r="M328" s="26">
        <f>M329</f>
        <v>4706</v>
      </c>
      <c r="N328" s="17">
        <f t="shared" si="99"/>
        <v>98.00083298625573</v>
      </c>
    </row>
    <row r="329" spans="1:14" ht="25.5" x14ac:dyDescent="0.2">
      <c r="A329" s="12"/>
      <c r="B329" s="13" t="s">
        <v>32</v>
      </c>
      <c r="C329" s="14">
        <v>917</v>
      </c>
      <c r="D329" s="15">
        <v>4</v>
      </c>
      <c r="E329" s="15">
        <v>12</v>
      </c>
      <c r="F329" s="85" t="s">
        <v>161</v>
      </c>
      <c r="G329" s="86">
        <v>5</v>
      </c>
      <c r="H329" s="86" t="s">
        <v>83</v>
      </c>
      <c r="I329" s="87" t="s">
        <v>808</v>
      </c>
      <c r="J329" s="16">
        <v>200</v>
      </c>
      <c r="K329" s="26">
        <v>4802</v>
      </c>
      <c r="L329" s="26">
        <v>4802</v>
      </c>
      <c r="M329" s="26">
        <v>4706</v>
      </c>
      <c r="N329" s="17">
        <f t="shared" si="99"/>
        <v>98.00083298625573</v>
      </c>
    </row>
    <row r="330" spans="1:14" ht="80.25" customHeight="1" x14ac:dyDescent="0.2">
      <c r="A330" s="12" t="s">
        <v>14</v>
      </c>
      <c r="B330" s="13" t="s">
        <v>230</v>
      </c>
      <c r="C330" s="14">
        <v>917</v>
      </c>
      <c r="D330" s="15">
        <v>4</v>
      </c>
      <c r="E330" s="15">
        <v>12</v>
      </c>
      <c r="F330" s="85" t="s">
        <v>161</v>
      </c>
      <c r="G330" s="86" t="s">
        <v>231</v>
      </c>
      <c r="H330" s="86" t="s">
        <v>20</v>
      </c>
      <c r="I330" s="87" t="s">
        <v>21</v>
      </c>
      <c r="J330" s="16" t="s">
        <v>14</v>
      </c>
      <c r="K330" s="26">
        <f t="shared" ref="K330:M330" si="101">K331+K338</f>
        <v>183633</v>
      </c>
      <c r="L330" s="26">
        <f t="shared" si="101"/>
        <v>183633</v>
      </c>
      <c r="M330" s="26">
        <f t="shared" si="101"/>
        <v>181619.40000000002</v>
      </c>
      <c r="N330" s="17">
        <f t="shared" si="99"/>
        <v>98.903465063469</v>
      </c>
    </row>
    <row r="331" spans="1:14" ht="38.25" customHeight="1" x14ac:dyDescent="0.2">
      <c r="A331" s="12" t="s">
        <v>14</v>
      </c>
      <c r="B331" s="13" t="s">
        <v>232</v>
      </c>
      <c r="C331" s="14">
        <v>917</v>
      </c>
      <c r="D331" s="15">
        <v>4</v>
      </c>
      <c r="E331" s="15">
        <v>12</v>
      </c>
      <c r="F331" s="85" t="s">
        <v>161</v>
      </c>
      <c r="G331" s="86" t="s">
        <v>231</v>
      </c>
      <c r="H331" s="86" t="s">
        <v>95</v>
      </c>
      <c r="I331" s="87" t="s">
        <v>21</v>
      </c>
      <c r="J331" s="16" t="s">
        <v>14</v>
      </c>
      <c r="K331" s="26">
        <f>K332+K336</f>
        <v>47980.6</v>
      </c>
      <c r="L331" s="26">
        <f>L332+L336</f>
        <v>47980.6</v>
      </c>
      <c r="M331" s="26">
        <f>M332+M336</f>
        <v>46070.700000000004</v>
      </c>
      <c r="N331" s="17">
        <f t="shared" si="99"/>
        <v>96.019432854111884</v>
      </c>
    </row>
    <row r="332" spans="1:14" ht="27.75" customHeight="1" x14ac:dyDescent="0.2">
      <c r="A332" s="12" t="s">
        <v>14</v>
      </c>
      <c r="B332" s="13" t="s">
        <v>24</v>
      </c>
      <c r="C332" s="14">
        <v>917</v>
      </c>
      <c r="D332" s="15">
        <v>4</v>
      </c>
      <c r="E332" s="15">
        <v>12</v>
      </c>
      <c r="F332" s="85" t="s">
        <v>161</v>
      </c>
      <c r="G332" s="86" t="s">
        <v>231</v>
      </c>
      <c r="H332" s="86" t="s">
        <v>95</v>
      </c>
      <c r="I332" s="87" t="s">
        <v>25</v>
      </c>
      <c r="J332" s="16" t="s">
        <v>14</v>
      </c>
      <c r="K332" s="26">
        <f t="shared" ref="K332:M332" si="102">K333+K334+K335</f>
        <v>47976.4</v>
      </c>
      <c r="L332" s="26">
        <f t="shared" si="102"/>
        <v>47976.4</v>
      </c>
      <c r="M332" s="26">
        <f t="shared" si="102"/>
        <v>46066.600000000006</v>
      </c>
      <c r="N332" s="17">
        <f t="shared" si="99"/>
        <v>96.019292818969333</v>
      </c>
    </row>
    <row r="333" spans="1:14" ht="65.25" customHeight="1" x14ac:dyDescent="0.2">
      <c r="A333" s="12"/>
      <c r="B333" s="13" t="s">
        <v>26</v>
      </c>
      <c r="C333" s="14">
        <v>917</v>
      </c>
      <c r="D333" s="15">
        <v>4</v>
      </c>
      <c r="E333" s="15">
        <v>12</v>
      </c>
      <c r="F333" s="85" t="s">
        <v>161</v>
      </c>
      <c r="G333" s="86" t="s">
        <v>231</v>
      </c>
      <c r="H333" s="86" t="s">
        <v>95</v>
      </c>
      <c r="I333" s="87" t="s">
        <v>25</v>
      </c>
      <c r="J333" s="16" t="s">
        <v>27</v>
      </c>
      <c r="K333" s="26">
        <v>43177.1</v>
      </c>
      <c r="L333" s="26">
        <v>43177.1</v>
      </c>
      <c r="M333" s="26">
        <v>41291.5</v>
      </c>
      <c r="N333" s="17">
        <f t="shared" si="99"/>
        <v>95.6328702020284</v>
      </c>
    </row>
    <row r="334" spans="1:14" ht="25.5" x14ac:dyDescent="0.2">
      <c r="A334" s="12"/>
      <c r="B334" s="13" t="s">
        <v>32</v>
      </c>
      <c r="C334" s="14">
        <v>917</v>
      </c>
      <c r="D334" s="15">
        <v>4</v>
      </c>
      <c r="E334" s="15">
        <v>12</v>
      </c>
      <c r="F334" s="85" t="s">
        <v>161</v>
      </c>
      <c r="G334" s="86" t="s">
        <v>231</v>
      </c>
      <c r="H334" s="86" t="s">
        <v>95</v>
      </c>
      <c r="I334" s="87" t="s">
        <v>25</v>
      </c>
      <c r="J334" s="16" t="s">
        <v>33</v>
      </c>
      <c r="K334" s="26">
        <v>4678.3999999999996</v>
      </c>
      <c r="L334" s="26">
        <v>4678.3999999999996</v>
      </c>
      <c r="M334" s="26">
        <v>4654.3</v>
      </c>
      <c r="N334" s="17">
        <f t="shared" si="99"/>
        <v>99.484866621067042</v>
      </c>
    </row>
    <row r="335" spans="1:14" x14ac:dyDescent="0.2">
      <c r="A335" s="12"/>
      <c r="B335" s="13" t="s">
        <v>34</v>
      </c>
      <c r="C335" s="14">
        <v>917</v>
      </c>
      <c r="D335" s="15">
        <v>4</v>
      </c>
      <c r="E335" s="15">
        <v>12</v>
      </c>
      <c r="F335" s="85" t="s">
        <v>161</v>
      </c>
      <c r="G335" s="86" t="s">
        <v>231</v>
      </c>
      <c r="H335" s="86" t="s">
        <v>95</v>
      </c>
      <c r="I335" s="87" t="s">
        <v>25</v>
      </c>
      <c r="J335" s="16" t="s">
        <v>35</v>
      </c>
      <c r="K335" s="26">
        <v>120.9</v>
      </c>
      <c r="L335" s="26">
        <v>120.9</v>
      </c>
      <c r="M335" s="26">
        <v>120.8</v>
      </c>
      <c r="N335" s="17">
        <f t="shared" si="99"/>
        <v>99.917287014061202</v>
      </c>
    </row>
    <row r="336" spans="1:14" x14ac:dyDescent="0.2">
      <c r="A336" s="12"/>
      <c r="B336" s="13" t="s">
        <v>119</v>
      </c>
      <c r="C336" s="14">
        <v>917</v>
      </c>
      <c r="D336" s="15">
        <v>4</v>
      </c>
      <c r="E336" s="15">
        <v>12</v>
      </c>
      <c r="F336" s="85" t="s">
        <v>161</v>
      </c>
      <c r="G336" s="86" t="s">
        <v>231</v>
      </c>
      <c r="H336" s="86" t="s">
        <v>95</v>
      </c>
      <c r="I336" s="87">
        <v>10040</v>
      </c>
      <c r="J336" s="16"/>
      <c r="K336" s="26">
        <f>K337</f>
        <v>4.2</v>
      </c>
      <c r="L336" s="26">
        <f>L337</f>
        <v>4.2</v>
      </c>
      <c r="M336" s="26">
        <f>M337</f>
        <v>4.0999999999999996</v>
      </c>
      <c r="N336" s="17">
        <f t="shared" si="99"/>
        <v>97.619047619047606</v>
      </c>
    </row>
    <row r="337" spans="1:14" x14ac:dyDescent="0.2">
      <c r="A337" s="12"/>
      <c r="B337" s="13" t="s">
        <v>34</v>
      </c>
      <c r="C337" s="14">
        <v>917</v>
      </c>
      <c r="D337" s="15">
        <v>4</v>
      </c>
      <c r="E337" s="15">
        <v>12</v>
      </c>
      <c r="F337" s="85" t="s">
        <v>161</v>
      </c>
      <c r="G337" s="86" t="s">
        <v>231</v>
      </c>
      <c r="H337" s="86" t="s">
        <v>95</v>
      </c>
      <c r="I337" s="87">
        <v>10040</v>
      </c>
      <c r="J337" s="16" t="s">
        <v>35</v>
      </c>
      <c r="K337" s="26">
        <v>4.2</v>
      </c>
      <c r="L337" s="26">
        <v>4.2</v>
      </c>
      <c r="M337" s="26">
        <v>4.0999999999999996</v>
      </c>
      <c r="N337" s="17">
        <f t="shared" si="99"/>
        <v>97.619047619047606</v>
      </c>
    </row>
    <row r="338" spans="1:14" ht="26.25" customHeight="1" x14ac:dyDescent="0.2">
      <c r="A338" s="12" t="s">
        <v>14</v>
      </c>
      <c r="B338" s="13" t="s">
        <v>114</v>
      </c>
      <c r="C338" s="14">
        <v>917</v>
      </c>
      <c r="D338" s="15">
        <v>4</v>
      </c>
      <c r="E338" s="15">
        <v>12</v>
      </c>
      <c r="F338" s="85" t="s">
        <v>161</v>
      </c>
      <c r="G338" s="86" t="s">
        <v>231</v>
      </c>
      <c r="H338" s="86" t="s">
        <v>221</v>
      </c>
      <c r="I338" s="87" t="s">
        <v>21</v>
      </c>
      <c r="J338" s="16" t="s">
        <v>14</v>
      </c>
      <c r="K338" s="26">
        <f t="shared" ref="K338:M338" si="103">K339</f>
        <v>135652.4</v>
      </c>
      <c r="L338" s="26">
        <f t="shared" si="103"/>
        <v>135652.4</v>
      </c>
      <c r="M338" s="26">
        <f t="shared" si="103"/>
        <v>135548.70000000001</v>
      </c>
      <c r="N338" s="17">
        <f t="shared" si="99"/>
        <v>99.923554614588468</v>
      </c>
    </row>
    <row r="339" spans="1:14" ht="26.25" customHeight="1" x14ac:dyDescent="0.2">
      <c r="A339" s="12" t="s">
        <v>14</v>
      </c>
      <c r="B339" s="13" t="s">
        <v>84</v>
      </c>
      <c r="C339" s="14">
        <v>917</v>
      </c>
      <c r="D339" s="15">
        <v>4</v>
      </c>
      <c r="E339" s="15">
        <v>12</v>
      </c>
      <c r="F339" s="85" t="s">
        <v>161</v>
      </c>
      <c r="G339" s="86" t="s">
        <v>231</v>
      </c>
      <c r="H339" s="86" t="s">
        <v>221</v>
      </c>
      <c r="I339" s="87" t="s">
        <v>85</v>
      </c>
      <c r="J339" s="16" t="s">
        <v>14</v>
      </c>
      <c r="K339" s="26">
        <f t="shared" ref="K339:M339" si="104">K340+K341+K342+K343</f>
        <v>135652.4</v>
      </c>
      <c r="L339" s="26">
        <f t="shared" si="104"/>
        <v>135652.4</v>
      </c>
      <c r="M339" s="26">
        <f t="shared" si="104"/>
        <v>135548.70000000001</v>
      </c>
      <c r="N339" s="17">
        <f t="shared" si="99"/>
        <v>99.923554614588468</v>
      </c>
    </row>
    <row r="340" spans="1:14" ht="65.25" customHeight="1" x14ac:dyDescent="0.2">
      <c r="A340" s="12"/>
      <c r="B340" s="13" t="s">
        <v>26</v>
      </c>
      <c r="C340" s="14">
        <v>917</v>
      </c>
      <c r="D340" s="15">
        <v>4</v>
      </c>
      <c r="E340" s="15">
        <v>12</v>
      </c>
      <c r="F340" s="85" t="s">
        <v>161</v>
      </c>
      <c r="G340" s="86" t="s">
        <v>231</v>
      </c>
      <c r="H340" s="86" t="s">
        <v>221</v>
      </c>
      <c r="I340" s="87" t="s">
        <v>85</v>
      </c>
      <c r="J340" s="16" t="s">
        <v>27</v>
      </c>
      <c r="K340" s="26">
        <v>70473</v>
      </c>
      <c r="L340" s="26">
        <v>70473</v>
      </c>
      <c r="M340" s="26">
        <v>70472.5</v>
      </c>
      <c r="N340" s="17">
        <f t="shared" si="99"/>
        <v>99.999290508421666</v>
      </c>
    </row>
    <row r="341" spans="1:14" ht="25.5" x14ac:dyDescent="0.2">
      <c r="A341" s="12"/>
      <c r="B341" s="13" t="s">
        <v>32</v>
      </c>
      <c r="C341" s="14">
        <v>917</v>
      </c>
      <c r="D341" s="15">
        <v>4</v>
      </c>
      <c r="E341" s="15">
        <v>12</v>
      </c>
      <c r="F341" s="85" t="s">
        <v>161</v>
      </c>
      <c r="G341" s="86" t="s">
        <v>231</v>
      </c>
      <c r="H341" s="86" t="s">
        <v>221</v>
      </c>
      <c r="I341" s="87" t="s">
        <v>85</v>
      </c>
      <c r="J341" s="16" t="s">
        <v>33</v>
      </c>
      <c r="K341" s="26">
        <v>17655</v>
      </c>
      <c r="L341" s="26">
        <v>17655</v>
      </c>
      <c r="M341" s="26">
        <v>17571.3</v>
      </c>
      <c r="N341" s="17">
        <f t="shared" si="99"/>
        <v>99.525913338997455</v>
      </c>
    </row>
    <row r="342" spans="1:14" ht="28.5" customHeight="1" x14ac:dyDescent="0.2">
      <c r="A342" s="12"/>
      <c r="B342" s="13" t="s">
        <v>153</v>
      </c>
      <c r="C342" s="14">
        <v>917</v>
      </c>
      <c r="D342" s="15">
        <v>4</v>
      </c>
      <c r="E342" s="15">
        <v>12</v>
      </c>
      <c r="F342" s="85" t="s">
        <v>161</v>
      </c>
      <c r="G342" s="86" t="s">
        <v>231</v>
      </c>
      <c r="H342" s="86" t="s">
        <v>221</v>
      </c>
      <c r="I342" s="87" t="s">
        <v>85</v>
      </c>
      <c r="J342" s="16" t="s">
        <v>154</v>
      </c>
      <c r="K342" s="26">
        <v>47491.4</v>
      </c>
      <c r="L342" s="26">
        <v>47491.4</v>
      </c>
      <c r="M342" s="26">
        <v>47491.3</v>
      </c>
      <c r="N342" s="17">
        <f t="shared" si="99"/>
        <v>99.99978943556097</v>
      </c>
    </row>
    <row r="343" spans="1:14" x14ac:dyDescent="0.2">
      <c r="A343" s="12"/>
      <c r="B343" s="13" t="s">
        <v>34</v>
      </c>
      <c r="C343" s="14">
        <v>917</v>
      </c>
      <c r="D343" s="15">
        <v>4</v>
      </c>
      <c r="E343" s="15">
        <v>12</v>
      </c>
      <c r="F343" s="85" t="s">
        <v>161</v>
      </c>
      <c r="G343" s="86" t="s">
        <v>231</v>
      </c>
      <c r="H343" s="86" t="s">
        <v>221</v>
      </c>
      <c r="I343" s="87" t="s">
        <v>85</v>
      </c>
      <c r="J343" s="16" t="s">
        <v>35</v>
      </c>
      <c r="K343" s="26">
        <v>33</v>
      </c>
      <c r="L343" s="26">
        <v>33</v>
      </c>
      <c r="M343" s="26">
        <v>13.6</v>
      </c>
      <c r="N343" s="17">
        <f t="shared" si="99"/>
        <v>41.212121212121211</v>
      </c>
    </row>
    <row r="344" spans="1:14" ht="26.25" customHeight="1" x14ac:dyDescent="0.2">
      <c r="A344" s="12"/>
      <c r="B344" s="13" t="s">
        <v>37</v>
      </c>
      <c r="C344" s="14">
        <v>917</v>
      </c>
      <c r="D344" s="15">
        <v>4</v>
      </c>
      <c r="E344" s="15">
        <v>12</v>
      </c>
      <c r="F344" s="93">
        <v>99</v>
      </c>
      <c r="G344" s="91" t="s">
        <v>19</v>
      </c>
      <c r="H344" s="91" t="s">
        <v>20</v>
      </c>
      <c r="I344" s="92" t="s">
        <v>21</v>
      </c>
      <c r="J344" s="24"/>
      <c r="K344" s="26">
        <f t="shared" ref="K344:M346" si="105">K345</f>
        <v>49.6</v>
      </c>
      <c r="L344" s="26">
        <f t="shared" si="105"/>
        <v>49.6</v>
      </c>
      <c r="M344" s="26">
        <f t="shared" si="105"/>
        <v>49.5</v>
      </c>
      <c r="N344" s="17">
        <f t="shared" si="99"/>
        <v>99.798387096774192</v>
      </c>
    </row>
    <row r="345" spans="1:14" ht="15.75" customHeight="1" x14ac:dyDescent="0.2">
      <c r="A345" s="12"/>
      <c r="B345" s="13" t="s">
        <v>39</v>
      </c>
      <c r="C345" s="14">
        <v>917</v>
      </c>
      <c r="D345" s="15">
        <v>4</v>
      </c>
      <c r="E345" s="15">
        <v>12</v>
      </c>
      <c r="F345" s="93">
        <v>99</v>
      </c>
      <c r="G345" s="91" t="s">
        <v>40</v>
      </c>
      <c r="H345" s="91" t="s">
        <v>20</v>
      </c>
      <c r="I345" s="92" t="s">
        <v>21</v>
      </c>
      <c r="J345" s="24"/>
      <c r="K345" s="26">
        <f t="shared" si="105"/>
        <v>49.6</v>
      </c>
      <c r="L345" s="26">
        <f t="shared" si="105"/>
        <v>49.6</v>
      </c>
      <c r="M345" s="26">
        <f t="shared" si="105"/>
        <v>49.5</v>
      </c>
      <c r="N345" s="17">
        <f t="shared" si="99"/>
        <v>99.798387096774192</v>
      </c>
    </row>
    <row r="346" spans="1:14" ht="15.75" customHeight="1" x14ac:dyDescent="0.2">
      <c r="A346" s="12"/>
      <c r="B346" s="13" t="s">
        <v>119</v>
      </c>
      <c r="C346" s="14">
        <v>917</v>
      </c>
      <c r="D346" s="15">
        <v>4</v>
      </c>
      <c r="E346" s="15">
        <v>12</v>
      </c>
      <c r="F346" s="93">
        <v>99</v>
      </c>
      <c r="G346" s="91" t="s">
        <v>40</v>
      </c>
      <c r="H346" s="91" t="s">
        <v>20</v>
      </c>
      <c r="I346" s="92" t="s">
        <v>218</v>
      </c>
      <c r="J346" s="24"/>
      <c r="K346" s="26">
        <f t="shared" si="105"/>
        <v>49.6</v>
      </c>
      <c r="L346" s="26">
        <f t="shared" si="105"/>
        <v>49.6</v>
      </c>
      <c r="M346" s="26">
        <f t="shared" si="105"/>
        <v>49.5</v>
      </c>
      <c r="N346" s="17">
        <f t="shared" si="99"/>
        <v>99.798387096774192</v>
      </c>
    </row>
    <row r="347" spans="1:14" x14ac:dyDescent="0.2">
      <c r="A347" s="12"/>
      <c r="B347" s="13" t="s">
        <v>34</v>
      </c>
      <c r="C347" s="14">
        <v>917</v>
      </c>
      <c r="D347" s="15">
        <v>4</v>
      </c>
      <c r="E347" s="15">
        <v>12</v>
      </c>
      <c r="F347" s="93">
        <v>99</v>
      </c>
      <c r="G347" s="91" t="s">
        <v>40</v>
      </c>
      <c r="H347" s="91" t="s">
        <v>20</v>
      </c>
      <c r="I347" s="92" t="s">
        <v>218</v>
      </c>
      <c r="J347" s="16" t="s">
        <v>35</v>
      </c>
      <c r="K347" s="26">
        <v>49.6</v>
      </c>
      <c r="L347" s="26">
        <v>49.6</v>
      </c>
      <c r="M347" s="26">
        <v>49.5</v>
      </c>
      <c r="N347" s="17">
        <f t="shared" si="99"/>
        <v>99.798387096774192</v>
      </c>
    </row>
    <row r="348" spans="1:14" ht="39.75" customHeight="1" x14ac:dyDescent="0.2">
      <c r="A348" s="18" t="s">
        <v>233</v>
      </c>
      <c r="B348" s="19" t="s">
        <v>234</v>
      </c>
      <c r="C348" s="20">
        <v>918</v>
      </c>
      <c r="D348" s="21" t="s">
        <v>14</v>
      </c>
      <c r="E348" s="21" t="s">
        <v>14</v>
      </c>
      <c r="F348" s="88" t="s">
        <v>14</v>
      </c>
      <c r="G348" s="89" t="s">
        <v>14</v>
      </c>
      <c r="H348" s="89" t="s">
        <v>14</v>
      </c>
      <c r="I348" s="90" t="s">
        <v>14</v>
      </c>
      <c r="J348" s="22" t="s">
        <v>14</v>
      </c>
      <c r="K348" s="73">
        <f>K349+K391+K440+K478+K485</f>
        <v>2308265.5</v>
      </c>
      <c r="L348" s="73">
        <f>L349+L391+L440+L478+L485</f>
        <v>2308265.5</v>
      </c>
      <c r="M348" s="73">
        <f>M349+M391+M440+M478+M485</f>
        <v>2159740.4000000004</v>
      </c>
      <c r="N348" s="23">
        <f>M348/L348*100</f>
        <v>93.565510553270428</v>
      </c>
    </row>
    <row r="349" spans="1:14" ht="15.75" customHeight="1" x14ac:dyDescent="0.2">
      <c r="A349" s="12" t="s">
        <v>14</v>
      </c>
      <c r="B349" s="13" t="s">
        <v>128</v>
      </c>
      <c r="C349" s="14">
        <v>918</v>
      </c>
      <c r="D349" s="15">
        <v>4</v>
      </c>
      <c r="E349" s="15" t="s">
        <v>14</v>
      </c>
      <c r="F349" s="85" t="s">
        <v>14</v>
      </c>
      <c r="G349" s="86" t="s">
        <v>14</v>
      </c>
      <c r="H349" s="86" t="s">
        <v>14</v>
      </c>
      <c r="I349" s="87" t="s">
        <v>14</v>
      </c>
      <c r="J349" s="16" t="s">
        <v>14</v>
      </c>
      <c r="K349" s="26">
        <f>K350+K368</f>
        <v>386433.80000000005</v>
      </c>
      <c r="L349" s="26">
        <f>L350+L368</f>
        <v>386433.8</v>
      </c>
      <c r="M349" s="26">
        <f>M350+M368</f>
        <v>384522.4</v>
      </c>
      <c r="N349" s="17">
        <f>M349/L349*100</f>
        <v>99.505374529867737</v>
      </c>
    </row>
    <row r="350" spans="1:14" ht="15.75" customHeight="1" x14ac:dyDescent="0.2">
      <c r="A350" s="12" t="s">
        <v>14</v>
      </c>
      <c r="B350" s="13" t="s">
        <v>235</v>
      </c>
      <c r="C350" s="14">
        <v>918</v>
      </c>
      <c r="D350" s="15">
        <v>4</v>
      </c>
      <c r="E350" s="15">
        <v>9</v>
      </c>
      <c r="F350" s="85" t="s">
        <v>14</v>
      </c>
      <c r="G350" s="86" t="s">
        <v>14</v>
      </c>
      <c r="H350" s="86" t="s">
        <v>14</v>
      </c>
      <c r="I350" s="87" t="s">
        <v>14</v>
      </c>
      <c r="J350" s="16" t="s">
        <v>14</v>
      </c>
      <c r="K350" s="26">
        <f>K351+K364</f>
        <v>227680.70000000004</v>
      </c>
      <c r="L350" s="26">
        <f>L351+L364</f>
        <v>227680.7</v>
      </c>
      <c r="M350" s="26">
        <f>M351+M364</f>
        <v>227620.7</v>
      </c>
      <c r="N350" s="17">
        <f t="shared" ref="N350:N413" si="106">M350/L350*100</f>
        <v>99.973647305195385</v>
      </c>
    </row>
    <row r="351" spans="1:14" ht="77.25" customHeight="1" x14ac:dyDescent="0.2">
      <c r="A351" s="12" t="s">
        <v>14</v>
      </c>
      <c r="B351" s="13" t="s">
        <v>160</v>
      </c>
      <c r="C351" s="14">
        <v>918</v>
      </c>
      <c r="D351" s="15">
        <v>4</v>
      </c>
      <c r="E351" s="15">
        <v>9</v>
      </c>
      <c r="F351" s="85" t="s">
        <v>161</v>
      </c>
      <c r="G351" s="86" t="s">
        <v>19</v>
      </c>
      <c r="H351" s="86" t="s">
        <v>20</v>
      </c>
      <c r="I351" s="87" t="s">
        <v>21</v>
      </c>
      <c r="J351" s="16" t="s">
        <v>14</v>
      </c>
      <c r="K351" s="26">
        <f>K352+K360</f>
        <v>209237.60000000003</v>
      </c>
      <c r="L351" s="26">
        <f>L352+L360</f>
        <v>209237.6</v>
      </c>
      <c r="M351" s="26">
        <f>M352+M360</f>
        <v>209177.60000000001</v>
      </c>
      <c r="N351" s="17">
        <f t="shared" si="106"/>
        <v>99.971324465583621</v>
      </c>
    </row>
    <row r="352" spans="1:14" ht="39" customHeight="1" x14ac:dyDescent="0.2">
      <c r="A352" s="12" t="s">
        <v>14</v>
      </c>
      <c r="B352" s="13" t="s">
        <v>236</v>
      </c>
      <c r="C352" s="14">
        <v>918</v>
      </c>
      <c r="D352" s="15">
        <v>4</v>
      </c>
      <c r="E352" s="15">
        <v>9</v>
      </c>
      <c r="F352" s="85" t="s">
        <v>161</v>
      </c>
      <c r="G352" s="86" t="s">
        <v>9</v>
      </c>
      <c r="H352" s="86" t="s">
        <v>20</v>
      </c>
      <c r="I352" s="87" t="s">
        <v>21</v>
      </c>
      <c r="J352" s="16" t="s">
        <v>14</v>
      </c>
      <c r="K352" s="26">
        <f t="shared" ref="K352:M352" si="107">K353</f>
        <v>206861.40000000002</v>
      </c>
      <c r="L352" s="26">
        <f t="shared" si="107"/>
        <v>206861.4</v>
      </c>
      <c r="M352" s="26">
        <f t="shared" si="107"/>
        <v>206801.4</v>
      </c>
      <c r="N352" s="17">
        <f t="shared" si="106"/>
        <v>99.970995072062735</v>
      </c>
    </row>
    <row r="353" spans="1:14" ht="39" customHeight="1" x14ac:dyDescent="0.2">
      <c r="A353" s="12" t="s">
        <v>14</v>
      </c>
      <c r="B353" s="13" t="s">
        <v>237</v>
      </c>
      <c r="C353" s="14">
        <v>918</v>
      </c>
      <c r="D353" s="15">
        <v>4</v>
      </c>
      <c r="E353" s="15">
        <v>9</v>
      </c>
      <c r="F353" s="85" t="s">
        <v>161</v>
      </c>
      <c r="G353" s="86" t="s">
        <v>9</v>
      </c>
      <c r="H353" s="86" t="s">
        <v>83</v>
      </c>
      <c r="I353" s="87" t="s">
        <v>21</v>
      </c>
      <c r="J353" s="16" t="s">
        <v>14</v>
      </c>
      <c r="K353" s="26">
        <f>K354+K356+K358</f>
        <v>206861.40000000002</v>
      </c>
      <c r="L353" s="26">
        <f>L354+L356+L358</f>
        <v>206861.4</v>
      </c>
      <c r="M353" s="26">
        <f>M354+M356+M358</f>
        <v>206801.4</v>
      </c>
      <c r="N353" s="17">
        <f t="shared" si="106"/>
        <v>99.970995072062735</v>
      </c>
    </row>
    <row r="354" spans="1:14" ht="26.25" customHeight="1" x14ac:dyDescent="0.2">
      <c r="A354" s="12" t="s">
        <v>14</v>
      </c>
      <c r="B354" s="13" t="s">
        <v>238</v>
      </c>
      <c r="C354" s="14">
        <v>918</v>
      </c>
      <c r="D354" s="15">
        <v>4</v>
      </c>
      <c r="E354" s="15">
        <v>9</v>
      </c>
      <c r="F354" s="85" t="s">
        <v>161</v>
      </c>
      <c r="G354" s="86" t="s">
        <v>9</v>
      </c>
      <c r="H354" s="86" t="s">
        <v>83</v>
      </c>
      <c r="I354" s="87" t="s">
        <v>239</v>
      </c>
      <c r="J354" s="16" t="s">
        <v>14</v>
      </c>
      <c r="K354" s="26">
        <f>K355</f>
        <v>51965.9</v>
      </c>
      <c r="L354" s="26">
        <f>L355</f>
        <v>51966</v>
      </c>
      <c r="M354" s="26">
        <f>M355</f>
        <v>51906</v>
      </c>
      <c r="N354" s="17">
        <f t="shared" si="106"/>
        <v>99.884539891467497</v>
      </c>
    </row>
    <row r="355" spans="1:14" ht="25.5" x14ac:dyDescent="0.2">
      <c r="A355" s="12"/>
      <c r="B355" s="13" t="s">
        <v>32</v>
      </c>
      <c r="C355" s="14">
        <v>918</v>
      </c>
      <c r="D355" s="15">
        <v>4</v>
      </c>
      <c r="E355" s="15">
        <v>9</v>
      </c>
      <c r="F355" s="85" t="s">
        <v>161</v>
      </c>
      <c r="G355" s="86" t="s">
        <v>9</v>
      </c>
      <c r="H355" s="86" t="s">
        <v>83</v>
      </c>
      <c r="I355" s="87" t="s">
        <v>239</v>
      </c>
      <c r="J355" s="16" t="s">
        <v>33</v>
      </c>
      <c r="K355" s="26">
        <v>51965.9</v>
      </c>
      <c r="L355" s="26">
        <v>51966</v>
      </c>
      <c r="M355" s="26">
        <v>51906</v>
      </c>
      <c r="N355" s="17">
        <f t="shared" si="106"/>
        <v>99.884539891467497</v>
      </c>
    </row>
    <row r="356" spans="1:14" ht="41.25" customHeight="1" x14ac:dyDescent="0.2">
      <c r="A356" s="12"/>
      <c r="B356" s="13" t="s">
        <v>240</v>
      </c>
      <c r="C356" s="14">
        <v>918</v>
      </c>
      <c r="D356" s="15">
        <v>4</v>
      </c>
      <c r="E356" s="15">
        <v>9</v>
      </c>
      <c r="F356" s="85" t="s">
        <v>161</v>
      </c>
      <c r="G356" s="86" t="s">
        <v>9</v>
      </c>
      <c r="H356" s="86" t="s">
        <v>83</v>
      </c>
      <c r="I356" s="87" t="s">
        <v>241</v>
      </c>
      <c r="J356" s="16"/>
      <c r="K356" s="26">
        <f>K357</f>
        <v>123916.3</v>
      </c>
      <c r="L356" s="26">
        <f>L357</f>
        <v>123916.3</v>
      </c>
      <c r="M356" s="26">
        <f>M357</f>
        <v>123916.3</v>
      </c>
      <c r="N356" s="17">
        <f t="shared" si="106"/>
        <v>100</v>
      </c>
    </row>
    <row r="357" spans="1:14" ht="27" customHeight="1" x14ac:dyDescent="0.2">
      <c r="A357" s="12"/>
      <c r="B357" s="13" t="s">
        <v>242</v>
      </c>
      <c r="C357" s="14">
        <v>918</v>
      </c>
      <c r="D357" s="15">
        <v>4</v>
      </c>
      <c r="E357" s="15">
        <v>9</v>
      </c>
      <c r="F357" s="85" t="s">
        <v>161</v>
      </c>
      <c r="G357" s="86" t="s">
        <v>9</v>
      </c>
      <c r="H357" s="86" t="s">
        <v>83</v>
      </c>
      <c r="I357" s="87" t="s">
        <v>241</v>
      </c>
      <c r="J357" s="16" t="s">
        <v>243</v>
      </c>
      <c r="K357" s="26">
        <v>123916.3</v>
      </c>
      <c r="L357" s="26">
        <v>123916.3</v>
      </c>
      <c r="M357" s="26">
        <v>123916.3</v>
      </c>
      <c r="N357" s="17">
        <f t="shared" si="106"/>
        <v>100</v>
      </c>
    </row>
    <row r="358" spans="1:14" ht="42" customHeight="1" x14ac:dyDescent="0.2">
      <c r="A358" s="12"/>
      <c r="B358" s="13" t="s">
        <v>244</v>
      </c>
      <c r="C358" s="14">
        <v>918</v>
      </c>
      <c r="D358" s="15">
        <v>4</v>
      </c>
      <c r="E358" s="15">
        <v>9</v>
      </c>
      <c r="F358" s="85" t="s">
        <v>161</v>
      </c>
      <c r="G358" s="86" t="s">
        <v>9</v>
      </c>
      <c r="H358" s="86" t="s">
        <v>83</v>
      </c>
      <c r="I358" s="87" t="s">
        <v>245</v>
      </c>
      <c r="J358" s="16"/>
      <c r="K358" s="26">
        <f>K359</f>
        <v>30979.200000000001</v>
      </c>
      <c r="L358" s="26">
        <f>L359</f>
        <v>30979.1</v>
      </c>
      <c r="M358" s="26">
        <f>M359</f>
        <v>30979.1</v>
      </c>
      <c r="N358" s="17">
        <f t="shared" si="106"/>
        <v>100</v>
      </c>
    </row>
    <row r="359" spans="1:14" ht="27" customHeight="1" x14ac:dyDescent="0.2">
      <c r="A359" s="12"/>
      <c r="B359" s="13" t="s">
        <v>242</v>
      </c>
      <c r="C359" s="14">
        <v>918</v>
      </c>
      <c r="D359" s="15">
        <v>4</v>
      </c>
      <c r="E359" s="15">
        <v>9</v>
      </c>
      <c r="F359" s="85" t="s">
        <v>161</v>
      </c>
      <c r="G359" s="86" t="s">
        <v>9</v>
      </c>
      <c r="H359" s="86" t="s">
        <v>83</v>
      </c>
      <c r="I359" s="87" t="s">
        <v>245</v>
      </c>
      <c r="J359" s="16" t="s">
        <v>243</v>
      </c>
      <c r="K359" s="26">
        <v>30979.200000000001</v>
      </c>
      <c r="L359" s="26">
        <v>30979.1</v>
      </c>
      <c r="M359" s="26">
        <v>30979.1</v>
      </c>
      <c r="N359" s="17">
        <f t="shared" si="106"/>
        <v>100</v>
      </c>
    </row>
    <row r="360" spans="1:14" ht="39.75" customHeight="1" x14ac:dyDescent="0.2">
      <c r="A360" s="12"/>
      <c r="B360" s="13" t="s">
        <v>248</v>
      </c>
      <c r="C360" s="14">
        <v>918</v>
      </c>
      <c r="D360" s="15">
        <v>4</v>
      </c>
      <c r="E360" s="15">
        <v>9</v>
      </c>
      <c r="F360" s="85" t="s">
        <v>161</v>
      </c>
      <c r="G360" s="91">
        <v>7</v>
      </c>
      <c r="H360" s="91" t="s">
        <v>20</v>
      </c>
      <c r="I360" s="92" t="s">
        <v>21</v>
      </c>
      <c r="J360" s="24"/>
      <c r="K360" s="26">
        <f t="shared" ref="K360:M362" si="108">K361</f>
        <v>2376.1999999999998</v>
      </c>
      <c r="L360" s="26">
        <f t="shared" si="108"/>
        <v>2376.1999999999998</v>
      </c>
      <c r="M360" s="26">
        <f t="shared" si="108"/>
        <v>2376.1999999999998</v>
      </c>
      <c r="N360" s="17">
        <f t="shared" si="106"/>
        <v>100</v>
      </c>
    </row>
    <row r="361" spans="1:14" ht="39.75" customHeight="1" x14ac:dyDescent="0.2">
      <c r="A361" s="12"/>
      <c r="B361" s="13" t="s">
        <v>249</v>
      </c>
      <c r="C361" s="14">
        <v>918</v>
      </c>
      <c r="D361" s="15">
        <v>4</v>
      </c>
      <c r="E361" s="15">
        <v>9</v>
      </c>
      <c r="F361" s="85" t="s">
        <v>161</v>
      </c>
      <c r="G361" s="91">
        <v>7</v>
      </c>
      <c r="H361" s="91" t="s">
        <v>83</v>
      </c>
      <c r="I361" s="92" t="s">
        <v>21</v>
      </c>
      <c r="J361" s="24"/>
      <c r="K361" s="26">
        <f t="shared" si="108"/>
        <v>2376.1999999999998</v>
      </c>
      <c r="L361" s="26">
        <f t="shared" si="108"/>
        <v>2376.1999999999998</v>
      </c>
      <c r="M361" s="26">
        <f t="shared" si="108"/>
        <v>2376.1999999999998</v>
      </c>
      <c r="N361" s="17">
        <f t="shared" si="106"/>
        <v>100</v>
      </c>
    </row>
    <row r="362" spans="1:14" ht="15.75" customHeight="1" x14ac:dyDescent="0.2">
      <c r="A362" s="12"/>
      <c r="B362" s="13" t="s">
        <v>250</v>
      </c>
      <c r="C362" s="14">
        <v>918</v>
      </c>
      <c r="D362" s="15">
        <v>4</v>
      </c>
      <c r="E362" s="15">
        <v>9</v>
      </c>
      <c r="F362" s="85" t="s">
        <v>161</v>
      </c>
      <c r="G362" s="91">
        <v>7</v>
      </c>
      <c r="H362" s="91" t="s">
        <v>83</v>
      </c>
      <c r="I362" s="92" t="s">
        <v>251</v>
      </c>
      <c r="J362" s="24"/>
      <c r="K362" s="26">
        <f t="shared" si="108"/>
        <v>2376.1999999999998</v>
      </c>
      <c r="L362" s="26">
        <f t="shared" si="108"/>
        <v>2376.1999999999998</v>
      </c>
      <c r="M362" s="26">
        <f t="shared" si="108"/>
        <v>2376.1999999999998</v>
      </c>
      <c r="N362" s="17">
        <f t="shared" si="106"/>
        <v>100</v>
      </c>
    </row>
    <row r="363" spans="1:14" ht="27" customHeight="1" x14ac:dyDescent="0.2">
      <c r="A363" s="12"/>
      <c r="B363" s="13" t="s">
        <v>242</v>
      </c>
      <c r="C363" s="14">
        <v>918</v>
      </c>
      <c r="D363" s="15">
        <v>4</v>
      </c>
      <c r="E363" s="15">
        <v>9</v>
      </c>
      <c r="F363" s="85" t="s">
        <v>161</v>
      </c>
      <c r="G363" s="91">
        <v>7</v>
      </c>
      <c r="H363" s="91" t="s">
        <v>83</v>
      </c>
      <c r="I363" s="92" t="s">
        <v>251</v>
      </c>
      <c r="J363" s="24" t="s">
        <v>243</v>
      </c>
      <c r="K363" s="26">
        <v>2376.1999999999998</v>
      </c>
      <c r="L363" s="26">
        <v>2376.1999999999998</v>
      </c>
      <c r="M363" s="26">
        <v>2376.1999999999998</v>
      </c>
      <c r="N363" s="17">
        <f t="shared" si="106"/>
        <v>100</v>
      </c>
    </row>
    <row r="364" spans="1:14" ht="25.5" x14ac:dyDescent="0.2">
      <c r="A364" s="12"/>
      <c r="B364" s="13" t="s">
        <v>37</v>
      </c>
      <c r="C364" s="14">
        <v>918</v>
      </c>
      <c r="D364" s="15">
        <v>4</v>
      </c>
      <c r="E364" s="15">
        <v>9</v>
      </c>
      <c r="F364" s="93">
        <v>99</v>
      </c>
      <c r="G364" s="91" t="s">
        <v>19</v>
      </c>
      <c r="H364" s="91" t="s">
        <v>20</v>
      </c>
      <c r="I364" s="92" t="s">
        <v>21</v>
      </c>
      <c r="J364" s="24"/>
      <c r="K364" s="26">
        <f t="shared" ref="K364:M366" si="109">K365</f>
        <v>18443.099999999999</v>
      </c>
      <c r="L364" s="26">
        <f t="shared" si="109"/>
        <v>18443.099999999999</v>
      </c>
      <c r="M364" s="26">
        <f t="shared" si="109"/>
        <v>18443.099999999999</v>
      </c>
      <c r="N364" s="17">
        <f t="shared" si="106"/>
        <v>100</v>
      </c>
    </row>
    <row r="365" spans="1:14" x14ac:dyDescent="0.2">
      <c r="A365" s="12"/>
      <c r="B365" s="13" t="s">
        <v>39</v>
      </c>
      <c r="C365" s="14">
        <v>918</v>
      </c>
      <c r="D365" s="15">
        <v>4</v>
      </c>
      <c r="E365" s="15">
        <v>9</v>
      </c>
      <c r="F365" s="93">
        <v>99</v>
      </c>
      <c r="G365" s="91" t="s">
        <v>40</v>
      </c>
      <c r="H365" s="91" t="s">
        <v>20</v>
      </c>
      <c r="I365" s="92" t="s">
        <v>21</v>
      </c>
      <c r="J365" s="24"/>
      <c r="K365" s="26">
        <f t="shared" si="109"/>
        <v>18443.099999999999</v>
      </c>
      <c r="L365" s="26">
        <f t="shared" si="109"/>
        <v>18443.099999999999</v>
      </c>
      <c r="M365" s="26">
        <f t="shared" si="109"/>
        <v>18443.099999999999</v>
      </c>
      <c r="N365" s="17">
        <f t="shared" si="106"/>
        <v>100</v>
      </c>
    </row>
    <row r="366" spans="1:14" ht="25.5" x14ac:dyDescent="0.2">
      <c r="A366" s="12"/>
      <c r="B366" s="13" t="s">
        <v>238</v>
      </c>
      <c r="C366" s="14">
        <v>918</v>
      </c>
      <c r="D366" s="15">
        <v>4</v>
      </c>
      <c r="E366" s="15">
        <v>9</v>
      </c>
      <c r="F366" s="93">
        <v>99</v>
      </c>
      <c r="G366" s="91" t="s">
        <v>40</v>
      </c>
      <c r="H366" s="91" t="s">
        <v>20</v>
      </c>
      <c r="I366" s="92" t="s">
        <v>239</v>
      </c>
      <c r="J366" s="24"/>
      <c r="K366" s="26">
        <f t="shared" si="109"/>
        <v>18443.099999999999</v>
      </c>
      <c r="L366" s="26">
        <f t="shared" si="109"/>
        <v>18443.099999999999</v>
      </c>
      <c r="M366" s="26">
        <f t="shared" si="109"/>
        <v>18443.099999999999</v>
      </c>
      <c r="N366" s="17">
        <f t="shared" si="106"/>
        <v>100</v>
      </c>
    </row>
    <row r="367" spans="1:14" ht="25.5" x14ac:dyDescent="0.2">
      <c r="A367" s="12"/>
      <c r="B367" s="13" t="s">
        <v>32</v>
      </c>
      <c r="C367" s="14">
        <v>918</v>
      </c>
      <c r="D367" s="15">
        <v>4</v>
      </c>
      <c r="E367" s="15">
        <v>9</v>
      </c>
      <c r="F367" s="93">
        <v>99</v>
      </c>
      <c r="G367" s="91" t="s">
        <v>40</v>
      </c>
      <c r="H367" s="91" t="s">
        <v>20</v>
      </c>
      <c r="I367" s="92" t="s">
        <v>239</v>
      </c>
      <c r="J367" s="24" t="s">
        <v>33</v>
      </c>
      <c r="K367" s="26">
        <v>18443.099999999999</v>
      </c>
      <c r="L367" s="26">
        <v>18443.099999999999</v>
      </c>
      <c r="M367" s="26">
        <v>18443.099999999999</v>
      </c>
      <c r="N367" s="17">
        <f t="shared" si="106"/>
        <v>100</v>
      </c>
    </row>
    <row r="368" spans="1:14" ht="18" customHeight="1" x14ac:dyDescent="0.2">
      <c r="A368" s="12" t="s">
        <v>14</v>
      </c>
      <c r="B368" s="13" t="s">
        <v>148</v>
      </c>
      <c r="C368" s="14">
        <v>918</v>
      </c>
      <c r="D368" s="15">
        <v>4</v>
      </c>
      <c r="E368" s="15">
        <v>12</v>
      </c>
      <c r="F368" s="85" t="s">
        <v>14</v>
      </c>
      <c r="G368" s="86" t="s">
        <v>14</v>
      </c>
      <c r="H368" s="86" t="s">
        <v>14</v>
      </c>
      <c r="I368" s="87" t="s">
        <v>14</v>
      </c>
      <c r="J368" s="16" t="s">
        <v>14</v>
      </c>
      <c r="K368" s="26">
        <f>K369+K386</f>
        <v>158753.09999999998</v>
      </c>
      <c r="L368" s="26">
        <f>L369+L386</f>
        <v>158753.09999999998</v>
      </c>
      <c r="M368" s="26">
        <f>M369+M386</f>
        <v>156901.69999999998</v>
      </c>
      <c r="N368" s="17">
        <f t="shared" si="106"/>
        <v>98.833786552829523</v>
      </c>
    </row>
    <row r="369" spans="1:14" ht="77.25" customHeight="1" x14ac:dyDescent="0.2">
      <c r="A369" s="12" t="s">
        <v>14</v>
      </c>
      <c r="B369" s="13" t="s">
        <v>160</v>
      </c>
      <c r="C369" s="14">
        <v>918</v>
      </c>
      <c r="D369" s="15">
        <v>4</v>
      </c>
      <c r="E369" s="15">
        <v>12</v>
      </c>
      <c r="F369" s="85" t="s">
        <v>161</v>
      </c>
      <c r="G369" s="86" t="s">
        <v>19</v>
      </c>
      <c r="H369" s="86" t="s">
        <v>20</v>
      </c>
      <c r="I369" s="87" t="s">
        <v>21</v>
      </c>
      <c r="J369" s="16" t="s">
        <v>14</v>
      </c>
      <c r="K369" s="26">
        <f t="shared" ref="K369:M369" si="110">K375+K370</f>
        <v>117783.19999999998</v>
      </c>
      <c r="L369" s="26">
        <f t="shared" si="110"/>
        <v>117783.19999999998</v>
      </c>
      <c r="M369" s="26">
        <f t="shared" si="110"/>
        <v>115931.9</v>
      </c>
      <c r="N369" s="17">
        <f t="shared" si="106"/>
        <v>98.428213870908593</v>
      </c>
    </row>
    <row r="370" spans="1:14" ht="39" customHeight="1" x14ac:dyDescent="0.2">
      <c r="A370" s="12"/>
      <c r="B370" s="13" t="s">
        <v>236</v>
      </c>
      <c r="C370" s="14">
        <v>918</v>
      </c>
      <c r="D370" s="15">
        <v>4</v>
      </c>
      <c r="E370" s="15">
        <v>12</v>
      </c>
      <c r="F370" s="85" t="s">
        <v>161</v>
      </c>
      <c r="G370" s="86">
        <v>4</v>
      </c>
      <c r="H370" s="86" t="s">
        <v>20</v>
      </c>
      <c r="I370" s="87" t="s">
        <v>21</v>
      </c>
      <c r="J370" s="16"/>
      <c r="K370" s="26">
        <f t="shared" ref="K370:M371" si="111">K371</f>
        <v>1574.5</v>
      </c>
      <c r="L370" s="26">
        <f t="shared" si="111"/>
        <v>1574.5</v>
      </c>
      <c r="M370" s="26">
        <f t="shared" si="111"/>
        <v>1574.4</v>
      </c>
      <c r="N370" s="17">
        <f t="shared" si="106"/>
        <v>99.993648777389652</v>
      </c>
    </row>
    <row r="371" spans="1:14" ht="39" customHeight="1" x14ac:dyDescent="0.2">
      <c r="A371" s="12"/>
      <c r="B371" s="13" t="s">
        <v>237</v>
      </c>
      <c r="C371" s="14">
        <v>918</v>
      </c>
      <c r="D371" s="15">
        <v>4</v>
      </c>
      <c r="E371" s="15">
        <v>12</v>
      </c>
      <c r="F371" s="85" t="s">
        <v>161</v>
      </c>
      <c r="G371" s="86">
        <v>4</v>
      </c>
      <c r="H371" s="86" t="s">
        <v>83</v>
      </c>
      <c r="I371" s="87" t="s">
        <v>21</v>
      </c>
      <c r="J371" s="16"/>
      <c r="K371" s="26">
        <f t="shared" si="111"/>
        <v>1574.5</v>
      </c>
      <c r="L371" s="26">
        <f t="shared" si="111"/>
        <v>1574.5</v>
      </c>
      <c r="M371" s="26">
        <f t="shared" si="111"/>
        <v>1574.4</v>
      </c>
      <c r="N371" s="17">
        <f t="shared" si="106"/>
        <v>99.993648777389652</v>
      </c>
    </row>
    <row r="372" spans="1:14" ht="26.25" customHeight="1" x14ac:dyDescent="0.2">
      <c r="A372" s="12"/>
      <c r="B372" s="13" t="s">
        <v>117</v>
      </c>
      <c r="C372" s="14">
        <v>918</v>
      </c>
      <c r="D372" s="15">
        <v>4</v>
      </c>
      <c r="E372" s="15">
        <v>12</v>
      </c>
      <c r="F372" s="85" t="s">
        <v>161</v>
      </c>
      <c r="G372" s="86">
        <v>4</v>
      </c>
      <c r="H372" s="86" t="s">
        <v>83</v>
      </c>
      <c r="I372" s="87" t="s">
        <v>118</v>
      </c>
      <c r="J372" s="16"/>
      <c r="K372" s="26">
        <f t="shared" ref="K372:M372" si="112">K373+K374</f>
        <v>1574.5</v>
      </c>
      <c r="L372" s="26">
        <f t="shared" si="112"/>
        <v>1574.5</v>
      </c>
      <c r="M372" s="26">
        <f t="shared" si="112"/>
        <v>1574.4</v>
      </c>
      <c r="N372" s="17">
        <f t="shared" si="106"/>
        <v>99.993648777389652</v>
      </c>
    </row>
    <row r="373" spans="1:14" ht="25.5" x14ac:dyDescent="0.2">
      <c r="A373" s="12"/>
      <c r="B373" s="13" t="s">
        <v>32</v>
      </c>
      <c r="C373" s="14">
        <v>918</v>
      </c>
      <c r="D373" s="15">
        <v>4</v>
      </c>
      <c r="E373" s="15">
        <v>12</v>
      </c>
      <c r="F373" s="85" t="s">
        <v>161</v>
      </c>
      <c r="G373" s="86">
        <v>4</v>
      </c>
      <c r="H373" s="86" t="s">
        <v>83</v>
      </c>
      <c r="I373" s="87" t="s">
        <v>118</v>
      </c>
      <c r="J373" s="16">
        <v>200</v>
      </c>
      <c r="K373" s="26">
        <v>1020.3</v>
      </c>
      <c r="L373" s="26">
        <v>1020.3</v>
      </c>
      <c r="M373" s="26">
        <v>1020.3</v>
      </c>
      <c r="N373" s="17">
        <f t="shared" si="106"/>
        <v>100</v>
      </c>
    </row>
    <row r="374" spans="1:14" ht="27" customHeight="1" x14ac:dyDescent="0.2">
      <c r="A374" s="12"/>
      <c r="B374" s="13" t="s">
        <v>242</v>
      </c>
      <c r="C374" s="14">
        <v>918</v>
      </c>
      <c r="D374" s="15">
        <v>4</v>
      </c>
      <c r="E374" s="15">
        <v>12</v>
      </c>
      <c r="F374" s="85" t="s">
        <v>161</v>
      </c>
      <c r="G374" s="86">
        <v>4</v>
      </c>
      <c r="H374" s="86" t="s">
        <v>83</v>
      </c>
      <c r="I374" s="87" t="s">
        <v>118</v>
      </c>
      <c r="J374" s="16">
        <v>400</v>
      </c>
      <c r="K374" s="26">
        <v>554.20000000000005</v>
      </c>
      <c r="L374" s="26">
        <v>554.20000000000005</v>
      </c>
      <c r="M374" s="26">
        <v>554.1</v>
      </c>
      <c r="N374" s="17">
        <f t="shared" si="106"/>
        <v>99.981955972573076</v>
      </c>
    </row>
    <row r="375" spans="1:14" ht="80.25" customHeight="1" x14ac:dyDescent="0.2">
      <c r="A375" s="12" t="s">
        <v>14</v>
      </c>
      <c r="B375" s="13" t="s">
        <v>230</v>
      </c>
      <c r="C375" s="14">
        <v>918</v>
      </c>
      <c r="D375" s="15">
        <v>4</v>
      </c>
      <c r="E375" s="15">
        <v>12</v>
      </c>
      <c r="F375" s="85" t="s">
        <v>161</v>
      </c>
      <c r="G375" s="86" t="s">
        <v>231</v>
      </c>
      <c r="H375" s="86" t="s">
        <v>20</v>
      </c>
      <c r="I375" s="87" t="s">
        <v>21</v>
      </c>
      <c r="J375" s="16" t="s">
        <v>14</v>
      </c>
      <c r="K375" s="26">
        <f t="shared" ref="K375:M375" si="113">K376+K381</f>
        <v>116208.69999999998</v>
      </c>
      <c r="L375" s="26">
        <f t="shared" si="113"/>
        <v>116208.69999999998</v>
      </c>
      <c r="M375" s="26">
        <f t="shared" si="113"/>
        <v>114357.5</v>
      </c>
      <c r="N375" s="17">
        <f t="shared" si="106"/>
        <v>98.407003950650875</v>
      </c>
    </row>
    <row r="376" spans="1:14" ht="39" customHeight="1" x14ac:dyDescent="0.2">
      <c r="A376" s="12" t="s">
        <v>14</v>
      </c>
      <c r="B376" s="13" t="s">
        <v>252</v>
      </c>
      <c r="C376" s="14">
        <v>918</v>
      </c>
      <c r="D376" s="15">
        <v>4</v>
      </c>
      <c r="E376" s="15">
        <v>12</v>
      </c>
      <c r="F376" s="85" t="s">
        <v>161</v>
      </c>
      <c r="G376" s="86" t="s">
        <v>231</v>
      </c>
      <c r="H376" s="86" t="s">
        <v>83</v>
      </c>
      <c r="I376" s="87" t="s">
        <v>21</v>
      </c>
      <c r="J376" s="16" t="s">
        <v>14</v>
      </c>
      <c r="K376" s="26">
        <f t="shared" ref="K376:M376" si="114">K377</f>
        <v>32182.1</v>
      </c>
      <c r="L376" s="26">
        <f t="shared" si="114"/>
        <v>32182.1</v>
      </c>
      <c r="M376" s="26">
        <f t="shared" si="114"/>
        <v>32066.799999999999</v>
      </c>
      <c r="N376" s="17">
        <f t="shared" si="106"/>
        <v>99.641726301266857</v>
      </c>
    </row>
    <row r="377" spans="1:14" ht="27.75" customHeight="1" x14ac:dyDescent="0.2">
      <c r="A377" s="12" t="s">
        <v>14</v>
      </c>
      <c r="B377" s="13" t="s">
        <v>24</v>
      </c>
      <c r="C377" s="14">
        <v>918</v>
      </c>
      <c r="D377" s="15">
        <v>4</v>
      </c>
      <c r="E377" s="15">
        <v>12</v>
      </c>
      <c r="F377" s="85" t="s">
        <v>161</v>
      </c>
      <c r="G377" s="86" t="s">
        <v>231</v>
      </c>
      <c r="H377" s="86" t="s">
        <v>83</v>
      </c>
      <c r="I377" s="87" t="s">
        <v>25</v>
      </c>
      <c r="J377" s="16" t="s">
        <v>14</v>
      </c>
      <c r="K377" s="26">
        <f t="shared" ref="K377:M377" si="115">K378+K379+K380</f>
        <v>32182.1</v>
      </c>
      <c r="L377" s="26">
        <f t="shared" si="115"/>
        <v>32182.1</v>
      </c>
      <c r="M377" s="26">
        <f t="shared" si="115"/>
        <v>32066.799999999999</v>
      </c>
      <c r="N377" s="17">
        <f t="shared" si="106"/>
        <v>99.641726301266857</v>
      </c>
    </row>
    <row r="378" spans="1:14" ht="65.25" customHeight="1" x14ac:dyDescent="0.2">
      <c r="A378" s="12"/>
      <c r="B378" s="13" t="s">
        <v>26</v>
      </c>
      <c r="C378" s="14">
        <v>918</v>
      </c>
      <c r="D378" s="15">
        <v>4</v>
      </c>
      <c r="E378" s="15">
        <v>12</v>
      </c>
      <c r="F378" s="85" t="s">
        <v>161</v>
      </c>
      <c r="G378" s="86" t="s">
        <v>231</v>
      </c>
      <c r="H378" s="86" t="s">
        <v>83</v>
      </c>
      <c r="I378" s="87" t="s">
        <v>25</v>
      </c>
      <c r="J378" s="16" t="s">
        <v>27</v>
      </c>
      <c r="K378" s="26">
        <v>28367.599999999999</v>
      </c>
      <c r="L378" s="26">
        <v>28367.599999999999</v>
      </c>
      <c r="M378" s="26">
        <v>28258</v>
      </c>
      <c r="N378" s="17">
        <f t="shared" si="106"/>
        <v>99.613643734401222</v>
      </c>
    </row>
    <row r="379" spans="1:14" ht="25.5" x14ac:dyDescent="0.2">
      <c r="A379" s="12"/>
      <c r="B379" s="13" t="s">
        <v>32</v>
      </c>
      <c r="C379" s="14">
        <v>918</v>
      </c>
      <c r="D379" s="15">
        <v>4</v>
      </c>
      <c r="E379" s="15">
        <v>12</v>
      </c>
      <c r="F379" s="85" t="s">
        <v>161</v>
      </c>
      <c r="G379" s="86" t="s">
        <v>231</v>
      </c>
      <c r="H379" s="86" t="s">
        <v>83</v>
      </c>
      <c r="I379" s="87" t="s">
        <v>25</v>
      </c>
      <c r="J379" s="16" t="s">
        <v>33</v>
      </c>
      <c r="K379" s="26">
        <v>3814.4</v>
      </c>
      <c r="L379" s="26">
        <v>3814.4</v>
      </c>
      <c r="M379" s="26">
        <v>3808.8</v>
      </c>
      <c r="N379" s="17">
        <f t="shared" si="106"/>
        <v>99.853187919463096</v>
      </c>
    </row>
    <row r="380" spans="1:14" x14ac:dyDescent="0.2">
      <c r="A380" s="12"/>
      <c r="B380" s="13" t="s">
        <v>34</v>
      </c>
      <c r="C380" s="14">
        <v>918</v>
      </c>
      <c r="D380" s="15">
        <v>4</v>
      </c>
      <c r="E380" s="15">
        <v>12</v>
      </c>
      <c r="F380" s="85" t="s">
        <v>161</v>
      </c>
      <c r="G380" s="86" t="s">
        <v>231</v>
      </c>
      <c r="H380" s="86" t="s">
        <v>83</v>
      </c>
      <c r="I380" s="87" t="s">
        <v>25</v>
      </c>
      <c r="J380" s="16" t="s">
        <v>35</v>
      </c>
      <c r="K380" s="26">
        <v>0.1</v>
      </c>
      <c r="L380" s="26">
        <v>0.1</v>
      </c>
      <c r="M380" s="26">
        <v>0</v>
      </c>
      <c r="N380" s="17">
        <f t="shared" si="106"/>
        <v>0</v>
      </c>
    </row>
    <row r="381" spans="1:14" ht="26.25" customHeight="1" x14ac:dyDescent="0.2">
      <c r="A381" s="12" t="s">
        <v>14</v>
      </c>
      <c r="B381" s="13" t="s">
        <v>114</v>
      </c>
      <c r="C381" s="14">
        <v>918</v>
      </c>
      <c r="D381" s="15">
        <v>4</v>
      </c>
      <c r="E381" s="15">
        <v>12</v>
      </c>
      <c r="F381" s="85" t="s">
        <v>161</v>
      </c>
      <c r="G381" s="86" t="s">
        <v>231</v>
      </c>
      <c r="H381" s="86" t="s">
        <v>221</v>
      </c>
      <c r="I381" s="87" t="s">
        <v>21</v>
      </c>
      <c r="J381" s="16" t="s">
        <v>14</v>
      </c>
      <c r="K381" s="26">
        <f t="shared" ref="K381:M381" si="116">K382</f>
        <v>84026.599999999991</v>
      </c>
      <c r="L381" s="26">
        <f t="shared" si="116"/>
        <v>84026.599999999991</v>
      </c>
      <c r="M381" s="26">
        <f t="shared" si="116"/>
        <v>82290.7</v>
      </c>
      <c r="N381" s="17">
        <f t="shared" si="106"/>
        <v>97.934106580535214</v>
      </c>
    </row>
    <row r="382" spans="1:14" ht="26.25" customHeight="1" x14ac:dyDescent="0.2">
      <c r="A382" s="12" t="s">
        <v>14</v>
      </c>
      <c r="B382" s="13" t="s">
        <v>84</v>
      </c>
      <c r="C382" s="14">
        <v>918</v>
      </c>
      <c r="D382" s="15">
        <v>4</v>
      </c>
      <c r="E382" s="15">
        <v>12</v>
      </c>
      <c r="F382" s="85" t="s">
        <v>161</v>
      </c>
      <c r="G382" s="86" t="s">
        <v>231</v>
      </c>
      <c r="H382" s="86" t="s">
        <v>221</v>
      </c>
      <c r="I382" s="87" t="s">
        <v>85</v>
      </c>
      <c r="J382" s="16" t="s">
        <v>14</v>
      </c>
      <c r="K382" s="26">
        <f t="shared" ref="K382:M382" si="117">K383+K384+K385</f>
        <v>84026.599999999991</v>
      </c>
      <c r="L382" s="26">
        <f t="shared" si="117"/>
        <v>84026.599999999991</v>
      </c>
      <c r="M382" s="26">
        <f t="shared" si="117"/>
        <v>82290.7</v>
      </c>
      <c r="N382" s="17">
        <f t="shared" si="106"/>
        <v>97.934106580535214</v>
      </c>
    </row>
    <row r="383" spans="1:14" ht="65.25" customHeight="1" x14ac:dyDescent="0.2">
      <c r="A383" s="12"/>
      <c r="B383" s="13" t="s">
        <v>26</v>
      </c>
      <c r="C383" s="14">
        <v>918</v>
      </c>
      <c r="D383" s="15">
        <v>4</v>
      </c>
      <c r="E383" s="15">
        <v>12</v>
      </c>
      <c r="F383" s="85" t="s">
        <v>161</v>
      </c>
      <c r="G383" s="86" t="s">
        <v>231</v>
      </c>
      <c r="H383" s="86" t="s">
        <v>221</v>
      </c>
      <c r="I383" s="87" t="s">
        <v>85</v>
      </c>
      <c r="J383" s="16" t="s">
        <v>27</v>
      </c>
      <c r="K383" s="26">
        <v>72072.7</v>
      </c>
      <c r="L383" s="26">
        <v>72072.7</v>
      </c>
      <c r="M383" s="26">
        <v>70633.600000000006</v>
      </c>
      <c r="N383" s="17">
        <f t="shared" si="106"/>
        <v>98.003266146543709</v>
      </c>
    </row>
    <row r="384" spans="1:14" ht="25.5" x14ac:dyDescent="0.2">
      <c r="A384" s="12"/>
      <c r="B384" s="13" t="s">
        <v>32</v>
      </c>
      <c r="C384" s="14">
        <v>918</v>
      </c>
      <c r="D384" s="15">
        <v>4</v>
      </c>
      <c r="E384" s="15">
        <v>12</v>
      </c>
      <c r="F384" s="85" t="s">
        <v>161</v>
      </c>
      <c r="G384" s="86" t="s">
        <v>231</v>
      </c>
      <c r="H384" s="86" t="s">
        <v>221</v>
      </c>
      <c r="I384" s="87" t="s">
        <v>85</v>
      </c>
      <c r="J384" s="16" t="s">
        <v>33</v>
      </c>
      <c r="K384" s="26">
        <v>9910</v>
      </c>
      <c r="L384" s="26">
        <v>9910</v>
      </c>
      <c r="M384" s="26">
        <v>9634.9</v>
      </c>
      <c r="N384" s="17">
        <f t="shared" si="106"/>
        <v>97.224016145307772</v>
      </c>
    </row>
    <row r="385" spans="1:14" x14ac:dyDescent="0.2">
      <c r="A385" s="12"/>
      <c r="B385" s="13" t="s">
        <v>34</v>
      </c>
      <c r="C385" s="14">
        <v>918</v>
      </c>
      <c r="D385" s="15">
        <v>4</v>
      </c>
      <c r="E385" s="15">
        <v>12</v>
      </c>
      <c r="F385" s="85" t="s">
        <v>161</v>
      </c>
      <c r="G385" s="86" t="s">
        <v>231</v>
      </c>
      <c r="H385" s="86" t="s">
        <v>221</v>
      </c>
      <c r="I385" s="87" t="s">
        <v>85</v>
      </c>
      <c r="J385" s="16" t="s">
        <v>35</v>
      </c>
      <c r="K385" s="26">
        <v>2043.9</v>
      </c>
      <c r="L385" s="26">
        <v>2043.9</v>
      </c>
      <c r="M385" s="26">
        <v>2022.2</v>
      </c>
      <c r="N385" s="17">
        <f t="shared" si="106"/>
        <v>98.93830422232007</v>
      </c>
    </row>
    <row r="386" spans="1:14" ht="26.25" customHeight="1" x14ac:dyDescent="0.2">
      <c r="A386" s="12"/>
      <c r="B386" s="13" t="s">
        <v>37</v>
      </c>
      <c r="C386" s="14">
        <v>918</v>
      </c>
      <c r="D386" s="15">
        <v>4</v>
      </c>
      <c r="E386" s="15">
        <v>12</v>
      </c>
      <c r="F386" s="93">
        <v>99</v>
      </c>
      <c r="G386" s="91">
        <v>0</v>
      </c>
      <c r="H386" s="91" t="s">
        <v>20</v>
      </c>
      <c r="I386" s="92" t="s">
        <v>21</v>
      </c>
      <c r="J386" s="24"/>
      <c r="K386" s="26">
        <f t="shared" ref="K386:M387" si="118">K387</f>
        <v>40969.9</v>
      </c>
      <c r="L386" s="26">
        <f t="shared" si="118"/>
        <v>40969.9</v>
      </c>
      <c r="M386" s="26">
        <f t="shared" si="118"/>
        <v>40969.799999999996</v>
      </c>
      <c r="N386" s="17">
        <f t="shared" si="106"/>
        <v>99.999755918369331</v>
      </c>
    </row>
    <row r="387" spans="1:14" ht="15.75" customHeight="1" x14ac:dyDescent="0.2">
      <c r="A387" s="12"/>
      <c r="B387" s="13" t="s">
        <v>39</v>
      </c>
      <c r="C387" s="14">
        <v>918</v>
      </c>
      <c r="D387" s="15">
        <v>4</v>
      </c>
      <c r="E387" s="15">
        <v>12</v>
      </c>
      <c r="F387" s="93">
        <v>99</v>
      </c>
      <c r="G387" s="91" t="s">
        <v>40</v>
      </c>
      <c r="H387" s="91" t="s">
        <v>20</v>
      </c>
      <c r="I387" s="92" t="s">
        <v>21</v>
      </c>
      <c r="J387" s="24"/>
      <c r="K387" s="26">
        <f t="shared" si="118"/>
        <v>40969.9</v>
      </c>
      <c r="L387" s="26">
        <f t="shared" si="118"/>
        <v>40969.9</v>
      </c>
      <c r="M387" s="26">
        <f t="shared" si="118"/>
        <v>40969.799999999996</v>
      </c>
      <c r="N387" s="17">
        <f t="shared" si="106"/>
        <v>99.999755918369331</v>
      </c>
    </row>
    <row r="388" spans="1:14" ht="15.75" customHeight="1" x14ac:dyDescent="0.2">
      <c r="A388" s="12"/>
      <c r="B388" s="13" t="s">
        <v>119</v>
      </c>
      <c r="C388" s="14">
        <v>918</v>
      </c>
      <c r="D388" s="15">
        <v>4</v>
      </c>
      <c r="E388" s="15">
        <v>12</v>
      </c>
      <c r="F388" s="93">
        <v>99</v>
      </c>
      <c r="G388" s="91" t="s">
        <v>40</v>
      </c>
      <c r="H388" s="91" t="s">
        <v>20</v>
      </c>
      <c r="I388" s="92" t="s">
        <v>218</v>
      </c>
      <c r="J388" s="24"/>
      <c r="K388" s="26">
        <f>K389+K390</f>
        <v>40969.9</v>
      </c>
      <c r="L388" s="26">
        <f>L389+L390</f>
        <v>40969.9</v>
      </c>
      <c r="M388" s="26">
        <f>M389+M390</f>
        <v>40969.799999999996</v>
      </c>
      <c r="N388" s="17">
        <f t="shared" si="106"/>
        <v>99.999755918369331</v>
      </c>
    </row>
    <row r="389" spans="1:14" ht="27.75" customHeight="1" x14ac:dyDescent="0.2">
      <c r="A389" s="12"/>
      <c r="B389" s="13" t="s">
        <v>32</v>
      </c>
      <c r="C389" s="14">
        <v>918</v>
      </c>
      <c r="D389" s="15">
        <v>4</v>
      </c>
      <c r="E389" s="15">
        <v>12</v>
      </c>
      <c r="F389" s="93">
        <v>99</v>
      </c>
      <c r="G389" s="91" t="s">
        <v>40</v>
      </c>
      <c r="H389" s="91" t="s">
        <v>20</v>
      </c>
      <c r="I389" s="92" t="s">
        <v>218</v>
      </c>
      <c r="J389" s="24" t="s">
        <v>33</v>
      </c>
      <c r="K389" s="26">
        <v>67.8</v>
      </c>
      <c r="L389" s="26">
        <v>67.8</v>
      </c>
      <c r="M389" s="26">
        <v>67.7</v>
      </c>
      <c r="N389" s="17">
        <f t="shared" si="106"/>
        <v>99.852507374631273</v>
      </c>
    </row>
    <row r="390" spans="1:14" x14ac:dyDescent="0.2">
      <c r="A390" s="12"/>
      <c r="B390" s="13" t="s">
        <v>34</v>
      </c>
      <c r="C390" s="14">
        <v>918</v>
      </c>
      <c r="D390" s="15">
        <v>4</v>
      </c>
      <c r="E390" s="15">
        <v>12</v>
      </c>
      <c r="F390" s="93">
        <v>99</v>
      </c>
      <c r="G390" s="91" t="s">
        <v>40</v>
      </c>
      <c r="H390" s="91" t="s">
        <v>20</v>
      </c>
      <c r="I390" s="92" t="s">
        <v>218</v>
      </c>
      <c r="J390" s="16" t="s">
        <v>35</v>
      </c>
      <c r="K390" s="26">
        <v>40902.1</v>
      </c>
      <c r="L390" s="26">
        <v>40902.1</v>
      </c>
      <c r="M390" s="26">
        <v>40902.1</v>
      </c>
      <c r="N390" s="17">
        <f t="shared" si="106"/>
        <v>100</v>
      </c>
    </row>
    <row r="391" spans="1:14" ht="15.75" customHeight="1" x14ac:dyDescent="0.2">
      <c r="A391" s="12" t="s">
        <v>14</v>
      </c>
      <c r="B391" s="13" t="s">
        <v>253</v>
      </c>
      <c r="C391" s="14">
        <v>918</v>
      </c>
      <c r="D391" s="15">
        <v>5</v>
      </c>
      <c r="E391" s="15" t="s">
        <v>14</v>
      </c>
      <c r="F391" s="85" t="s">
        <v>14</v>
      </c>
      <c r="G391" s="86" t="s">
        <v>14</v>
      </c>
      <c r="H391" s="86" t="s">
        <v>14</v>
      </c>
      <c r="I391" s="87" t="s">
        <v>14</v>
      </c>
      <c r="J391" s="16" t="s">
        <v>14</v>
      </c>
      <c r="K391" s="26">
        <f>K392+K402+K431</f>
        <v>106424.7</v>
      </c>
      <c r="L391" s="26">
        <f>L392+L402+L431</f>
        <v>106424.7</v>
      </c>
      <c r="M391" s="26">
        <f>M392+M402+M431</f>
        <v>100324.5</v>
      </c>
      <c r="N391" s="17">
        <f t="shared" si="106"/>
        <v>94.268059952247924</v>
      </c>
    </row>
    <row r="392" spans="1:14" ht="15.75" customHeight="1" x14ac:dyDescent="0.2">
      <c r="A392" s="12" t="s">
        <v>14</v>
      </c>
      <c r="B392" s="13" t="s">
        <v>254</v>
      </c>
      <c r="C392" s="14">
        <v>918</v>
      </c>
      <c r="D392" s="15">
        <v>5</v>
      </c>
      <c r="E392" s="15">
        <v>1</v>
      </c>
      <c r="F392" s="85" t="s">
        <v>14</v>
      </c>
      <c r="G392" s="86" t="s">
        <v>14</v>
      </c>
      <c r="H392" s="86" t="s">
        <v>14</v>
      </c>
      <c r="I392" s="87" t="s">
        <v>14</v>
      </c>
      <c r="J392" s="16" t="s">
        <v>14</v>
      </c>
      <c r="K392" s="26">
        <f>K393+K398</f>
        <v>26762.2</v>
      </c>
      <c r="L392" s="26">
        <f>L393+L398</f>
        <v>26762.2</v>
      </c>
      <c r="M392" s="26">
        <f>M393+M398</f>
        <v>26762.1</v>
      </c>
      <c r="N392" s="17">
        <f t="shared" si="106"/>
        <v>99.999626338641818</v>
      </c>
    </row>
    <row r="393" spans="1:14" ht="77.25" customHeight="1" x14ac:dyDescent="0.2">
      <c r="A393" s="12"/>
      <c r="B393" s="13" t="s">
        <v>160</v>
      </c>
      <c r="C393" s="14">
        <v>918</v>
      </c>
      <c r="D393" s="15">
        <v>5</v>
      </c>
      <c r="E393" s="15">
        <v>1</v>
      </c>
      <c r="F393" s="85" t="s">
        <v>161</v>
      </c>
      <c r="G393" s="86" t="s">
        <v>19</v>
      </c>
      <c r="H393" s="86" t="s">
        <v>20</v>
      </c>
      <c r="I393" s="87" t="s">
        <v>21</v>
      </c>
      <c r="J393" s="16"/>
      <c r="K393" s="26">
        <f t="shared" ref="K393:M396" si="119">K394</f>
        <v>4978</v>
      </c>
      <c r="L393" s="26">
        <f t="shared" si="119"/>
        <v>4978</v>
      </c>
      <c r="M393" s="26">
        <f t="shared" si="119"/>
        <v>4977.8999999999996</v>
      </c>
      <c r="N393" s="17">
        <f t="shared" si="106"/>
        <v>99.997991161108871</v>
      </c>
    </row>
    <row r="394" spans="1:14" ht="52.5" customHeight="1" x14ac:dyDescent="0.2">
      <c r="A394" s="12"/>
      <c r="B394" s="13" t="s">
        <v>260</v>
      </c>
      <c r="C394" s="14">
        <v>918</v>
      </c>
      <c r="D394" s="15">
        <v>5</v>
      </c>
      <c r="E394" s="15">
        <v>1</v>
      </c>
      <c r="F394" s="85" t="s">
        <v>161</v>
      </c>
      <c r="G394" s="86" t="s">
        <v>23</v>
      </c>
      <c r="H394" s="86" t="s">
        <v>20</v>
      </c>
      <c r="I394" s="87" t="s">
        <v>21</v>
      </c>
      <c r="J394" s="16"/>
      <c r="K394" s="26">
        <f t="shared" si="119"/>
        <v>4978</v>
      </c>
      <c r="L394" s="26">
        <f t="shared" si="119"/>
        <v>4978</v>
      </c>
      <c r="M394" s="26">
        <f t="shared" si="119"/>
        <v>4977.8999999999996</v>
      </c>
      <c r="N394" s="17">
        <f t="shared" si="106"/>
        <v>99.997991161108871</v>
      </c>
    </row>
    <row r="395" spans="1:14" ht="39.75" customHeight="1" x14ac:dyDescent="0.2">
      <c r="A395" s="12"/>
      <c r="B395" s="13" t="s">
        <v>261</v>
      </c>
      <c r="C395" s="14">
        <v>918</v>
      </c>
      <c r="D395" s="15">
        <v>5</v>
      </c>
      <c r="E395" s="15">
        <v>1</v>
      </c>
      <c r="F395" s="85" t="s">
        <v>161</v>
      </c>
      <c r="G395" s="86" t="s">
        <v>23</v>
      </c>
      <c r="H395" s="86" t="s">
        <v>83</v>
      </c>
      <c r="I395" s="87" t="s">
        <v>21</v>
      </c>
      <c r="J395" s="16"/>
      <c r="K395" s="26">
        <f t="shared" si="119"/>
        <v>4978</v>
      </c>
      <c r="L395" s="26">
        <f t="shared" si="119"/>
        <v>4978</v>
      </c>
      <c r="M395" s="26">
        <f t="shared" si="119"/>
        <v>4977.8999999999996</v>
      </c>
      <c r="N395" s="17">
        <f t="shared" si="106"/>
        <v>99.997991161108871</v>
      </c>
    </row>
    <row r="396" spans="1:14" ht="17.25" customHeight="1" x14ac:dyDescent="0.2">
      <c r="A396" s="12"/>
      <c r="B396" s="13" t="s">
        <v>262</v>
      </c>
      <c r="C396" s="14">
        <v>918</v>
      </c>
      <c r="D396" s="15">
        <v>5</v>
      </c>
      <c r="E396" s="15">
        <v>1</v>
      </c>
      <c r="F396" s="85">
        <v>24</v>
      </c>
      <c r="G396" s="86">
        <v>1</v>
      </c>
      <c r="H396" s="86" t="s">
        <v>83</v>
      </c>
      <c r="I396" s="87">
        <v>16030</v>
      </c>
      <c r="J396" s="16"/>
      <c r="K396" s="26">
        <f t="shared" si="119"/>
        <v>4978</v>
      </c>
      <c r="L396" s="26">
        <f t="shared" si="119"/>
        <v>4978</v>
      </c>
      <c r="M396" s="26">
        <f t="shared" si="119"/>
        <v>4977.8999999999996</v>
      </c>
      <c r="N396" s="17">
        <f t="shared" si="106"/>
        <v>99.997991161108871</v>
      </c>
    </row>
    <row r="397" spans="1:14" ht="27" customHeight="1" x14ac:dyDescent="0.2">
      <c r="A397" s="12"/>
      <c r="B397" s="13" t="s">
        <v>32</v>
      </c>
      <c r="C397" s="14">
        <v>918</v>
      </c>
      <c r="D397" s="15">
        <v>5</v>
      </c>
      <c r="E397" s="15">
        <v>1</v>
      </c>
      <c r="F397" s="85">
        <v>24</v>
      </c>
      <c r="G397" s="86">
        <v>1</v>
      </c>
      <c r="H397" s="86" t="s">
        <v>83</v>
      </c>
      <c r="I397" s="87">
        <v>16030</v>
      </c>
      <c r="J397" s="16">
        <v>200</v>
      </c>
      <c r="K397" s="26">
        <v>4978</v>
      </c>
      <c r="L397" s="26">
        <v>4978</v>
      </c>
      <c r="M397" s="26">
        <v>4977.8999999999996</v>
      </c>
      <c r="N397" s="17">
        <f t="shared" si="106"/>
        <v>99.997991161108871</v>
      </c>
    </row>
    <row r="398" spans="1:14" ht="27" customHeight="1" x14ac:dyDescent="0.2">
      <c r="A398" s="12"/>
      <c r="B398" s="13" t="s">
        <v>37</v>
      </c>
      <c r="C398" s="14">
        <v>918</v>
      </c>
      <c r="D398" s="15">
        <v>5</v>
      </c>
      <c r="E398" s="15">
        <v>1</v>
      </c>
      <c r="F398" s="85">
        <v>99</v>
      </c>
      <c r="G398" s="86">
        <v>0</v>
      </c>
      <c r="H398" s="91" t="s">
        <v>20</v>
      </c>
      <c r="I398" s="92" t="s">
        <v>21</v>
      </c>
      <c r="J398" s="24"/>
      <c r="K398" s="26">
        <f t="shared" ref="K398:M400" si="120">K399</f>
        <v>21784.2</v>
      </c>
      <c r="L398" s="26">
        <f t="shared" si="120"/>
        <v>21784.2</v>
      </c>
      <c r="M398" s="26">
        <f t="shared" si="120"/>
        <v>21784.2</v>
      </c>
      <c r="N398" s="17">
        <f t="shared" si="106"/>
        <v>100</v>
      </c>
    </row>
    <row r="399" spans="1:14" ht="16.5" customHeight="1" x14ac:dyDescent="0.2">
      <c r="A399" s="12"/>
      <c r="B399" s="13" t="s">
        <v>39</v>
      </c>
      <c r="C399" s="14">
        <v>918</v>
      </c>
      <c r="D399" s="15">
        <v>5</v>
      </c>
      <c r="E399" s="15">
        <v>1</v>
      </c>
      <c r="F399" s="85">
        <v>99</v>
      </c>
      <c r="G399" s="86">
        <v>9</v>
      </c>
      <c r="H399" s="91" t="s">
        <v>20</v>
      </c>
      <c r="I399" s="92" t="s">
        <v>21</v>
      </c>
      <c r="J399" s="24"/>
      <c r="K399" s="26">
        <f t="shared" si="120"/>
        <v>21784.2</v>
      </c>
      <c r="L399" s="26">
        <f t="shared" si="120"/>
        <v>21784.2</v>
      </c>
      <c r="M399" s="26">
        <f t="shared" si="120"/>
        <v>21784.2</v>
      </c>
      <c r="N399" s="17">
        <f t="shared" si="106"/>
        <v>100</v>
      </c>
    </row>
    <row r="400" spans="1:14" ht="27" customHeight="1" x14ac:dyDescent="0.2">
      <c r="A400" s="12"/>
      <c r="B400" s="13" t="s">
        <v>263</v>
      </c>
      <c r="C400" s="14">
        <v>918</v>
      </c>
      <c r="D400" s="15">
        <v>5</v>
      </c>
      <c r="E400" s="15">
        <v>1</v>
      </c>
      <c r="F400" s="85">
        <v>99</v>
      </c>
      <c r="G400" s="86">
        <v>9</v>
      </c>
      <c r="H400" s="91" t="s">
        <v>20</v>
      </c>
      <c r="I400" s="92" t="s">
        <v>264</v>
      </c>
      <c r="J400" s="24"/>
      <c r="K400" s="26">
        <f t="shared" si="120"/>
        <v>21784.2</v>
      </c>
      <c r="L400" s="26">
        <f t="shared" si="120"/>
        <v>21784.2</v>
      </c>
      <c r="M400" s="26">
        <f t="shared" si="120"/>
        <v>21784.2</v>
      </c>
      <c r="N400" s="17">
        <f t="shared" si="106"/>
        <v>100</v>
      </c>
    </row>
    <row r="401" spans="1:14" ht="27" customHeight="1" x14ac:dyDescent="0.2">
      <c r="A401" s="12"/>
      <c r="B401" s="13" t="s">
        <v>242</v>
      </c>
      <c r="C401" s="14">
        <v>918</v>
      </c>
      <c r="D401" s="15">
        <v>5</v>
      </c>
      <c r="E401" s="15">
        <v>1</v>
      </c>
      <c r="F401" s="85">
        <v>99</v>
      </c>
      <c r="G401" s="86">
        <v>9</v>
      </c>
      <c r="H401" s="91" t="s">
        <v>20</v>
      </c>
      <c r="I401" s="92" t="s">
        <v>264</v>
      </c>
      <c r="J401" s="24" t="s">
        <v>243</v>
      </c>
      <c r="K401" s="26">
        <v>21784.2</v>
      </c>
      <c r="L401" s="26">
        <v>21784.2</v>
      </c>
      <c r="M401" s="26">
        <v>21784.2</v>
      </c>
      <c r="N401" s="17">
        <f t="shared" si="106"/>
        <v>100</v>
      </c>
    </row>
    <row r="402" spans="1:14" ht="15.75" customHeight="1" x14ac:dyDescent="0.2">
      <c r="A402" s="12" t="s">
        <v>14</v>
      </c>
      <c r="B402" s="13" t="s">
        <v>265</v>
      </c>
      <c r="C402" s="14">
        <v>918</v>
      </c>
      <c r="D402" s="15">
        <v>5</v>
      </c>
      <c r="E402" s="15">
        <v>2</v>
      </c>
      <c r="F402" s="85" t="s">
        <v>14</v>
      </c>
      <c r="G402" s="86" t="s">
        <v>14</v>
      </c>
      <c r="H402" s="86" t="s">
        <v>14</v>
      </c>
      <c r="I402" s="87" t="s">
        <v>14</v>
      </c>
      <c r="J402" s="16" t="s">
        <v>14</v>
      </c>
      <c r="K402" s="26">
        <f>K403+K425</f>
        <v>75499.5</v>
      </c>
      <c r="L402" s="26">
        <f>L403+L425</f>
        <v>75499.5</v>
      </c>
      <c r="M402" s="26">
        <f>M403+M425</f>
        <v>71901.5</v>
      </c>
      <c r="N402" s="17">
        <f t="shared" si="106"/>
        <v>95.234405525864403</v>
      </c>
    </row>
    <row r="403" spans="1:14" ht="80.25" customHeight="1" x14ac:dyDescent="0.2">
      <c r="A403" s="12" t="s">
        <v>14</v>
      </c>
      <c r="B403" s="13" t="s">
        <v>160</v>
      </c>
      <c r="C403" s="14">
        <v>918</v>
      </c>
      <c r="D403" s="15">
        <v>5</v>
      </c>
      <c r="E403" s="15">
        <v>2</v>
      </c>
      <c r="F403" s="85" t="s">
        <v>161</v>
      </c>
      <c r="G403" s="86" t="s">
        <v>19</v>
      </c>
      <c r="H403" s="86" t="s">
        <v>20</v>
      </c>
      <c r="I403" s="87" t="s">
        <v>21</v>
      </c>
      <c r="J403" s="16" t="s">
        <v>14</v>
      </c>
      <c r="K403" s="26">
        <f>K404+K417</f>
        <v>72857.5</v>
      </c>
      <c r="L403" s="26">
        <f>L404+L417</f>
        <v>72857.5</v>
      </c>
      <c r="M403" s="26">
        <f>M404+M417</f>
        <v>69259.5</v>
      </c>
      <c r="N403" s="17">
        <f t="shared" si="106"/>
        <v>95.061592835329236</v>
      </c>
    </row>
    <row r="404" spans="1:14" ht="51.75" customHeight="1" x14ac:dyDescent="0.2">
      <c r="A404" s="12" t="s">
        <v>14</v>
      </c>
      <c r="B404" s="13" t="s">
        <v>260</v>
      </c>
      <c r="C404" s="14">
        <v>918</v>
      </c>
      <c r="D404" s="15">
        <v>5</v>
      </c>
      <c r="E404" s="15">
        <v>2</v>
      </c>
      <c r="F404" s="85" t="s">
        <v>161</v>
      </c>
      <c r="G404" s="86" t="s">
        <v>23</v>
      </c>
      <c r="H404" s="86" t="s">
        <v>20</v>
      </c>
      <c r="I404" s="87" t="s">
        <v>21</v>
      </c>
      <c r="J404" s="16" t="s">
        <v>14</v>
      </c>
      <c r="K404" s="26">
        <f t="shared" ref="K404:M404" si="121">K405</f>
        <v>45084.3</v>
      </c>
      <c r="L404" s="26">
        <f t="shared" si="121"/>
        <v>45084.3</v>
      </c>
      <c r="M404" s="26">
        <f t="shared" si="121"/>
        <v>41608.1</v>
      </c>
      <c r="N404" s="17">
        <f t="shared" si="106"/>
        <v>92.28955534409981</v>
      </c>
    </row>
    <row r="405" spans="1:14" ht="39" customHeight="1" x14ac:dyDescent="0.2">
      <c r="A405" s="12" t="s">
        <v>14</v>
      </c>
      <c r="B405" s="13" t="s">
        <v>261</v>
      </c>
      <c r="C405" s="14">
        <v>918</v>
      </c>
      <c r="D405" s="15">
        <v>5</v>
      </c>
      <c r="E405" s="15">
        <v>2</v>
      </c>
      <c r="F405" s="85" t="s">
        <v>161</v>
      </c>
      <c r="G405" s="86" t="s">
        <v>23</v>
      </c>
      <c r="H405" s="86" t="s">
        <v>83</v>
      </c>
      <c r="I405" s="87" t="s">
        <v>21</v>
      </c>
      <c r="J405" s="16" t="s">
        <v>14</v>
      </c>
      <c r="K405" s="26">
        <f>K406+K409+K411+K413+K415</f>
        <v>45084.3</v>
      </c>
      <c r="L405" s="26">
        <f>L406+L409+L411+L413+L415</f>
        <v>45084.3</v>
      </c>
      <c r="M405" s="26">
        <f>M406+M409+M411+M413+M415</f>
        <v>41608.1</v>
      </c>
      <c r="N405" s="17">
        <f t="shared" si="106"/>
        <v>92.28955534409981</v>
      </c>
    </row>
    <row r="406" spans="1:14" ht="15.75" customHeight="1" x14ac:dyDescent="0.2">
      <c r="A406" s="12" t="s">
        <v>14</v>
      </c>
      <c r="B406" s="13" t="s">
        <v>266</v>
      </c>
      <c r="C406" s="14">
        <v>918</v>
      </c>
      <c r="D406" s="15">
        <v>5</v>
      </c>
      <c r="E406" s="15">
        <v>2</v>
      </c>
      <c r="F406" s="85" t="s">
        <v>161</v>
      </c>
      <c r="G406" s="86" t="s">
        <v>23</v>
      </c>
      <c r="H406" s="86" t="s">
        <v>83</v>
      </c>
      <c r="I406" s="87" t="s">
        <v>267</v>
      </c>
      <c r="J406" s="16" t="s">
        <v>14</v>
      </c>
      <c r="K406" s="26">
        <f>K407+K408</f>
        <v>3759.5</v>
      </c>
      <c r="L406" s="26">
        <f>L407+L408</f>
        <v>3759.5</v>
      </c>
      <c r="M406" s="26">
        <f>M407+M408</f>
        <v>3713.2</v>
      </c>
      <c r="N406" s="17">
        <f t="shared" si="106"/>
        <v>98.768453251762196</v>
      </c>
    </row>
    <row r="407" spans="1:14" ht="27" customHeight="1" x14ac:dyDescent="0.2">
      <c r="A407" s="12"/>
      <c r="B407" s="13" t="s">
        <v>242</v>
      </c>
      <c r="C407" s="14">
        <v>918</v>
      </c>
      <c r="D407" s="15">
        <v>5</v>
      </c>
      <c r="E407" s="15">
        <v>2</v>
      </c>
      <c r="F407" s="85" t="s">
        <v>161</v>
      </c>
      <c r="G407" s="86" t="s">
        <v>23</v>
      </c>
      <c r="H407" s="86" t="s">
        <v>83</v>
      </c>
      <c r="I407" s="87" t="s">
        <v>267</v>
      </c>
      <c r="J407" s="16" t="s">
        <v>243</v>
      </c>
      <c r="K407" s="26">
        <v>3189.5</v>
      </c>
      <c r="L407" s="26">
        <v>3189.5</v>
      </c>
      <c r="M407" s="26">
        <v>3179.2</v>
      </c>
      <c r="N407" s="17">
        <f t="shared" si="106"/>
        <v>99.677065370747769</v>
      </c>
    </row>
    <row r="408" spans="1:14" ht="12.75" customHeight="1" x14ac:dyDescent="0.2">
      <c r="A408" s="12"/>
      <c r="B408" s="13" t="s">
        <v>34</v>
      </c>
      <c r="C408" s="14">
        <v>918</v>
      </c>
      <c r="D408" s="15">
        <v>5</v>
      </c>
      <c r="E408" s="15">
        <v>2</v>
      </c>
      <c r="F408" s="85" t="s">
        <v>161</v>
      </c>
      <c r="G408" s="86" t="s">
        <v>23</v>
      </c>
      <c r="H408" s="86" t="s">
        <v>83</v>
      </c>
      <c r="I408" s="87" t="s">
        <v>267</v>
      </c>
      <c r="J408" s="16">
        <v>800</v>
      </c>
      <c r="K408" s="26">
        <v>570</v>
      </c>
      <c r="L408" s="26">
        <v>570</v>
      </c>
      <c r="M408" s="26">
        <v>534</v>
      </c>
      <c r="N408" s="17">
        <f t="shared" si="106"/>
        <v>93.684210526315795</v>
      </c>
    </row>
    <row r="409" spans="1:14" ht="27" customHeight="1" x14ac:dyDescent="0.2">
      <c r="A409" s="12"/>
      <c r="B409" s="13" t="s">
        <v>268</v>
      </c>
      <c r="C409" s="14">
        <v>918</v>
      </c>
      <c r="D409" s="15">
        <v>5</v>
      </c>
      <c r="E409" s="15">
        <v>2</v>
      </c>
      <c r="F409" s="85" t="s">
        <v>161</v>
      </c>
      <c r="G409" s="86" t="s">
        <v>23</v>
      </c>
      <c r="H409" s="86" t="s">
        <v>83</v>
      </c>
      <c r="I409" s="87">
        <v>11630</v>
      </c>
      <c r="J409" s="16"/>
      <c r="K409" s="26">
        <f>K410</f>
        <v>38.700000000000003</v>
      </c>
      <c r="L409" s="26">
        <f>L410</f>
        <v>38.700000000000003</v>
      </c>
      <c r="M409" s="26">
        <f>M410</f>
        <v>38.700000000000003</v>
      </c>
      <c r="N409" s="17">
        <f t="shared" si="106"/>
        <v>100</v>
      </c>
    </row>
    <row r="410" spans="1:14" ht="27" customHeight="1" x14ac:dyDescent="0.2">
      <c r="A410" s="12"/>
      <c r="B410" s="13" t="s">
        <v>242</v>
      </c>
      <c r="C410" s="14">
        <v>918</v>
      </c>
      <c r="D410" s="15">
        <v>5</v>
      </c>
      <c r="E410" s="15">
        <v>2</v>
      </c>
      <c r="F410" s="85" t="s">
        <v>161</v>
      </c>
      <c r="G410" s="86" t="s">
        <v>23</v>
      </c>
      <c r="H410" s="86" t="s">
        <v>83</v>
      </c>
      <c r="I410" s="87">
        <v>11630</v>
      </c>
      <c r="J410" s="16" t="s">
        <v>243</v>
      </c>
      <c r="K410" s="26">
        <v>38.700000000000003</v>
      </c>
      <c r="L410" s="26">
        <v>38.700000000000003</v>
      </c>
      <c r="M410" s="26">
        <v>38.700000000000003</v>
      </c>
      <c r="N410" s="17">
        <f t="shared" si="106"/>
        <v>100</v>
      </c>
    </row>
    <row r="411" spans="1:14" ht="15" customHeight="1" x14ac:dyDescent="0.2">
      <c r="A411" s="12" t="s">
        <v>14</v>
      </c>
      <c r="B411" s="13" t="s">
        <v>269</v>
      </c>
      <c r="C411" s="14">
        <v>918</v>
      </c>
      <c r="D411" s="15">
        <v>5</v>
      </c>
      <c r="E411" s="15">
        <v>2</v>
      </c>
      <c r="F411" s="85" t="s">
        <v>161</v>
      </c>
      <c r="G411" s="86" t="s">
        <v>23</v>
      </c>
      <c r="H411" s="86" t="s">
        <v>83</v>
      </c>
      <c r="I411" s="87" t="s">
        <v>270</v>
      </c>
      <c r="J411" s="16" t="s">
        <v>14</v>
      </c>
      <c r="K411" s="26">
        <f t="shared" ref="K411:M411" si="122">K412</f>
        <v>27513.3</v>
      </c>
      <c r="L411" s="26">
        <f t="shared" si="122"/>
        <v>27513.3</v>
      </c>
      <c r="M411" s="26">
        <f t="shared" si="122"/>
        <v>27513.200000000001</v>
      </c>
      <c r="N411" s="17">
        <f t="shared" si="106"/>
        <v>99.999636539419129</v>
      </c>
    </row>
    <row r="412" spans="1:14" ht="27" customHeight="1" x14ac:dyDescent="0.2">
      <c r="A412" s="12"/>
      <c r="B412" s="13" t="s">
        <v>242</v>
      </c>
      <c r="C412" s="14">
        <v>918</v>
      </c>
      <c r="D412" s="15">
        <v>5</v>
      </c>
      <c r="E412" s="15">
        <v>2</v>
      </c>
      <c r="F412" s="85" t="s">
        <v>161</v>
      </c>
      <c r="G412" s="86" t="s">
        <v>23</v>
      </c>
      <c r="H412" s="91" t="s">
        <v>83</v>
      </c>
      <c r="I412" s="92" t="s">
        <v>270</v>
      </c>
      <c r="J412" s="16" t="s">
        <v>243</v>
      </c>
      <c r="K412" s="26">
        <v>27513.3</v>
      </c>
      <c r="L412" s="26">
        <v>27513.3</v>
      </c>
      <c r="M412" s="26">
        <v>27513.200000000001</v>
      </c>
      <c r="N412" s="17">
        <f t="shared" si="106"/>
        <v>99.999636539419129</v>
      </c>
    </row>
    <row r="413" spans="1:14" ht="27" customHeight="1" x14ac:dyDescent="0.2">
      <c r="A413" s="12"/>
      <c r="B413" s="13" t="s">
        <v>761</v>
      </c>
      <c r="C413" s="14">
        <v>918</v>
      </c>
      <c r="D413" s="15">
        <v>5</v>
      </c>
      <c r="E413" s="15">
        <v>2</v>
      </c>
      <c r="F413" s="85" t="s">
        <v>161</v>
      </c>
      <c r="G413" s="86" t="s">
        <v>23</v>
      </c>
      <c r="H413" s="86" t="s">
        <v>83</v>
      </c>
      <c r="I413" s="87" t="s">
        <v>760</v>
      </c>
      <c r="J413" s="16"/>
      <c r="K413" s="26">
        <f>K414</f>
        <v>11706.8</v>
      </c>
      <c r="L413" s="26">
        <f>L414</f>
        <v>11706.8</v>
      </c>
      <c r="M413" s="26">
        <f>M414</f>
        <v>8791.5</v>
      </c>
      <c r="N413" s="17">
        <f t="shared" si="106"/>
        <v>75.09737930091913</v>
      </c>
    </row>
    <row r="414" spans="1:14" ht="27" customHeight="1" x14ac:dyDescent="0.2">
      <c r="A414" s="12"/>
      <c r="B414" s="13" t="s">
        <v>242</v>
      </c>
      <c r="C414" s="14">
        <v>918</v>
      </c>
      <c r="D414" s="15">
        <v>5</v>
      </c>
      <c r="E414" s="15">
        <v>2</v>
      </c>
      <c r="F414" s="85" t="s">
        <v>161</v>
      </c>
      <c r="G414" s="86" t="s">
        <v>23</v>
      </c>
      <c r="H414" s="86" t="s">
        <v>83</v>
      </c>
      <c r="I414" s="87" t="s">
        <v>760</v>
      </c>
      <c r="J414" s="16" t="s">
        <v>243</v>
      </c>
      <c r="K414" s="26">
        <v>11706.8</v>
      </c>
      <c r="L414" s="26">
        <v>11706.8</v>
      </c>
      <c r="M414" s="26">
        <v>8791.5</v>
      </c>
      <c r="N414" s="17">
        <f t="shared" ref="N414:N477" si="123">M414/L414*100</f>
        <v>75.09737930091913</v>
      </c>
    </row>
    <row r="415" spans="1:14" ht="27" customHeight="1" x14ac:dyDescent="0.2">
      <c r="A415" s="12"/>
      <c r="B415" s="13" t="s">
        <v>744</v>
      </c>
      <c r="C415" s="14">
        <v>918</v>
      </c>
      <c r="D415" s="15">
        <v>5</v>
      </c>
      <c r="E415" s="15">
        <v>2</v>
      </c>
      <c r="F415" s="85" t="s">
        <v>161</v>
      </c>
      <c r="G415" s="86" t="s">
        <v>23</v>
      </c>
      <c r="H415" s="86" t="s">
        <v>83</v>
      </c>
      <c r="I415" s="87" t="s">
        <v>743</v>
      </c>
      <c r="J415" s="16"/>
      <c r="K415" s="26">
        <f>K416</f>
        <v>2066</v>
      </c>
      <c r="L415" s="26">
        <f>L416</f>
        <v>2066</v>
      </c>
      <c r="M415" s="26">
        <f>M416</f>
        <v>1551.5</v>
      </c>
      <c r="N415" s="17">
        <f t="shared" si="123"/>
        <v>75.096805421103582</v>
      </c>
    </row>
    <row r="416" spans="1:14" ht="27" customHeight="1" x14ac:dyDescent="0.2">
      <c r="A416" s="12"/>
      <c r="B416" s="13" t="s">
        <v>242</v>
      </c>
      <c r="C416" s="14">
        <v>918</v>
      </c>
      <c r="D416" s="15">
        <v>5</v>
      </c>
      <c r="E416" s="15">
        <v>2</v>
      </c>
      <c r="F416" s="85" t="s">
        <v>161</v>
      </c>
      <c r="G416" s="86" t="s">
        <v>23</v>
      </c>
      <c r="H416" s="86" t="s">
        <v>83</v>
      </c>
      <c r="I416" s="87" t="s">
        <v>743</v>
      </c>
      <c r="J416" s="16" t="s">
        <v>243</v>
      </c>
      <c r="K416" s="26">
        <v>2066</v>
      </c>
      <c r="L416" s="26">
        <v>2066</v>
      </c>
      <c r="M416" s="26">
        <v>1551.5</v>
      </c>
      <c r="N416" s="17">
        <f t="shared" si="123"/>
        <v>75.096805421103582</v>
      </c>
    </row>
    <row r="417" spans="1:14" ht="14.25" customHeight="1" x14ac:dyDescent="0.2">
      <c r="A417" s="12"/>
      <c r="B417" s="13" t="s">
        <v>190</v>
      </c>
      <c r="C417" s="14">
        <v>918</v>
      </c>
      <c r="D417" s="15">
        <v>5</v>
      </c>
      <c r="E417" s="15">
        <v>2</v>
      </c>
      <c r="F417" s="85" t="s">
        <v>161</v>
      </c>
      <c r="G417" s="86">
        <v>2</v>
      </c>
      <c r="H417" s="91" t="s">
        <v>20</v>
      </c>
      <c r="I417" s="92" t="s">
        <v>21</v>
      </c>
      <c r="J417" s="24"/>
      <c r="K417" s="26">
        <f>K418</f>
        <v>27773.200000000001</v>
      </c>
      <c r="L417" s="26">
        <f>L418</f>
        <v>27773.200000000001</v>
      </c>
      <c r="M417" s="26">
        <f>M418</f>
        <v>27651.4</v>
      </c>
      <c r="N417" s="17">
        <f t="shared" si="123"/>
        <v>99.561447726585342</v>
      </c>
    </row>
    <row r="418" spans="1:14" ht="66" customHeight="1" x14ac:dyDescent="0.2">
      <c r="A418" s="12"/>
      <c r="B418" s="13" t="s">
        <v>271</v>
      </c>
      <c r="C418" s="14">
        <v>918</v>
      </c>
      <c r="D418" s="15">
        <v>5</v>
      </c>
      <c r="E418" s="15">
        <v>2</v>
      </c>
      <c r="F418" s="85" t="s">
        <v>161</v>
      </c>
      <c r="G418" s="86">
        <v>2</v>
      </c>
      <c r="H418" s="91" t="s">
        <v>83</v>
      </c>
      <c r="I418" s="92" t="s">
        <v>21</v>
      </c>
      <c r="J418" s="24"/>
      <c r="K418" s="26">
        <f>K419+K421+K423</f>
        <v>27773.200000000001</v>
      </c>
      <c r="L418" s="26">
        <f>L419+L421+L423</f>
        <v>27773.200000000001</v>
      </c>
      <c r="M418" s="26">
        <f>M419+M421+M423</f>
        <v>27651.4</v>
      </c>
      <c r="N418" s="17">
        <f t="shared" si="123"/>
        <v>99.561447726585342</v>
      </c>
    </row>
    <row r="419" spans="1:14" ht="91.5" customHeight="1" x14ac:dyDescent="0.2">
      <c r="A419" s="12"/>
      <c r="B419" s="13" t="s">
        <v>272</v>
      </c>
      <c r="C419" s="14">
        <v>918</v>
      </c>
      <c r="D419" s="15">
        <v>5</v>
      </c>
      <c r="E419" s="15">
        <v>2</v>
      </c>
      <c r="F419" s="85" t="s">
        <v>161</v>
      </c>
      <c r="G419" s="86">
        <v>2</v>
      </c>
      <c r="H419" s="91" t="s">
        <v>83</v>
      </c>
      <c r="I419" s="92" t="s">
        <v>273</v>
      </c>
      <c r="J419" s="24"/>
      <c r="K419" s="26">
        <f>K420</f>
        <v>1870.6</v>
      </c>
      <c r="L419" s="26">
        <f>L420</f>
        <v>1870.6</v>
      </c>
      <c r="M419" s="26">
        <f>M420</f>
        <v>1870.5</v>
      </c>
      <c r="N419" s="17">
        <f t="shared" si="123"/>
        <v>99.994654121672198</v>
      </c>
    </row>
    <row r="420" spans="1:14" ht="27" customHeight="1" x14ac:dyDescent="0.2">
      <c r="A420" s="12"/>
      <c r="B420" s="13" t="s">
        <v>242</v>
      </c>
      <c r="C420" s="14">
        <v>918</v>
      </c>
      <c r="D420" s="15">
        <v>5</v>
      </c>
      <c r="E420" s="15">
        <v>2</v>
      </c>
      <c r="F420" s="85" t="s">
        <v>161</v>
      </c>
      <c r="G420" s="86">
        <v>2</v>
      </c>
      <c r="H420" s="91" t="s">
        <v>83</v>
      </c>
      <c r="I420" s="92" t="s">
        <v>273</v>
      </c>
      <c r="J420" s="16" t="s">
        <v>243</v>
      </c>
      <c r="K420" s="26">
        <v>1870.6</v>
      </c>
      <c r="L420" s="26">
        <v>1870.6</v>
      </c>
      <c r="M420" s="26">
        <v>1870.5</v>
      </c>
      <c r="N420" s="17">
        <f t="shared" si="123"/>
        <v>99.994654121672198</v>
      </c>
    </row>
    <row r="421" spans="1:14" ht="103.5" customHeight="1" x14ac:dyDescent="0.2">
      <c r="A421" s="12"/>
      <c r="B421" s="13" t="s">
        <v>805</v>
      </c>
      <c r="C421" s="14">
        <v>918</v>
      </c>
      <c r="D421" s="15">
        <v>5</v>
      </c>
      <c r="E421" s="15">
        <v>2</v>
      </c>
      <c r="F421" s="85" t="s">
        <v>161</v>
      </c>
      <c r="G421" s="86">
        <v>2</v>
      </c>
      <c r="H421" s="91" t="s">
        <v>83</v>
      </c>
      <c r="I421" s="92" t="s">
        <v>803</v>
      </c>
      <c r="J421" s="16"/>
      <c r="K421" s="26">
        <f>K422</f>
        <v>24089.4</v>
      </c>
      <c r="L421" s="26">
        <f>L422</f>
        <v>24089.4</v>
      </c>
      <c r="M421" s="26">
        <f>M422</f>
        <v>23976.2</v>
      </c>
      <c r="N421" s="17">
        <f t="shared" si="123"/>
        <v>99.530083771285291</v>
      </c>
    </row>
    <row r="422" spans="1:14" ht="27" customHeight="1" x14ac:dyDescent="0.2">
      <c r="A422" s="12"/>
      <c r="B422" s="13" t="s">
        <v>242</v>
      </c>
      <c r="C422" s="14">
        <v>918</v>
      </c>
      <c r="D422" s="15">
        <v>5</v>
      </c>
      <c r="E422" s="15">
        <v>2</v>
      </c>
      <c r="F422" s="85" t="s">
        <v>161</v>
      </c>
      <c r="G422" s="86">
        <v>2</v>
      </c>
      <c r="H422" s="91" t="s">
        <v>83</v>
      </c>
      <c r="I422" s="92" t="s">
        <v>803</v>
      </c>
      <c r="J422" s="16" t="s">
        <v>243</v>
      </c>
      <c r="K422" s="26">
        <v>24089.4</v>
      </c>
      <c r="L422" s="26">
        <v>24089.4</v>
      </c>
      <c r="M422" s="26">
        <v>23976.2</v>
      </c>
      <c r="N422" s="17">
        <f t="shared" si="123"/>
        <v>99.530083771285291</v>
      </c>
    </row>
    <row r="423" spans="1:14" ht="105.75" customHeight="1" x14ac:dyDescent="0.2">
      <c r="A423" s="12"/>
      <c r="B423" s="13" t="s">
        <v>806</v>
      </c>
      <c r="C423" s="14">
        <v>918</v>
      </c>
      <c r="D423" s="15">
        <v>5</v>
      </c>
      <c r="E423" s="15">
        <v>2</v>
      </c>
      <c r="F423" s="85" t="s">
        <v>161</v>
      </c>
      <c r="G423" s="86">
        <v>2</v>
      </c>
      <c r="H423" s="91" t="s">
        <v>83</v>
      </c>
      <c r="I423" s="92" t="s">
        <v>804</v>
      </c>
      <c r="J423" s="16"/>
      <c r="K423" s="26">
        <f>K424</f>
        <v>1813.2</v>
      </c>
      <c r="L423" s="26">
        <f>L424</f>
        <v>1813.2</v>
      </c>
      <c r="M423" s="26">
        <f>M424</f>
        <v>1804.7</v>
      </c>
      <c r="N423" s="17">
        <f t="shared" si="123"/>
        <v>99.531215530553723</v>
      </c>
    </row>
    <row r="424" spans="1:14" ht="27" customHeight="1" x14ac:dyDescent="0.2">
      <c r="A424" s="12"/>
      <c r="B424" s="13" t="s">
        <v>242</v>
      </c>
      <c r="C424" s="14">
        <v>918</v>
      </c>
      <c r="D424" s="15">
        <v>5</v>
      </c>
      <c r="E424" s="15">
        <v>2</v>
      </c>
      <c r="F424" s="85" t="s">
        <v>161</v>
      </c>
      <c r="G424" s="86">
        <v>2</v>
      </c>
      <c r="H424" s="91" t="s">
        <v>83</v>
      </c>
      <c r="I424" s="92" t="s">
        <v>804</v>
      </c>
      <c r="J424" s="16" t="s">
        <v>243</v>
      </c>
      <c r="K424" s="26">
        <v>1813.2</v>
      </c>
      <c r="L424" s="26">
        <v>1813.2</v>
      </c>
      <c r="M424" s="26">
        <v>1804.7</v>
      </c>
      <c r="N424" s="17">
        <f t="shared" si="123"/>
        <v>99.531215530553723</v>
      </c>
    </row>
    <row r="425" spans="1:14" ht="27" customHeight="1" x14ac:dyDescent="0.2">
      <c r="A425" s="12"/>
      <c r="B425" s="13" t="s">
        <v>37</v>
      </c>
      <c r="C425" s="14">
        <v>918</v>
      </c>
      <c r="D425" s="15">
        <v>5</v>
      </c>
      <c r="E425" s="15">
        <v>2</v>
      </c>
      <c r="F425" s="85">
        <v>99</v>
      </c>
      <c r="G425" s="86">
        <v>0</v>
      </c>
      <c r="H425" s="91" t="s">
        <v>20</v>
      </c>
      <c r="I425" s="92" t="s">
        <v>21</v>
      </c>
      <c r="J425" s="24"/>
      <c r="K425" s="26">
        <f>K426</f>
        <v>2642</v>
      </c>
      <c r="L425" s="26">
        <f>L426</f>
        <v>2642</v>
      </c>
      <c r="M425" s="26">
        <f>M426</f>
        <v>2642</v>
      </c>
      <c r="N425" s="17">
        <f t="shared" si="123"/>
        <v>100</v>
      </c>
    </row>
    <row r="426" spans="1:14" ht="15" customHeight="1" x14ac:dyDescent="0.2">
      <c r="A426" s="12"/>
      <c r="B426" s="13" t="s">
        <v>39</v>
      </c>
      <c r="C426" s="14">
        <v>918</v>
      </c>
      <c r="D426" s="15">
        <v>5</v>
      </c>
      <c r="E426" s="15">
        <v>2</v>
      </c>
      <c r="F426" s="85">
        <v>99</v>
      </c>
      <c r="G426" s="86">
        <v>9</v>
      </c>
      <c r="H426" s="91" t="s">
        <v>20</v>
      </c>
      <c r="I426" s="92" t="s">
        <v>21</v>
      </c>
      <c r="J426" s="24"/>
      <c r="K426" s="26">
        <f>K427+K429</f>
        <v>2642</v>
      </c>
      <c r="L426" s="26">
        <f>L427+L429</f>
        <v>2642</v>
      </c>
      <c r="M426" s="26">
        <f>M427+M429</f>
        <v>2642</v>
      </c>
      <c r="N426" s="17">
        <f t="shared" si="123"/>
        <v>100</v>
      </c>
    </row>
    <row r="427" spans="1:14" ht="15.75" customHeight="1" x14ac:dyDescent="0.2">
      <c r="A427" s="12"/>
      <c r="B427" s="13" t="s">
        <v>119</v>
      </c>
      <c r="C427" s="14">
        <v>918</v>
      </c>
      <c r="D427" s="15">
        <v>5</v>
      </c>
      <c r="E427" s="15">
        <v>2</v>
      </c>
      <c r="F427" s="85">
        <v>99</v>
      </c>
      <c r="G427" s="86">
        <v>9</v>
      </c>
      <c r="H427" s="91" t="s">
        <v>20</v>
      </c>
      <c r="I427" s="92" t="s">
        <v>218</v>
      </c>
      <c r="J427" s="24"/>
      <c r="K427" s="26">
        <f>K428</f>
        <v>2564.6</v>
      </c>
      <c r="L427" s="26">
        <f>L428</f>
        <v>2564.6</v>
      </c>
      <c r="M427" s="26">
        <f>M428</f>
        <v>2564.6</v>
      </c>
      <c r="N427" s="17">
        <f t="shared" si="123"/>
        <v>100</v>
      </c>
    </row>
    <row r="428" spans="1:14" ht="27" customHeight="1" x14ac:dyDescent="0.2">
      <c r="A428" s="12"/>
      <c r="B428" s="13" t="s">
        <v>242</v>
      </c>
      <c r="C428" s="14">
        <v>918</v>
      </c>
      <c r="D428" s="15">
        <v>5</v>
      </c>
      <c r="E428" s="15">
        <v>2</v>
      </c>
      <c r="F428" s="85">
        <v>99</v>
      </c>
      <c r="G428" s="86">
        <v>9</v>
      </c>
      <c r="H428" s="91" t="s">
        <v>20</v>
      </c>
      <c r="I428" s="92" t="s">
        <v>218</v>
      </c>
      <c r="J428" s="16" t="s">
        <v>243</v>
      </c>
      <c r="K428" s="26">
        <v>2564.6</v>
      </c>
      <c r="L428" s="26">
        <v>2564.6</v>
      </c>
      <c r="M428" s="26">
        <v>2564.6</v>
      </c>
      <c r="N428" s="17">
        <f t="shared" si="123"/>
        <v>100</v>
      </c>
    </row>
    <row r="429" spans="1:14" ht="15.75" customHeight="1" x14ac:dyDescent="0.2">
      <c r="A429" s="12"/>
      <c r="B429" s="13" t="s">
        <v>120</v>
      </c>
      <c r="C429" s="14">
        <v>918</v>
      </c>
      <c r="D429" s="15">
        <v>5</v>
      </c>
      <c r="E429" s="15">
        <v>2</v>
      </c>
      <c r="F429" s="85">
        <v>99</v>
      </c>
      <c r="G429" s="86">
        <v>9</v>
      </c>
      <c r="H429" s="91" t="s">
        <v>20</v>
      </c>
      <c r="I429" s="92" t="s">
        <v>121</v>
      </c>
      <c r="J429" s="24"/>
      <c r="K429" s="26">
        <f>K430</f>
        <v>77.400000000000006</v>
      </c>
      <c r="L429" s="26">
        <f>L430</f>
        <v>77.400000000000006</v>
      </c>
      <c r="M429" s="26">
        <f>M430</f>
        <v>77.400000000000006</v>
      </c>
      <c r="N429" s="17">
        <f t="shared" si="123"/>
        <v>100</v>
      </c>
    </row>
    <row r="430" spans="1:14" ht="27" customHeight="1" x14ac:dyDescent="0.2">
      <c r="A430" s="12"/>
      <c r="B430" s="13" t="s">
        <v>242</v>
      </c>
      <c r="C430" s="14">
        <v>918</v>
      </c>
      <c r="D430" s="15">
        <v>5</v>
      </c>
      <c r="E430" s="15">
        <v>2</v>
      </c>
      <c r="F430" s="85">
        <v>99</v>
      </c>
      <c r="G430" s="86">
        <v>9</v>
      </c>
      <c r="H430" s="91" t="s">
        <v>20</v>
      </c>
      <c r="I430" s="92" t="s">
        <v>121</v>
      </c>
      <c r="J430" s="16" t="s">
        <v>243</v>
      </c>
      <c r="K430" s="26">
        <v>77.400000000000006</v>
      </c>
      <c r="L430" s="26">
        <v>77.400000000000006</v>
      </c>
      <c r="M430" s="26">
        <v>77.400000000000006</v>
      </c>
      <c r="N430" s="17">
        <f t="shared" si="123"/>
        <v>100</v>
      </c>
    </row>
    <row r="431" spans="1:14" ht="15.75" customHeight="1" x14ac:dyDescent="0.2">
      <c r="A431" s="12"/>
      <c r="B431" s="13" t="s">
        <v>274</v>
      </c>
      <c r="C431" s="14">
        <v>918</v>
      </c>
      <c r="D431" s="15">
        <v>5</v>
      </c>
      <c r="E431" s="15">
        <v>3</v>
      </c>
      <c r="F431" s="85"/>
      <c r="G431" s="86"/>
      <c r="H431" s="91"/>
      <c r="I431" s="92"/>
      <c r="J431" s="24"/>
      <c r="K431" s="26">
        <f t="shared" ref="K431:M433" si="124">K432</f>
        <v>4163</v>
      </c>
      <c r="L431" s="26">
        <f t="shared" si="124"/>
        <v>4163</v>
      </c>
      <c r="M431" s="26">
        <f t="shared" si="124"/>
        <v>1660.8999999999999</v>
      </c>
      <c r="N431" s="17">
        <f t="shared" si="123"/>
        <v>39.896709104011528</v>
      </c>
    </row>
    <row r="432" spans="1:14" ht="79.5" customHeight="1" x14ac:dyDescent="0.2">
      <c r="A432" s="12"/>
      <c r="B432" s="13" t="s">
        <v>160</v>
      </c>
      <c r="C432" s="14">
        <v>918</v>
      </c>
      <c r="D432" s="15">
        <v>5</v>
      </c>
      <c r="E432" s="15">
        <v>3</v>
      </c>
      <c r="F432" s="85">
        <v>24</v>
      </c>
      <c r="G432" s="86">
        <v>0</v>
      </c>
      <c r="H432" s="91" t="s">
        <v>20</v>
      </c>
      <c r="I432" s="92" t="s">
        <v>21</v>
      </c>
      <c r="J432" s="24"/>
      <c r="K432" s="26">
        <f t="shared" si="124"/>
        <v>4163</v>
      </c>
      <c r="L432" s="26">
        <f t="shared" si="124"/>
        <v>4163</v>
      </c>
      <c r="M432" s="26">
        <f t="shared" si="124"/>
        <v>1660.8999999999999</v>
      </c>
      <c r="N432" s="17">
        <f t="shared" si="123"/>
        <v>39.896709104011528</v>
      </c>
    </row>
    <row r="433" spans="1:14" ht="54.75" customHeight="1" x14ac:dyDescent="0.2">
      <c r="A433" s="12"/>
      <c r="B433" s="13" t="s">
        <v>260</v>
      </c>
      <c r="C433" s="14">
        <v>918</v>
      </c>
      <c r="D433" s="15">
        <v>5</v>
      </c>
      <c r="E433" s="15">
        <v>3</v>
      </c>
      <c r="F433" s="85">
        <v>24</v>
      </c>
      <c r="G433" s="86">
        <v>1</v>
      </c>
      <c r="H433" s="91" t="s">
        <v>20</v>
      </c>
      <c r="I433" s="92" t="s">
        <v>21</v>
      </c>
      <c r="J433" s="24"/>
      <c r="K433" s="26">
        <f t="shared" si="124"/>
        <v>4163</v>
      </c>
      <c r="L433" s="26">
        <f t="shared" si="124"/>
        <v>4163</v>
      </c>
      <c r="M433" s="26">
        <f t="shared" si="124"/>
        <v>1660.8999999999999</v>
      </c>
      <c r="N433" s="17">
        <f t="shared" si="123"/>
        <v>39.896709104011528</v>
      </c>
    </row>
    <row r="434" spans="1:14" ht="42" customHeight="1" x14ac:dyDescent="0.2">
      <c r="A434" s="12"/>
      <c r="B434" s="13" t="s">
        <v>261</v>
      </c>
      <c r="C434" s="14">
        <v>918</v>
      </c>
      <c r="D434" s="15">
        <v>5</v>
      </c>
      <c r="E434" s="15">
        <v>3</v>
      </c>
      <c r="F434" s="85">
        <v>24</v>
      </c>
      <c r="G434" s="86">
        <v>1</v>
      </c>
      <c r="H434" s="91" t="s">
        <v>83</v>
      </c>
      <c r="I434" s="92" t="s">
        <v>21</v>
      </c>
      <c r="J434" s="24"/>
      <c r="K434" s="26">
        <f>K435+K438</f>
        <v>4163</v>
      </c>
      <c r="L434" s="26">
        <f>L435+L438</f>
        <v>4163</v>
      </c>
      <c r="M434" s="26">
        <f>M435+M438</f>
        <v>1660.8999999999999</v>
      </c>
      <c r="N434" s="17">
        <f t="shared" si="123"/>
        <v>39.896709104011528</v>
      </c>
    </row>
    <row r="435" spans="1:14" ht="42" customHeight="1" x14ac:dyDescent="0.2">
      <c r="A435" s="12"/>
      <c r="B435" s="13" t="s">
        <v>275</v>
      </c>
      <c r="C435" s="14">
        <v>918</v>
      </c>
      <c r="D435" s="15">
        <v>5</v>
      </c>
      <c r="E435" s="15">
        <v>3</v>
      </c>
      <c r="F435" s="85">
        <v>24</v>
      </c>
      <c r="G435" s="86">
        <v>1</v>
      </c>
      <c r="H435" s="91" t="s">
        <v>83</v>
      </c>
      <c r="I435" s="92" t="s">
        <v>276</v>
      </c>
      <c r="J435" s="24"/>
      <c r="K435" s="26">
        <f>K436+K437</f>
        <v>2593.3999999999996</v>
      </c>
      <c r="L435" s="26">
        <f>L436+L437</f>
        <v>2593.3999999999996</v>
      </c>
      <c r="M435" s="26">
        <f>M436+M437</f>
        <v>91.300000000000011</v>
      </c>
      <c r="N435" s="17">
        <f t="shared" si="123"/>
        <v>3.5204750520552177</v>
      </c>
    </row>
    <row r="436" spans="1:14" ht="25.5" customHeight="1" x14ac:dyDescent="0.2">
      <c r="A436" s="12"/>
      <c r="B436" s="13" t="s">
        <v>32</v>
      </c>
      <c r="C436" s="14">
        <v>918</v>
      </c>
      <c r="D436" s="15">
        <v>5</v>
      </c>
      <c r="E436" s="15">
        <v>3</v>
      </c>
      <c r="F436" s="85">
        <v>24</v>
      </c>
      <c r="G436" s="86">
        <v>1</v>
      </c>
      <c r="H436" s="91" t="s">
        <v>83</v>
      </c>
      <c r="I436" s="92" t="s">
        <v>276</v>
      </c>
      <c r="J436" s="24" t="s">
        <v>33</v>
      </c>
      <c r="K436" s="26">
        <v>2554.6999999999998</v>
      </c>
      <c r="L436" s="26">
        <v>2554.6999999999998</v>
      </c>
      <c r="M436" s="26">
        <v>52.6</v>
      </c>
      <c r="N436" s="17">
        <f t="shared" si="123"/>
        <v>2.0589501702743962</v>
      </c>
    </row>
    <row r="437" spans="1:14" ht="27" customHeight="1" x14ac:dyDescent="0.2">
      <c r="A437" s="12"/>
      <c r="B437" s="13" t="s">
        <v>242</v>
      </c>
      <c r="C437" s="14">
        <v>918</v>
      </c>
      <c r="D437" s="15">
        <v>5</v>
      </c>
      <c r="E437" s="15">
        <v>3</v>
      </c>
      <c r="F437" s="85">
        <v>24</v>
      </c>
      <c r="G437" s="86">
        <v>1</v>
      </c>
      <c r="H437" s="91" t="s">
        <v>83</v>
      </c>
      <c r="I437" s="92" t="s">
        <v>276</v>
      </c>
      <c r="J437" s="16" t="s">
        <v>243</v>
      </c>
      <c r="K437" s="26">
        <v>38.700000000000003</v>
      </c>
      <c r="L437" s="26">
        <v>38.700000000000003</v>
      </c>
      <c r="M437" s="26">
        <v>38.700000000000003</v>
      </c>
      <c r="N437" s="17">
        <f t="shared" si="123"/>
        <v>100</v>
      </c>
    </row>
    <row r="438" spans="1:14" ht="54" customHeight="1" x14ac:dyDescent="0.2">
      <c r="A438" s="12"/>
      <c r="B438" s="13" t="s">
        <v>216</v>
      </c>
      <c r="C438" s="14">
        <v>918</v>
      </c>
      <c r="D438" s="15">
        <v>5</v>
      </c>
      <c r="E438" s="15">
        <v>3</v>
      </c>
      <c r="F438" s="85">
        <v>24</v>
      </c>
      <c r="G438" s="86">
        <v>1</v>
      </c>
      <c r="H438" s="91" t="s">
        <v>83</v>
      </c>
      <c r="I438" s="92" t="s">
        <v>217</v>
      </c>
      <c r="J438" s="16"/>
      <c r="K438" s="26">
        <f>K439</f>
        <v>1569.6</v>
      </c>
      <c r="L438" s="26">
        <f>L439</f>
        <v>1569.6</v>
      </c>
      <c r="M438" s="26">
        <f>M439</f>
        <v>1569.6</v>
      </c>
      <c r="N438" s="17">
        <f t="shared" si="123"/>
        <v>100</v>
      </c>
    </row>
    <row r="439" spans="1:14" ht="27" customHeight="1" x14ac:dyDescent="0.2">
      <c r="A439" s="12"/>
      <c r="B439" s="13" t="s">
        <v>32</v>
      </c>
      <c r="C439" s="14">
        <v>918</v>
      </c>
      <c r="D439" s="15">
        <v>5</v>
      </c>
      <c r="E439" s="15">
        <v>3</v>
      </c>
      <c r="F439" s="85">
        <v>24</v>
      </c>
      <c r="G439" s="86">
        <v>1</v>
      </c>
      <c r="H439" s="91" t="s">
        <v>83</v>
      </c>
      <c r="I439" s="92" t="s">
        <v>217</v>
      </c>
      <c r="J439" s="24" t="s">
        <v>33</v>
      </c>
      <c r="K439" s="26">
        <v>1569.6</v>
      </c>
      <c r="L439" s="26">
        <v>1569.6</v>
      </c>
      <c r="M439" s="26">
        <v>1569.6</v>
      </c>
      <c r="N439" s="17">
        <f t="shared" si="123"/>
        <v>100</v>
      </c>
    </row>
    <row r="440" spans="1:14" ht="15.75" customHeight="1" x14ac:dyDescent="0.2">
      <c r="A440" s="12" t="s">
        <v>14</v>
      </c>
      <c r="B440" s="13" t="s">
        <v>175</v>
      </c>
      <c r="C440" s="14">
        <v>918</v>
      </c>
      <c r="D440" s="15">
        <v>7</v>
      </c>
      <c r="E440" s="15" t="s">
        <v>14</v>
      </c>
      <c r="F440" s="85" t="s">
        <v>14</v>
      </c>
      <c r="G440" s="86" t="s">
        <v>14</v>
      </c>
      <c r="H440" s="86" t="s">
        <v>14</v>
      </c>
      <c r="I440" s="87" t="s">
        <v>14</v>
      </c>
      <c r="J440" s="16" t="s">
        <v>14</v>
      </c>
      <c r="K440" s="26">
        <f>K441+K458</f>
        <v>1812484.5</v>
      </c>
      <c r="L440" s="26">
        <f>L441+L458</f>
        <v>1812484.5</v>
      </c>
      <c r="M440" s="26">
        <f>M441+M458</f>
        <v>1672701.2</v>
      </c>
      <c r="N440" s="17">
        <f t="shared" si="123"/>
        <v>92.287751978016914</v>
      </c>
    </row>
    <row r="441" spans="1:14" ht="15.75" customHeight="1" x14ac:dyDescent="0.2">
      <c r="A441" s="12" t="s">
        <v>14</v>
      </c>
      <c r="B441" s="13" t="s">
        <v>277</v>
      </c>
      <c r="C441" s="14">
        <v>918</v>
      </c>
      <c r="D441" s="15">
        <v>7</v>
      </c>
      <c r="E441" s="15">
        <v>1</v>
      </c>
      <c r="F441" s="85" t="s">
        <v>14</v>
      </c>
      <c r="G441" s="86" t="s">
        <v>14</v>
      </c>
      <c r="H441" s="86" t="s">
        <v>14</v>
      </c>
      <c r="I441" s="87" t="s">
        <v>14</v>
      </c>
      <c r="J441" s="16" t="s">
        <v>14</v>
      </c>
      <c r="K441" s="26">
        <f t="shared" ref="K441:M443" si="125">K442</f>
        <v>475931.5</v>
      </c>
      <c r="L441" s="26">
        <f t="shared" si="125"/>
        <v>475931.6</v>
      </c>
      <c r="M441" s="26">
        <f t="shared" si="125"/>
        <v>414197.39999999997</v>
      </c>
      <c r="N441" s="17">
        <f t="shared" si="123"/>
        <v>87.028766318521406</v>
      </c>
    </row>
    <row r="442" spans="1:14" ht="77.25" customHeight="1" x14ac:dyDescent="0.2">
      <c r="A442" s="12" t="s">
        <v>14</v>
      </c>
      <c r="B442" s="13" t="s">
        <v>160</v>
      </c>
      <c r="C442" s="14">
        <v>918</v>
      </c>
      <c r="D442" s="15">
        <v>7</v>
      </c>
      <c r="E442" s="15">
        <v>1</v>
      </c>
      <c r="F442" s="85" t="s">
        <v>161</v>
      </c>
      <c r="G442" s="86" t="s">
        <v>19</v>
      </c>
      <c r="H442" s="86" t="s">
        <v>20</v>
      </c>
      <c r="I442" s="87" t="s">
        <v>21</v>
      </c>
      <c r="J442" s="16" t="s">
        <v>14</v>
      </c>
      <c r="K442" s="26">
        <f t="shared" si="125"/>
        <v>475931.5</v>
      </c>
      <c r="L442" s="26">
        <f t="shared" si="125"/>
        <v>475931.6</v>
      </c>
      <c r="M442" s="26">
        <f t="shared" si="125"/>
        <v>414197.39999999997</v>
      </c>
      <c r="N442" s="17">
        <f t="shared" si="123"/>
        <v>87.028766318521406</v>
      </c>
    </row>
    <row r="443" spans="1:14" ht="39" customHeight="1" x14ac:dyDescent="0.2">
      <c r="A443" s="12" t="s">
        <v>14</v>
      </c>
      <c r="B443" s="13" t="s">
        <v>278</v>
      </c>
      <c r="C443" s="14">
        <v>918</v>
      </c>
      <c r="D443" s="15">
        <v>7</v>
      </c>
      <c r="E443" s="15">
        <v>1</v>
      </c>
      <c r="F443" s="85" t="s">
        <v>161</v>
      </c>
      <c r="G443" s="86" t="s">
        <v>31</v>
      </c>
      <c r="H443" s="86" t="s">
        <v>20</v>
      </c>
      <c r="I443" s="87" t="s">
        <v>21</v>
      </c>
      <c r="J443" s="16" t="s">
        <v>14</v>
      </c>
      <c r="K443" s="26">
        <f t="shared" si="125"/>
        <v>475931.5</v>
      </c>
      <c r="L443" s="26">
        <f t="shared" si="125"/>
        <v>475931.6</v>
      </c>
      <c r="M443" s="26">
        <f t="shared" si="125"/>
        <v>414197.39999999997</v>
      </c>
      <c r="N443" s="17">
        <f t="shared" si="123"/>
        <v>87.028766318521406</v>
      </c>
    </row>
    <row r="444" spans="1:14" ht="64.5" customHeight="1" x14ac:dyDescent="0.2">
      <c r="A444" s="12" t="s">
        <v>14</v>
      </c>
      <c r="B444" s="13" t="s">
        <v>279</v>
      </c>
      <c r="C444" s="14">
        <v>918</v>
      </c>
      <c r="D444" s="15">
        <v>7</v>
      </c>
      <c r="E444" s="15">
        <v>1</v>
      </c>
      <c r="F444" s="85" t="s">
        <v>161</v>
      </c>
      <c r="G444" s="86" t="s">
        <v>31</v>
      </c>
      <c r="H444" s="86" t="s">
        <v>83</v>
      </c>
      <c r="I444" s="87" t="s">
        <v>21</v>
      </c>
      <c r="J444" s="16" t="s">
        <v>14</v>
      </c>
      <c r="K444" s="26">
        <f>K445+K448+K450+K452+K454+K456</f>
        <v>475931.5</v>
      </c>
      <c r="L444" s="26">
        <f>L445+L448+L450+L452+L454+L456</f>
        <v>475931.6</v>
      </c>
      <c r="M444" s="26">
        <f>M445+M448+M450+M452+M454+M456</f>
        <v>414197.39999999997</v>
      </c>
      <c r="N444" s="17">
        <f t="shared" si="123"/>
        <v>87.028766318521406</v>
      </c>
    </row>
    <row r="445" spans="1:14" ht="26.25" customHeight="1" x14ac:dyDescent="0.2">
      <c r="A445" s="12" t="s">
        <v>14</v>
      </c>
      <c r="B445" s="13" t="s">
        <v>280</v>
      </c>
      <c r="C445" s="14">
        <v>918</v>
      </c>
      <c r="D445" s="15">
        <v>7</v>
      </c>
      <c r="E445" s="15">
        <v>1</v>
      </c>
      <c r="F445" s="85" t="s">
        <v>161</v>
      </c>
      <c r="G445" s="86" t="s">
        <v>31</v>
      </c>
      <c r="H445" s="86" t="s">
        <v>83</v>
      </c>
      <c r="I445" s="87" t="s">
        <v>281</v>
      </c>
      <c r="J445" s="16" t="s">
        <v>14</v>
      </c>
      <c r="K445" s="26">
        <f>K446+K447</f>
        <v>187168</v>
      </c>
      <c r="L445" s="26">
        <f>L446+L447</f>
        <v>187168.1</v>
      </c>
      <c r="M445" s="26">
        <f>M446+M447</f>
        <v>141808.6</v>
      </c>
      <c r="N445" s="17">
        <f t="shared" si="123"/>
        <v>75.765368136984875</v>
      </c>
    </row>
    <row r="446" spans="1:14" ht="26.25" customHeight="1" x14ac:dyDescent="0.2">
      <c r="A446" s="12"/>
      <c r="B446" s="13" t="s">
        <v>32</v>
      </c>
      <c r="C446" s="14">
        <v>918</v>
      </c>
      <c r="D446" s="15">
        <v>7</v>
      </c>
      <c r="E446" s="15">
        <v>1</v>
      </c>
      <c r="F446" s="85" t="s">
        <v>161</v>
      </c>
      <c r="G446" s="86" t="s">
        <v>31</v>
      </c>
      <c r="H446" s="86" t="s">
        <v>83</v>
      </c>
      <c r="I446" s="87" t="s">
        <v>281</v>
      </c>
      <c r="J446" s="16">
        <v>200</v>
      </c>
      <c r="K446" s="26">
        <v>10</v>
      </c>
      <c r="L446" s="26">
        <v>10</v>
      </c>
      <c r="M446" s="26">
        <v>10</v>
      </c>
      <c r="N446" s="17">
        <f t="shared" si="123"/>
        <v>100</v>
      </c>
    </row>
    <row r="447" spans="1:14" ht="27" customHeight="1" x14ac:dyDescent="0.2">
      <c r="A447" s="12"/>
      <c r="B447" s="13" t="s">
        <v>242</v>
      </c>
      <c r="C447" s="14">
        <v>918</v>
      </c>
      <c r="D447" s="15">
        <v>7</v>
      </c>
      <c r="E447" s="15">
        <v>1</v>
      </c>
      <c r="F447" s="85" t="s">
        <v>161</v>
      </c>
      <c r="G447" s="86" t="s">
        <v>31</v>
      </c>
      <c r="H447" s="86" t="s">
        <v>83</v>
      </c>
      <c r="I447" s="87" t="s">
        <v>281</v>
      </c>
      <c r="J447" s="16" t="s">
        <v>243</v>
      </c>
      <c r="K447" s="26">
        <v>187158</v>
      </c>
      <c r="L447" s="26">
        <v>187158.1</v>
      </c>
      <c r="M447" s="26">
        <v>141798.6</v>
      </c>
      <c r="N447" s="17">
        <f t="shared" si="123"/>
        <v>75.76407326212437</v>
      </c>
    </row>
    <row r="448" spans="1:14" ht="42.75" customHeight="1" x14ac:dyDescent="0.2">
      <c r="A448" s="12"/>
      <c r="B448" s="13" t="s">
        <v>771</v>
      </c>
      <c r="C448" s="14">
        <v>918</v>
      </c>
      <c r="D448" s="15">
        <v>7</v>
      </c>
      <c r="E448" s="15">
        <v>1</v>
      </c>
      <c r="F448" s="85" t="s">
        <v>161</v>
      </c>
      <c r="G448" s="86" t="s">
        <v>31</v>
      </c>
      <c r="H448" s="86" t="s">
        <v>83</v>
      </c>
      <c r="I448" s="87" t="s">
        <v>770</v>
      </c>
      <c r="J448" s="16"/>
      <c r="K448" s="26">
        <f>K449</f>
        <v>57719.4</v>
      </c>
      <c r="L448" s="26">
        <f>L449</f>
        <v>57719.4</v>
      </c>
      <c r="M448" s="26">
        <f>M449</f>
        <v>56232.4</v>
      </c>
      <c r="N448" s="17">
        <f t="shared" si="123"/>
        <v>97.423743143553125</v>
      </c>
    </row>
    <row r="449" spans="1:14" ht="27" customHeight="1" x14ac:dyDescent="0.2">
      <c r="A449" s="12"/>
      <c r="B449" s="13" t="s">
        <v>242</v>
      </c>
      <c r="C449" s="14">
        <v>918</v>
      </c>
      <c r="D449" s="15">
        <v>7</v>
      </c>
      <c r="E449" s="15">
        <v>1</v>
      </c>
      <c r="F449" s="85" t="s">
        <v>161</v>
      </c>
      <c r="G449" s="86" t="s">
        <v>31</v>
      </c>
      <c r="H449" s="86" t="s">
        <v>83</v>
      </c>
      <c r="I449" s="87" t="s">
        <v>770</v>
      </c>
      <c r="J449" s="16" t="s">
        <v>243</v>
      </c>
      <c r="K449" s="26">
        <v>57719.4</v>
      </c>
      <c r="L449" s="26">
        <v>57719.4</v>
      </c>
      <c r="M449" s="26">
        <v>56232.4</v>
      </c>
      <c r="N449" s="17">
        <f t="shared" si="123"/>
        <v>97.423743143553125</v>
      </c>
    </row>
    <row r="450" spans="1:14" ht="43.5" customHeight="1" x14ac:dyDescent="0.2">
      <c r="A450" s="12"/>
      <c r="B450" s="13" t="s">
        <v>765</v>
      </c>
      <c r="C450" s="14">
        <v>918</v>
      </c>
      <c r="D450" s="15">
        <v>7</v>
      </c>
      <c r="E450" s="15">
        <v>1</v>
      </c>
      <c r="F450" s="85" t="s">
        <v>161</v>
      </c>
      <c r="G450" s="86" t="s">
        <v>31</v>
      </c>
      <c r="H450" s="86" t="s">
        <v>83</v>
      </c>
      <c r="I450" s="87" t="s">
        <v>282</v>
      </c>
      <c r="J450" s="16"/>
      <c r="K450" s="26">
        <f>K451</f>
        <v>18102</v>
      </c>
      <c r="L450" s="26">
        <f>L451</f>
        <v>18102</v>
      </c>
      <c r="M450" s="26">
        <f>M451</f>
        <v>17635.7</v>
      </c>
      <c r="N450" s="17">
        <f t="shared" si="123"/>
        <v>97.424041542371015</v>
      </c>
    </row>
    <row r="451" spans="1:14" ht="27" customHeight="1" x14ac:dyDescent="0.2">
      <c r="A451" s="12"/>
      <c r="B451" s="13" t="s">
        <v>242</v>
      </c>
      <c r="C451" s="14">
        <v>918</v>
      </c>
      <c r="D451" s="15">
        <v>7</v>
      </c>
      <c r="E451" s="15">
        <v>1</v>
      </c>
      <c r="F451" s="85" t="s">
        <v>161</v>
      </c>
      <c r="G451" s="86" t="s">
        <v>31</v>
      </c>
      <c r="H451" s="86" t="s">
        <v>83</v>
      </c>
      <c r="I451" s="87" t="s">
        <v>282</v>
      </c>
      <c r="J451" s="16" t="s">
        <v>243</v>
      </c>
      <c r="K451" s="26">
        <v>18102</v>
      </c>
      <c r="L451" s="26">
        <v>18102</v>
      </c>
      <c r="M451" s="26">
        <v>17635.7</v>
      </c>
      <c r="N451" s="17">
        <f t="shared" si="123"/>
        <v>97.424041542371015</v>
      </c>
    </row>
    <row r="452" spans="1:14" ht="55.5" customHeight="1" x14ac:dyDescent="0.2">
      <c r="A452" s="12"/>
      <c r="B452" s="13" t="s">
        <v>773</v>
      </c>
      <c r="C452" s="14">
        <v>918</v>
      </c>
      <c r="D452" s="15">
        <v>7</v>
      </c>
      <c r="E452" s="15">
        <v>1</v>
      </c>
      <c r="F452" s="85" t="s">
        <v>161</v>
      </c>
      <c r="G452" s="86" t="s">
        <v>31</v>
      </c>
      <c r="H452" s="86" t="s">
        <v>83</v>
      </c>
      <c r="I452" s="87" t="s">
        <v>772</v>
      </c>
      <c r="J452" s="16"/>
      <c r="K452" s="26">
        <f>K453</f>
        <v>182777.5</v>
      </c>
      <c r="L452" s="26">
        <f>L453</f>
        <v>182777.5</v>
      </c>
      <c r="M452" s="26">
        <f>M453</f>
        <v>178068.9</v>
      </c>
      <c r="N452" s="17">
        <f t="shared" si="123"/>
        <v>97.423862346295351</v>
      </c>
    </row>
    <row r="453" spans="1:14" ht="27" customHeight="1" x14ac:dyDescent="0.2">
      <c r="A453" s="12"/>
      <c r="B453" s="13" t="s">
        <v>242</v>
      </c>
      <c r="C453" s="14">
        <v>918</v>
      </c>
      <c r="D453" s="15">
        <v>7</v>
      </c>
      <c r="E453" s="15">
        <v>1</v>
      </c>
      <c r="F453" s="85" t="s">
        <v>161</v>
      </c>
      <c r="G453" s="86" t="s">
        <v>31</v>
      </c>
      <c r="H453" s="86" t="s">
        <v>83</v>
      </c>
      <c r="I453" s="87" t="s">
        <v>772</v>
      </c>
      <c r="J453" s="16" t="s">
        <v>243</v>
      </c>
      <c r="K453" s="26">
        <v>182777.5</v>
      </c>
      <c r="L453" s="26">
        <v>182777.5</v>
      </c>
      <c r="M453" s="26">
        <v>178068.9</v>
      </c>
      <c r="N453" s="17">
        <f t="shared" si="123"/>
        <v>97.423862346295351</v>
      </c>
    </row>
    <row r="454" spans="1:14" ht="56.25" customHeight="1" x14ac:dyDescent="0.2">
      <c r="A454" s="12"/>
      <c r="B454" s="13" t="s">
        <v>776</v>
      </c>
      <c r="C454" s="14">
        <v>918</v>
      </c>
      <c r="D454" s="15">
        <v>7</v>
      </c>
      <c r="E454" s="15">
        <v>1</v>
      </c>
      <c r="F454" s="85" t="s">
        <v>161</v>
      </c>
      <c r="G454" s="86" t="s">
        <v>31</v>
      </c>
      <c r="H454" s="86" t="s">
        <v>83</v>
      </c>
      <c r="I454" s="87" t="s">
        <v>774</v>
      </c>
      <c r="J454" s="16"/>
      <c r="K454" s="26">
        <f>K455</f>
        <v>28052.5</v>
      </c>
      <c r="L454" s="26">
        <f>L455</f>
        <v>28052.5</v>
      </c>
      <c r="M454" s="26">
        <f>M455</f>
        <v>19019.599999999999</v>
      </c>
      <c r="N454" s="17">
        <f t="shared" si="123"/>
        <v>67.800017823723365</v>
      </c>
    </row>
    <row r="455" spans="1:14" ht="27" customHeight="1" x14ac:dyDescent="0.2">
      <c r="A455" s="12"/>
      <c r="B455" s="13" t="s">
        <v>242</v>
      </c>
      <c r="C455" s="14">
        <v>918</v>
      </c>
      <c r="D455" s="15">
        <v>7</v>
      </c>
      <c r="E455" s="15">
        <v>1</v>
      </c>
      <c r="F455" s="85" t="s">
        <v>161</v>
      </c>
      <c r="G455" s="86" t="s">
        <v>31</v>
      </c>
      <c r="H455" s="86" t="s">
        <v>83</v>
      </c>
      <c r="I455" s="87" t="s">
        <v>774</v>
      </c>
      <c r="J455" s="16" t="s">
        <v>243</v>
      </c>
      <c r="K455" s="26">
        <v>28052.5</v>
      </c>
      <c r="L455" s="26">
        <v>28052.5</v>
      </c>
      <c r="M455" s="26">
        <v>19019.599999999999</v>
      </c>
      <c r="N455" s="17">
        <f t="shared" si="123"/>
        <v>67.800017823723365</v>
      </c>
    </row>
    <row r="456" spans="1:14" ht="57" customHeight="1" x14ac:dyDescent="0.2">
      <c r="A456" s="12"/>
      <c r="B456" s="13" t="s">
        <v>777</v>
      </c>
      <c r="C456" s="14">
        <v>918</v>
      </c>
      <c r="D456" s="15">
        <v>7</v>
      </c>
      <c r="E456" s="15">
        <v>1</v>
      </c>
      <c r="F456" s="85" t="s">
        <v>161</v>
      </c>
      <c r="G456" s="86" t="s">
        <v>31</v>
      </c>
      <c r="H456" s="86" t="s">
        <v>83</v>
      </c>
      <c r="I456" s="87" t="s">
        <v>775</v>
      </c>
      <c r="J456" s="16"/>
      <c r="K456" s="26">
        <f>K457</f>
        <v>2112.1</v>
      </c>
      <c r="L456" s="26">
        <f>L457</f>
        <v>2112.1</v>
      </c>
      <c r="M456" s="26">
        <f>M457</f>
        <v>1432.2</v>
      </c>
      <c r="N456" s="17">
        <f t="shared" si="123"/>
        <v>67.809289332891439</v>
      </c>
    </row>
    <row r="457" spans="1:14" ht="27" customHeight="1" x14ac:dyDescent="0.2">
      <c r="A457" s="12"/>
      <c r="B457" s="13" t="s">
        <v>242</v>
      </c>
      <c r="C457" s="14">
        <v>918</v>
      </c>
      <c r="D457" s="15">
        <v>7</v>
      </c>
      <c r="E457" s="15">
        <v>1</v>
      </c>
      <c r="F457" s="85" t="s">
        <v>161</v>
      </c>
      <c r="G457" s="86" t="s">
        <v>31</v>
      </c>
      <c r="H457" s="86" t="s">
        <v>83</v>
      </c>
      <c r="I457" s="87" t="s">
        <v>775</v>
      </c>
      <c r="J457" s="16" t="s">
        <v>243</v>
      </c>
      <c r="K457" s="26">
        <v>2112.1</v>
      </c>
      <c r="L457" s="26">
        <v>2112.1</v>
      </c>
      <c r="M457" s="26">
        <v>1432.2</v>
      </c>
      <c r="N457" s="17">
        <f t="shared" si="123"/>
        <v>67.809289332891439</v>
      </c>
    </row>
    <row r="458" spans="1:14" ht="15.75" customHeight="1" x14ac:dyDescent="0.2">
      <c r="A458" s="12" t="s">
        <v>14</v>
      </c>
      <c r="B458" s="13" t="s">
        <v>285</v>
      </c>
      <c r="C458" s="14">
        <v>918</v>
      </c>
      <c r="D458" s="15">
        <v>7</v>
      </c>
      <c r="E458" s="15">
        <v>2</v>
      </c>
      <c r="F458" s="85" t="s">
        <v>14</v>
      </c>
      <c r="G458" s="86" t="s">
        <v>14</v>
      </c>
      <c r="H458" s="86" t="s">
        <v>14</v>
      </c>
      <c r="I458" s="87" t="s">
        <v>14</v>
      </c>
      <c r="J458" s="16" t="s">
        <v>14</v>
      </c>
      <c r="K458" s="26">
        <f t="shared" ref="K458:M460" si="126">K459</f>
        <v>1336553</v>
      </c>
      <c r="L458" s="26">
        <f t="shared" si="126"/>
        <v>1336552.8999999999</v>
      </c>
      <c r="M458" s="26">
        <f t="shared" si="126"/>
        <v>1258503.8</v>
      </c>
      <c r="N458" s="17">
        <f t="shared" si="123"/>
        <v>94.16041819220176</v>
      </c>
    </row>
    <row r="459" spans="1:14" ht="77.25" customHeight="1" x14ac:dyDescent="0.2">
      <c r="A459" s="12" t="s">
        <v>14</v>
      </c>
      <c r="B459" s="13" t="s">
        <v>160</v>
      </c>
      <c r="C459" s="14">
        <v>918</v>
      </c>
      <c r="D459" s="15">
        <v>7</v>
      </c>
      <c r="E459" s="15">
        <v>2</v>
      </c>
      <c r="F459" s="85" t="s">
        <v>161</v>
      </c>
      <c r="G459" s="86" t="s">
        <v>19</v>
      </c>
      <c r="H459" s="86" t="s">
        <v>20</v>
      </c>
      <c r="I459" s="87" t="s">
        <v>21</v>
      </c>
      <c r="J459" s="16" t="s">
        <v>14</v>
      </c>
      <c r="K459" s="26">
        <f t="shared" si="126"/>
        <v>1336553</v>
      </c>
      <c r="L459" s="26">
        <f t="shared" si="126"/>
        <v>1336552.8999999999</v>
      </c>
      <c r="M459" s="26">
        <f t="shared" si="126"/>
        <v>1258503.8</v>
      </c>
      <c r="N459" s="17">
        <f t="shared" si="123"/>
        <v>94.16041819220176</v>
      </c>
    </row>
    <row r="460" spans="1:14" ht="39" customHeight="1" x14ac:dyDescent="0.2">
      <c r="A460" s="12" t="s">
        <v>14</v>
      </c>
      <c r="B460" s="13" t="s">
        <v>278</v>
      </c>
      <c r="C460" s="14">
        <v>918</v>
      </c>
      <c r="D460" s="15">
        <v>7</v>
      </c>
      <c r="E460" s="15">
        <v>2</v>
      </c>
      <c r="F460" s="85" t="s">
        <v>161</v>
      </c>
      <c r="G460" s="86" t="s">
        <v>31</v>
      </c>
      <c r="H460" s="86" t="s">
        <v>20</v>
      </c>
      <c r="I460" s="87" t="s">
        <v>21</v>
      </c>
      <c r="J460" s="16" t="s">
        <v>14</v>
      </c>
      <c r="K460" s="26">
        <f t="shared" si="126"/>
        <v>1336553</v>
      </c>
      <c r="L460" s="26">
        <f t="shared" si="126"/>
        <v>1336552.8999999999</v>
      </c>
      <c r="M460" s="26">
        <f t="shared" si="126"/>
        <v>1258503.8</v>
      </c>
      <c r="N460" s="17">
        <f t="shared" si="123"/>
        <v>94.16041819220176</v>
      </c>
    </row>
    <row r="461" spans="1:14" ht="64.5" customHeight="1" x14ac:dyDescent="0.2">
      <c r="A461" s="12" t="s">
        <v>14</v>
      </c>
      <c r="B461" s="13" t="s">
        <v>279</v>
      </c>
      <c r="C461" s="14">
        <v>918</v>
      </c>
      <c r="D461" s="15">
        <v>7</v>
      </c>
      <c r="E461" s="15">
        <v>2</v>
      </c>
      <c r="F461" s="85" t="s">
        <v>161</v>
      </c>
      <c r="G461" s="86" t="s">
        <v>31</v>
      </c>
      <c r="H461" s="86" t="s">
        <v>83</v>
      </c>
      <c r="I461" s="87" t="s">
        <v>21</v>
      </c>
      <c r="J461" s="16" t="s">
        <v>14</v>
      </c>
      <c r="K461" s="26">
        <f>K462+K464+K466+K468+K470+K472+K474+K476</f>
        <v>1336553</v>
      </c>
      <c r="L461" s="26">
        <f>L462+L464+L466+L468+L470+L472+L474+L476</f>
        <v>1336552.8999999999</v>
      </c>
      <c r="M461" s="26">
        <f>M462+M464+M466+M468+M470+M472+M474+M476</f>
        <v>1258503.8</v>
      </c>
      <c r="N461" s="17">
        <f t="shared" si="123"/>
        <v>94.16041819220176</v>
      </c>
    </row>
    <row r="462" spans="1:14" ht="26.25" customHeight="1" x14ac:dyDescent="0.2">
      <c r="A462" s="12" t="s">
        <v>14</v>
      </c>
      <c r="B462" s="13" t="s">
        <v>280</v>
      </c>
      <c r="C462" s="14">
        <v>918</v>
      </c>
      <c r="D462" s="15">
        <v>7</v>
      </c>
      <c r="E462" s="15">
        <v>2</v>
      </c>
      <c r="F462" s="85" t="s">
        <v>161</v>
      </c>
      <c r="G462" s="86" t="s">
        <v>31</v>
      </c>
      <c r="H462" s="86" t="s">
        <v>83</v>
      </c>
      <c r="I462" s="87" t="s">
        <v>281</v>
      </c>
      <c r="J462" s="16" t="s">
        <v>14</v>
      </c>
      <c r="K462" s="26">
        <f t="shared" ref="K462:M462" si="127">K463</f>
        <v>119431.1</v>
      </c>
      <c r="L462" s="26">
        <f t="shared" si="127"/>
        <v>119431.1</v>
      </c>
      <c r="M462" s="26">
        <f t="shared" si="127"/>
        <v>102897.1</v>
      </c>
      <c r="N462" s="17">
        <f t="shared" si="123"/>
        <v>86.15603473467128</v>
      </c>
    </row>
    <row r="463" spans="1:14" ht="27" customHeight="1" x14ac:dyDescent="0.2">
      <c r="A463" s="12"/>
      <c r="B463" s="13" t="s">
        <v>242</v>
      </c>
      <c r="C463" s="14">
        <v>918</v>
      </c>
      <c r="D463" s="15">
        <v>7</v>
      </c>
      <c r="E463" s="15">
        <v>2</v>
      </c>
      <c r="F463" s="85" t="s">
        <v>161</v>
      </c>
      <c r="G463" s="86" t="s">
        <v>31</v>
      </c>
      <c r="H463" s="86" t="s">
        <v>83</v>
      </c>
      <c r="I463" s="87" t="s">
        <v>281</v>
      </c>
      <c r="J463" s="16" t="s">
        <v>243</v>
      </c>
      <c r="K463" s="26">
        <v>119431.1</v>
      </c>
      <c r="L463" s="26">
        <v>119431.1</v>
      </c>
      <c r="M463" s="26">
        <v>102897.1</v>
      </c>
      <c r="N463" s="17">
        <f t="shared" si="123"/>
        <v>86.15603473467128</v>
      </c>
    </row>
    <row r="464" spans="1:14" ht="42.75" customHeight="1" x14ac:dyDescent="0.2">
      <c r="A464" s="12"/>
      <c r="B464" s="13" t="s">
        <v>771</v>
      </c>
      <c r="C464" s="14">
        <v>918</v>
      </c>
      <c r="D464" s="15">
        <v>7</v>
      </c>
      <c r="E464" s="15">
        <v>2</v>
      </c>
      <c r="F464" s="85" t="s">
        <v>161</v>
      </c>
      <c r="G464" s="86" t="s">
        <v>31</v>
      </c>
      <c r="H464" s="86" t="s">
        <v>83</v>
      </c>
      <c r="I464" s="87" t="s">
        <v>770</v>
      </c>
      <c r="J464" s="16"/>
      <c r="K464" s="26">
        <f>K465</f>
        <v>209373.4</v>
      </c>
      <c r="L464" s="26">
        <f>L465</f>
        <v>209373.4</v>
      </c>
      <c r="M464" s="26">
        <f>M465</f>
        <v>201238.2</v>
      </c>
      <c r="N464" s="17">
        <f t="shared" si="123"/>
        <v>96.114501651117095</v>
      </c>
    </row>
    <row r="465" spans="1:14" ht="27" customHeight="1" x14ac:dyDescent="0.2">
      <c r="A465" s="12"/>
      <c r="B465" s="13" t="s">
        <v>242</v>
      </c>
      <c r="C465" s="14">
        <v>918</v>
      </c>
      <c r="D465" s="15">
        <v>7</v>
      </c>
      <c r="E465" s="15">
        <v>2</v>
      </c>
      <c r="F465" s="85" t="s">
        <v>161</v>
      </c>
      <c r="G465" s="86" t="s">
        <v>31</v>
      </c>
      <c r="H465" s="86" t="s">
        <v>83</v>
      </c>
      <c r="I465" s="87" t="s">
        <v>770</v>
      </c>
      <c r="J465" s="16" t="s">
        <v>243</v>
      </c>
      <c r="K465" s="26">
        <v>209373.4</v>
      </c>
      <c r="L465" s="26">
        <v>209373.4</v>
      </c>
      <c r="M465" s="26">
        <v>201238.2</v>
      </c>
      <c r="N465" s="17">
        <f t="shared" si="123"/>
        <v>96.114501651117095</v>
      </c>
    </row>
    <row r="466" spans="1:14" ht="43.5" customHeight="1" x14ac:dyDescent="0.2">
      <c r="A466" s="12"/>
      <c r="B466" s="13" t="s">
        <v>765</v>
      </c>
      <c r="C466" s="14">
        <v>918</v>
      </c>
      <c r="D466" s="15">
        <v>7</v>
      </c>
      <c r="E466" s="15">
        <v>2</v>
      </c>
      <c r="F466" s="85" t="s">
        <v>161</v>
      </c>
      <c r="G466" s="86" t="s">
        <v>31</v>
      </c>
      <c r="H466" s="86" t="s">
        <v>83</v>
      </c>
      <c r="I466" s="87" t="s">
        <v>282</v>
      </c>
      <c r="J466" s="16"/>
      <c r="K466" s="26">
        <f>K467</f>
        <v>65663.899999999994</v>
      </c>
      <c r="L466" s="26">
        <f>L467</f>
        <v>65663.899999999994</v>
      </c>
      <c r="M466" s="26">
        <f>M467</f>
        <v>63112.5</v>
      </c>
      <c r="N466" s="17">
        <f t="shared" si="123"/>
        <v>96.114455583661652</v>
      </c>
    </row>
    <row r="467" spans="1:14" ht="27" customHeight="1" x14ac:dyDescent="0.2">
      <c r="A467" s="12"/>
      <c r="B467" s="13" t="s">
        <v>242</v>
      </c>
      <c r="C467" s="14">
        <v>918</v>
      </c>
      <c r="D467" s="15">
        <v>7</v>
      </c>
      <c r="E467" s="15">
        <v>2</v>
      </c>
      <c r="F467" s="85" t="s">
        <v>161</v>
      </c>
      <c r="G467" s="86" t="s">
        <v>31</v>
      </c>
      <c r="H467" s="86" t="s">
        <v>83</v>
      </c>
      <c r="I467" s="87" t="s">
        <v>282</v>
      </c>
      <c r="J467" s="16" t="s">
        <v>243</v>
      </c>
      <c r="K467" s="26">
        <v>65663.899999999994</v>
      </c>
      <c r="L467" s="26">
        <v>65663.899999999994</v>
      </c>
      <c r="M467" s="26">
        <v>63112.5</v>
      </c>
      <c r="N467" s="17">
        <f t="shared" si="123"/>
        <v>96.114455583661652</v>
      </c>
    </row>
    <row r="468" spans="1:14" ht="52.5" customHeight="1" x14ac:dyDescent="0.2">
      <c r="A468" s="12"/>
      <c r="B468" s="13" t="s">
        <v>773</v>
      </c>
      <c r="C468" s="14">
        <v>918</v>
      </c>
      <c r="D468" s="15">
        <v>7</v>
      </c>
      <c r="E468" s="15">
        <v>2</v>
      </c>
      <c r="F468" s="85" t="s">
        <v>161</v>
      </c>
      <c r="G468" s="86" t="s">
        <v>31</v>
      </c>
      <c r="H468" s="86" t="s">
        <v>83</v>
      </c>
      <c r="I468" s="87" t="s">
        <v>772</v>
      </c>
      <c r="J468" s="16"/>
      <c r="K468" s="26">
        <f>K469</f>
        <v>663015.1</v>
      </c>
      <c r="L468" s="26">
        <f>L469</f>
        <v>663015.1</v>
      </c>
      <c r="M468" s="26">
        <f>M469</f>
        <v>637253.6</v>
      </c>
      <c r="N468" s="17">
        <f t="shared" si="123"/>
        <v>96.114492716681724</v>
      </c>
    </row>
    <row r="469" spans="1:14" ht="27" customHeight="1" x14ac:dyDescent="0.2">
      <c r="A469" s="12"/>
      <c r="B469" s="13" t="s">
        <v>242</v>
      </c>
      <c r="C469" s="14">
        <v>918</v>
      </c>
      <c r="D469" s="15">
        <v>7</v>
      </c>
      <c r="E469" s="15">
        <v>2</v>
      </c>
      <c r="F469" s="85" t="s">
        <v>161</v>
      </c>
      <c r="G469" s="86" t="s">
        <v>31</v>
      </c>
      <c r="H469" s="86" t="s">
        <v>83</v>
      </c>
      <c r="I469" s="87" t="s">
        <v>772</v>
      </c>
      <c r="J469" s="16" t="s">
        <v>243</v>
      </c>
      <c r="K469" s="26">
        <v>663015.1</v>
      </c>
      <c r="L469" s="26">
        <v>663015.1</v>
      </c>
      <c r="M469" s="26">
        <v>637253.6</v>
      </c>
      <c r="N469" s="17">
        <f t="shared" si="123"/>
        <v>96.114492716681724</v>
      </c>
    </row>
    <row r="470" spans="1:14" ht="56.25" customHeight="1" x14ac:dyDescent="0.2">
      <c r="A470" s="12"/>
      <c r="B470" s="13" t="s">
        <v>776</v>
      </c>
      <c r="C470" s="14">
        <v>918</v>
      </c>
      <c r="D470" s="15">
        <v>7</v>
      </c>
      <c r="E470" s="15">
        <v>2</v>
      </c>
      <c r="F470" s="85" t="s">
        <v>161</v>
      </c>
      <c r="G470" s="86" t="s">
        <v>31</v>
      </c>
      <c r="H470" s="86" t="s">
        <v>83</v>
      </c>
      <c r="I470" s="87" t="s">
        <v>774</v>
      </c>
      <c r="J470" s="16"/>
      <c r="K470" s="26">
        <f>K471</f>
        <v>98179.8</v>
      </c>
      <c r="L470" s="26">
        <f>L471</f>
        <v>98179.8</v>
      </c>
      <c r="M470" s="26">
        <f>M471</f>
        <v>74867.600000000006</v>
      </c>
      <c r="N470" s="17">
        <f t="shared" si="123"/>
        <v>76.25560451335204</v>
      </c>
    </row>
    <row r="471" spans="1:14" ht="27" customHeight="1" x14ac:dyDescent="0.2">
      <c r="A471" s="12"/>
      <c r="B471" s="13" t="s">
        <v>242</v>
      </c>
      <c r="C471" s="14">
        <v>918</v>
      </c>
      <c r="D471" s="15">
        <v>7</v>
      </c>
      <c r="E471" s="15">
        <v>2</v>
      </c>
      <c r="F471" s="85" t="s">
        <v>161</v>
      </c>
      <c r="G471" s="86" t="s">
        <v>31</v>
      </c>
      <c r="H471" s="86" t="s">
        <v>83</v>
      </c>
      <c r="I471" s="87" t="s">
        <v>774</v>
      </c>
      <c r="J471" s="16" t="s">
        <v>243</v>
      </c>
      <c r="K471" s="26">
        <v>98179.8</v>
      </c>
      <c r="L471" s="26">
        <v>98179.8</v>
      </c>
      <c r="M471" s="26">
        <v>74867.600000000006</v>
      </c>
      <c r="N471" s="17">
        <f t="shared" si="123"/>
        <v>76.25560451335204</v>
      </c>
    </row>
    <row r="472" spans="1:14" ht="57" customHeight="1" x14ac:dyDescent="0.2">
      <c r="A472" s="12"/>
      <c r="B472" s="13" t="s">
        <v>777</v>
      </c>
      <c r="C472" s="14">
        <v>918</v>
      </c>
      <c r="D472" s="15">
        <v>7</v>
      </c>
      <c r="E472" s="15">
        <v>2</v>
      </c>
      <c r="F472" s="85" t="s">
        <v>161</v>
      </c>
      <c r="G472" s="86" t="s">
        <v>31</v>
      </c>
      <c r="H472" s="86" t="s">
        <v>83</v>
      </c>
      <c r="I472" s="87" t="s">
        <v>775</v>
      </c>
      <c r="J472" s="16"/>
      <c r="K472" s="26">
        <f>K473</f>
        <v>7389.9</v>
      </c>
      <c r="L472" s="26">
        <f>L473</f>
        <v>7389.9</v>
      </c>
      <c r="M472" s="26">
        <f>M473</f>
        <v>5635.2</v>
      </c>
      <c r="N472" s="17">
        <f t="shared" si="123"/>
        <v>76.25542970811513</v>
      </c>
    </row>
    <row r="473" spans="1:14" ht="27" customHeight="1" x14ac:dyDescent="0.2">
      <c r="A473" s="12"/>
      <c r="B473" s="13" t="s">
        <v>242</v>
      </c>
      <c r="C473" s="14">
        <v>918</v>
      </c>
      <c r="D473" s="15">
        <v>7</v>
      </c>
      <c r="E473" s="15">
        <v>2</v>
      </c>
      <c r="F473" s="85" t="s">
        <v>161</v>
      </c>
      <c r="G473" s="86" t="s">
        <v>31</v>
      </c>
      <c r="H473" s="86" t="s">
        <v>83</v>
      </c>
      <c r="I473" s="87" t="s">
        <v>775</v>
      </c>
      <c r="J473" s="16" t="s">
        <v>243</v>
      </c>
      <c r="K473" s="26">
        <v>7389.9</v>
      </c>
      <c r="L473" s="26">
        <v>7389.9</v>
      </c>
      <c r="M473" s="26">
        <v>5635.2</v>
      </c>
      <c r="N473" s="17">
        <f t="shared" si="123"/>
        <v>76.25542970811513</v>
      </c>
    </row>
    <row r="474" spans="1:14" ht="38.25" customHeight="1" x14ac:dyDescent="0.2">
      <c r="A474" s="12"/>
      <c r="B474" s="13" t="s">
        <v>286</v>
      </c>
      <c r="C474" s="14">
        <v>918</v>
      </c>
      <c r="D474" s="15">
        <v>7</v>
      </c>
      <c r="E474" s="15">
        <v>2</v>
      </c>
      <c r="F474" s="85" t="s">
        <v>161</v>
      </c>
      <c r="G474" s="86" t="s">
        <v>31</v>
      </c>
      <c r="H474" s="86" t="s">
        <v>83</v>
      </c>
      <c r="I474" s="87" t="s">
        <v>287</v>
      </c>
      <c r="J474" s="16"/>
      <c r="K474" s="26">
        <f>K475</f>
        <v>164824.70000000001</v>
      </c>
      <c r="L474" s="26">
        <f>L475</f>
        <v>164824.70000000001</v>
      </c>
      <c r="M474" s="26">
        <f>M475</f>
        <v>164824.6</v>
      </c>
      <c r="N474" s="17">
        <f t="shared" si="123"/>
        <v>99.999939329481563</v>
      </c>
    </row>
    <row r="475" spans="1:14" ht="27" customHeight="1" x14ac:dyDescent="0.2">
      <c r="A475" s="12"/>
      <c r="B475" s="13" t="s">
        <v>242</v>
      </c>
      <c r="C475" s="14">
        <v>918</v>
      </c>
      <c r="D475" s="15">
        <v>7</v>
      </c>
      <c r="E475" s="15">
        <v>2</v>
      </c>
      <c r="F475" s="85" t="s">
        <v>161</v>
      </c>
      <c r="G475" s="86" t="s">
        <v>31</v>
      </c>
      <c r="H475" s="86" t="s">
        <v>83</v>
      </c>
      <c r="I475" s="87" t="s">
        <v>287</v>
      </c>
      <c r="J475" s="16" t="s">
        <v>243</v>
      </c>
      <c r="K475" s="26">
        <v>164824.70000000001</v>
      </c>
      <c r="L475" s="26">
        <v>164824.70000000001</v>
      </c>
      <c r="M475" s="26">
        <v>164824.6</v>
      </c>
      <c r="N475" s="17">
        <f t="shared" si="123"/>
        <v>99.999939329481563</v>
      </c>
    </row>
    <row r="476" spans="1:14" ht="39.75" customHeight="1" x14ac:dyDescent="0.2">
      <c r="A476" s="12"/>
      <c r="B476" s="13" t="s">
        <v>283</v>
      </c>
      <c r="C476" s="14">
        <v>918</v>
      </c>
      <c r="D476" s="15">
        <v>7</v>
      </c>
      <c r="E476" s="15">
        <v>2</v>
      </c>
      <c r="F476" s="85" t="s">
        <v>161</v>
      </c>
      <c r="G476" s="86" t="s">
        <v>31</v>
      </c>
      <c r="H476" s="86" t="s">
        <v>83</v>
      </c>
      <c r="I476" s="87" t="s">
        <v>284</v>
      </c>
      <c r="J476" s="16"/>
      <c r="K476" s="26">
        <f>K477</f>
        <v>8675.1</v>
      </c>
      <c r="L476" s="26">
        <f>L477</f>
        <v>8675</v>
      </c>
      <c r="M476" s="26">
        <f>M477</f>
        <v>8675</v>
      </c>
      <c r="N476" s="17">
        <f t="shared" si="123"/>
        <v>100</v>
      </c>
    </row>
    <row r="477" spans="1:14" ht="27" customHeight="1" x14ac:dyDescent="0.2">
      <c r="A477" s="12"/>
      <c r="B477" s="13" t="s">
        <v>242</v>
      </c>
      <c r="C477" s="14">
        <v>918</v>
      </c>
      <c r="D477" s="15">
        <v>7</v>
      </c>
      <c r="E477" s="15">
        <v>2</v>
      </c>
      <c r="F477" s="85" t="s">
        <v>161</v>
      </c>
      <c r="G477" s="86" t="s">
        <v>31</v>
      </c>
      <c r="H477" s="86" t="s">
        <v>83</v>
      </c>
      <c r="I477" s="87" t="s">
        <v>284</v>
      </c>
      <c r="J477" s="16" t="s">
        <v>243</v>
      </c>
      <c r="K477" s="26">
        <v>8675.1</v>
      </c>
      <c r="L477" s="26">
        <v>8675</v>
      </c>
      <c r="M477" s="26">
        <v>8675</v>
      </c>
      <c r="N477" s="17">
        <f t="shared" si="123"/>
        <v>100</v>
      </c>
    </row>
    <row r="478" spans="1:14" ht="15.75" customHeight="1" x14ac:dyDescent="0.2">
      <c r="A478" s="12"/>
      <c r="B478" s="13" t="s">
        <v>288</v>
      </c>
      <c r="C478" s="14">
        <v>918</v>
      </c>
      <c r="D478" s="15">
        <v>9</v>
      </c>
      <c r="E478" s="15"/>
      <c r="F478" s="85"/>
      <c r="G478" s="86"/>
      <c r="H478" s="86"/>
      <c r="I478" s="87"/>
      <c r="J478" s="16"/>
      <c r="K478" s="26">
        <f t="shared" ref="K478:M483" si="128">K479</f>
        <v>435.8</v>
      </c>
      <c r="L478" s="26">
        <f t="shared" si="128"/>
        <v>435.8</v>
      </c>
      <c r="M478" s="26">
        <f t="shared" si="128"/>
        <v>435.7</v>
      </c>
      <c r="N478" s="17">
        <f t="shared" ref="N478:N491" si="129">M478/L478*100</f>
        <v>99.977053694355206</v>
      </c>
    </row>
    <row r="479" spans="1:14" ht="15.75" customHeight="1" x14ac:dyDescent="0.2">
      <c r="A479" s="12"/>
      <c r="B479" s="13" t="s">
        <v>289</v>
      </c>
      <c r="C479" s="14">
        <v>918</v>
      </c>
      <c r="D479" s="15">
        <v>9</v>
      </c>
      <c r="E479" s="15">
        <v>2</v>
      </c>
      <c r="F479" s="85"/>
      <c r="G479" s="86"/>
      <c r="H479" s="86"/>
      <c r="I479" s="87"/>
      <c r="J479" s="16"/>
      <c r="K479" s="26">
        <f t="shared" si="128"/>
        <v>435.8</v>
      </c>
      <c r="L479" s="26">
        <f t="shared" si="128"/>
        <v>435.8</v>
      </c>
      <c r="M479" s="26">
        <f t="shared" si="128"/>
        <v>435.7</v>
      </c>
      <c r="N479" s="17">
        <f t="shared" si="129"/>
        <v>99.977053694355206</v>
      </c>
    </row>
    <row r="480" spans="1:14" ht="51.75" customHeight="1" x14ac:dyDescent="0.2">
      <c r="A480" s="12"/>
      <c r="B480" s="13" t="s">
        <v>290</v>
      </c>
      <c r="C480" s="14">
        <v>918</v>
      </c>
      <c r="D480" s="15">
        <v>9</v>
      </c>
      <c r="E480" s="15">
        <v>2</v>
      </c>
      <c r="F480" s="85" t="s">
        <v>83</v>
      </c>
      <c r="G480" s="86" t="s">
        <v>19</v>
      </c>
      <c r="H480" s="86" t="s">
        <v>20</v>
      </c>
      <c r="I480" s="87" t="s">
        <v>21</v>
      </c>
      <c r="J480" s="16"/>
      <c r="K480" s="26">
        <f t="shared" si="128"/>
        <v>435.8</v>
      </c>
      <c r="L480" s="26">
        <f t="shared" si="128"/>
        <v>435.8</v>
      </c>
      <c r="M480" s="26">
        <f t="shared" si="128"/>
        <v>435.7</v>
      </c>
      <c r="N480" s="17">
        <f t="shared" si="129"/>
        <v>99.977053694355206</v>
      </c>
    </row>
    <row r="481" spans="1:14" ht="42.75" customHeight="1" x14ac:dyDescent="0.2">
      <c r="A481" s="12"/>
      <c r="B481" s="13" t="s">
        <v>291</v>
      </c>
      <c r="C481" s="14">
        <v>918</v>
      </c>
      <c r="D481" s="15">
        <v>9</v>
      </c>
      <c r="E481" s="15">
        <v>2</v>
      </c>
      <c r="F481" s="85" t="s">
        <v>83</v>
      </c>
      <c r="G481" s="86" t="s">
        <v>23</v>
      </c>
      <c r="H481" s="86" t="s">
        <v>20</v>
      </c>
      <c r="I481" s="87" t="s">
        <v>21</v>
      </c>
      <c r="J481" s="16"/>
      <c r="K481" s="26">
        <f t="shared" si="128"/>
        <v>435.8</v>
      </c>
      <c r="L481" s="26">
        <f t="shared" si="128"/>
        <v>435.8</v>
      </c>
      <c r="M481" s="26">
        <f t="shared" si="128"/>
        <v>435.7</v>
      </c>
      <c r="N481" s="17">
        <f t="shared" si="129"/>
        <v>99.977053694355206</v>
      </c>
    </row>
    <row r="482" spans="1:14" ht="26.25" customHeight="1" x14ac:dyDescent="0.2">
      <c r="A482" s="12"/>
      <c r="B482" s="13" t="s">
        <v>292</v>
      </c>
      <c r="C482" s="14">
        <v>918</v>
      </c>
      <c r="D482" s="15">
        <v>9</v>
      </c>
      <c r="E482" s="15">
        <v>2</v>
      </c>
      <c r="F482" s="85" t="s">
        <v>83</v>
      </c>
      <c r="G482" s="86" t="s">
        <v>23</v>
      </c>
      <c r="H482" s="86" t="s">
        <v>83</v>
      </c>
      <c r="I482" s="87" t="s">
        <v>21</v>
      </c>
      <c r="J482" s="16"/>
      <c r="K482" s="26">
        <f t="shared" si="128"/>
        <v>435.8</v>
      </c>
      <c r="L482" s="26">
        <f t="shared" si="128"/>
        <v>435.8</v>
      </c>
      <c r="M482" s="26">
        <f t="shared" si="128"/>
        <v>435.7</v>
      </c>
      <c r="N482" s="17">
        <f t="shared" si="129"/>
        <v>99.977053694355206</v>
      </c>
    </row>
    <row r="483" spans="1:14" ht="15.75" customHeight="1" x14ac:dyDescent="0.2">
      <c r="A483" s="12"/>
      <c r="B483" s="13" t="s">
        <v>293</v>
      </c>
      <c r="C483" s="14">
        <v>918</v>
      </c>
      <c r="D483" s="15">
        <v>9</v>
      </c>
      <c r="E483" s="15">
        <v>2</v>
      </c>
      <c r="F483" s="85" t="s">
        <v>83</v>
      </c>
      <c r="G483" s="86" t="s">
        <v>23</v>
      </c>
      <c r="H483" s="86" t="s">
        <v>83</v>
      </c>
      <c r="I483" s="87">
        <v>11670</v>
      </c>
      <c r="J483" s="16"/>
      <c r="K483" s="26">
        <f t="shared" si="128"/>
        <v>435.8</v>
      </c>
      <c r="L483" s="26">
        <f t="shared" si="128"/>
        <v>435.8</v>
      </c>
      <c r="M483" s="26">
        <f t="shared" si="128"/>
        <v>435.7</v>
      </c>
      <c r="N483" s="17">
        <f t="shared" si="129"/>
        <v>99.977053694355206</v>
      </c>
    </row>
    <row r="484" spans="1:14" ht="27" customHeight="1" x14ac:dyDescent="0.2">
      <c r="A484" s="12"/>
      <c r="B484" s="13" t="s">
        <v>242</v>
      </c>
      <c r="C484" s="14">
        <v>918</v>
      </c>
      <c r="D484" s="15">
        <v>9</v>
      </c>
      <c r="E484" s="15">
        <v>2</v>
      </c>
      <c r="F484" s="85" t="s">
        <v>83</v>
      </c>
      <c r="G484" s="86" t="s">
        <v>23</v>
      </c>
      <c r="H484" s="86" t="s">
        <v>83</v>
      </c>
      <c r="I484" s="87">
        <v>11670</v>
      </c>
      <c r="J484" s="16">
        <v>400</v>
      </c>
      <c r="K484" s="26">
        <v>435.8</v>
      </c>
      <c r="L484" s="26">
        <v>435.8</v>
      </c>
      <c r="M484" s="26">
        <v>435.7</v>
      </c>
      <c r="N484" s="17">
        <f t="shared" si="129"/>
        <v>99.977053694355206</v>
      </c>
    </row>
    <row r="485" spans="1:14" ht="17.25" customHeight="1" x14ac:dyDescent="0.2">
      <c r="A485" s="12"/>
      <c r="B485" s="13" t="s">
        <v>582</v>
      </c>
      <c r="C485" s="14">
        <v>918</v>
      </c>
      <c r="D485" s="15">
        <v>11</v>
      </c>
      <c r="E485" s="15"/>
      <c r="F485" s="93"/>
      <c r="G485" s="91"/>
      <c r="H485" s="91"/>
      <c r="I485" s="92"/>
      <c r="J485" s="24"/>
      <c r="K485" s="26">
        <f t="shared" ref="K485:M490" si="130">K486</f>
        <v>2486.6999999999998</v>
      </c>
      <c r="L485" s="26">
        <f t="shared" si="130"/>
        <v>2486.6999999999998</v>
      </c>
      <c r="M485" s="26">
        <f t="shared" si="130"/>
        <v>1756.6</v>
      </c>
      <c r="N485" s="17">
        <f t="shared" si="129"/>
        <v>70.639803755981816</v>
      </c>
    </row>
    <row r="486" spans="1:14" ht="18" customHeight="1" x14ac:dyDescent="0.2">
      <c r="A486" s="12"/>
      <c r="B486" s="13" t="s">
        <v>583</v>
      </c>
      <c r="C486" s="14">
        <v>918</v>
      </c>
      <c r="D486" s="15">
        <v>11</v>
      </c>
      <c r="E486" s="15">
        <v>1</v>
      </c>
      <c r="F486" s="93"/>
      <c r="G486" s="91"/>
      <c r="H486" s="91"/>
      <c r="I486" s="92"/>
      <c r="J486" s="24"/>
      <c r="K486" s="26">
        <f t="shared" si="130"/>
        <v>2486.6999999999998</v>
      </c>
      <c r="L486" s="26">
        <f t="shared" si="130"/>
        <v>2486.6999999999998</v>
      </c>
      <c r="M486" s="26">
        <f t="shared" si="130"/>
        <v>1756.6</v>
      </c>
      <c r="N486" s="17">
        <f t="shared" si="129"/>
        <v>70.639803755981816</v>
      </c>
    </row>
    <row r="487" spans="1:14" ht="52.5" customHeight="1" x14ac:dyDescent="0.2">
      <c r="A487" s="12"/>
      <c r="B487" s="13" t="s">
        <v>443</v>
      </c>
      <c r="C487" s="14">
        <v>918</v>
      </c>
      <c r="D487" s="15">
        <v>11</v>
      </c>
      <c r="E487" s="15">
        <v>1</v>
      </c>
      <c r="F487" s="93" t="s">
        <v>783</v>
      </c>
      <c r="G487" s="91" t="s">
        <v>19</v>
      </c>
      <c r="H487" s="91" t="s">
        <v>20</v>
      </c>
      <c r="I487" s="92" t="s">
        <v>21</v>
      </c>
      <c r="J487" s="24"/>
      <c r="K487" s="26">
        <f t="shared" si="130"/>
        <v>2486.6999999999998</v>
      </c>
      <c r="L487" s="26">
        <f t="shared" si="130"/>
        <v>2486.6999999999998</v>
      </c>
      <c r="M487" s="26">
        <f t="shared" si="130"/>
        <v>1756.6</v>
      </c>
      <c r="N487" s="17">
        <f t="shared" si="129"/>
        <v>70.639803755981816</v>
      </c>
    </row>
    <row r="488" spans="1:14" ht="27" customHeight="1" x14ac:dyDescent="0.2">
      <c r="A488" s="12"/>
      <c r="B488" s="13" t="s">
        <v>588</v>
      </c>
      <c r="C488" s="14">
        <v>918</v>
      </c>
      <c r="D488" s="15">
        <v>11</v>
      </c>
      <c r="E488" s="15">
        <v>1</v>
      </c>
      <c r="F488" s="93" t="s">
        <v>783</v>
      </c>
      <c r="G488" s="91" t="s">
        <v>29</v>
      </c>
      <c r="H488" s="91" t="s">
        <v>20</v>
      </c>
      <c r="I488" s="92" t="s">
        <v>21</v>
      </c>
      <c r="J488" s="24"/>
      <c r="K488" s="26">
        <f t="shared" si="130"/>
        <v>2486.6999999999998</v>
      </c>
      <c r="L488" s="26">
        <f t="shared" si="130"/>
        <v>2486.6999999999998</v>
      </c>
      <c r="M488" s="26">
        <f t="shared" si="130"/>
        <v>1756.6</v>
      </c>
      <c r="N488" s="17">
        <f t="shared" si="129"/>
        <v>70.639803755981816</v>
      </c>
    </row>
    <row r="489" spans="1:14" ht="27" customHeight="1" x14ac:dyDescent="0.2">
      <c r="A489" s="12"/>
      <c r="B489" s="13" t="s">
        <v>589</v>
      </c>
      <c r="C489" s="14">
        <v>918</v>
      </c>
      <c r="D489" s="15">
        <v>11</v>
      </c>
      <c r="E489" s="15">
        <v>1</v>
      </c>
      <c r="F489" s="93" t="s">
        <v>783</v>
      </c>
      <c r="G489" s="91" t="s">
        <v>29</v>
      </c>
      <c r="H489" s="91" t="s">
        <v>83</v>
      </c>
      <c r="I489" s="92" t="s">
        <v>21</v>
      </c>
      <c r="J489" s="24"/>
      <c r="K489" s="26">
        <f t="shared" si="130"/>
        <v>2486.6999999999998</v>
      </c>
      <c r="L489" s="26">
        <f t="shared" si="130"/>
        <v>2486.6999999999998</v>
      </c>
      <c r="M489" s="26">
        <f t="shared" si="130"/>
        <v>1756.6</v>
      </c>
      <c r="N489" s="17">
        <f t="shared" si="129"/>
        <v>70.639803755981816</v>
      </c>
    </row>
    <row r="490" spans="1:14" ht="15" customHeight="1" x14ac:dyDescent="0.2">
      <c r="A490" s="12"/>
      <c r="B490" s="13" t="s">
        <v>750</v>
      </c>
      <c r="C490" s="14">
        <v>918</v>
      </c>
      <c r="D490" s="15">
        <v>11</v>
      </c>
      <c r="E490" s="15">
        <v>1</v>
      </c>
      <c r="F490" s="93" t="s">
        <v>783</v>
      </c>
      <c r="G490" s="91" t="s">
        <v>29</v>
      </c>
      <c r="H490" s="91" t="s">
        <v>83</v>
      </c>
      <c r="I490" s="92" t="s">
        <v>784</v>
      </c>
      <c r="J490" s="24"/>
      <c r="K490" s="26">
        <f t="shared" si="130"/>
        <v>2486.6999999999998</v>
      </c>
      <c r="L490" s="26">
        <f t="shared" si="130"/>
        <v>2486.6999999999998</v>
      </c>
      <c r="M490" s="26">
        <f t="shared" si="130"/>
        <v>1756.6</v>
      </c>
      <c r="N490" s="17">
        <f t="shared" si="129"/>
        <v>70.639803755981816</v>
      </c>
    </row>
    <row r="491" spans="1:14" ht="27" customHeight="1" x14ac:dyDescent="0.2">
      <c r="A491" s="12"/>
      <c r="B491" s="13" t="s">
        <v>242</v>
      </c>
      <c r="C491" s="14">
        <v>918</v>
      </c>
      <c r="D491" s="15">
        <v>11</v>
      </c>
      <c r="E491" s="15">
        <v>1</v>
      </c>
      <c r="F491" s="93" t="s">
        <v>783</v>
      </c>
      <c r="G491" s="91" t="s">
        <v>29</v>
      </c>
      <c r="H491" s="91" t="s">
        <v>83</v>
      </c>
      <c r="I491" s="92" t="s">
        <v>784</v>
      </c>
      <c r="J491" s="24" t="s">
        <v>243</v>
      </c>
      <c r="K491" s="26">
        <v>2486.6999999999998</v>
      </c>
      <c r="L491" s="26">
        <v>2486.6999999999998</v>
      </c>
      <c r="M491" s="26">
        <v>1756.6</v>
      </c>
      <c r="N491" s="17">
        <f t="shared" si="129"/>
        <v>70.639803755981816</v>
      </c>
    </row>
    <row r="492" spans="1:14" ht="42.75" customHeight="1" x14ac:dyDescent="0.2">
      <c r="A492" s="18" t="s">
        <v>294</v>
      </c>
      <c r="B492" s="19" t="s">
        <v>295</v>
      </c>
      <c r="C492" s="20">
        <v>920</v>
      </c>
      <c r="D492" s="21" t="s">
        <v>14</v>
      </c>
      <c r="E492" s="21" t="s">
        <v>14</v>
      </c>
      <c r="F492" s="88" t="s">
        <v>14</v>
      </c>
      <c r="G492" s="89" t="s">
        <v>14</v>
      </c>
      <c r="H492" s="89" t="s">
        <v>14</v>
      </c>
      <c r="I492" s="90" t="s">
        <v>14</v>
      </c>
      <c r="J492" s="22" t="s">
        <v>14</v>
      </c>
      <c r="K492" s="73">
        <f t="shared" ref="K492:M492" si="131">K493</f>
        <v>436292.49999999988</v>
      </c>
      <c r="L492" s="73">
        <f t="shared" si="131"/>
        <v>437613.99999999988</v>
      </c>
      <c r="M492" s="73">
        <f t="shared" si="131"/>
        <v>428721.1</v>
      </c>
      <c r="N492" s="23">
        <f>M492/L492*100</f>
        <v>97.967866658744938</v>
      </c>
    </row>
    <row r="493" spans="1:14" ht="26.25" customHeight="1" x14ac:dyDescent="0.2">
      <c r="A493" s="12" t="s">
        <v>14</v>
      </c>
      <c r="B493" s="13" t="s">
        <v>124</v>
      </c>
      <c r="C493" s="14">
        <v>920</v>
      </c>
      <c r="D493" s="15">
        <v>3</v>
      </c>
      <c r="E493" s="15" t="s">
        <v>14</v>
      </c>
      <c r="F493" s="85" t="s">
        <v>14</v>
      </c>
      <c r="G493" s="86" t="s">
        <v>14</v>
      </c>
      <c r="H493" s="86" t="s">
        <v>14</v>
      </c>
      <c r="I493" s="87" t="s">
        <v>14</v>
      </c>
      <c r="J493" s="16" t="s">
        <v>14</v>
      </c>
      <c r="K493" s="26">
        <f t="shared" ref="K493:M493" si="132">K494+K528</f>
        <v>436292.49999999988</v>
      </c>
      <c r="L493" s="26">
        <f t="shared" si="132"/>
        <v>437613.99999999988</v>
      </c>
      <c r="M493" s="26">
        <f t="shared" si="132"/>
        <v>428721.1</v>
      </c>
      <c r="N493" s="17">
        <f>M493/L493*100</f>
        <v>97.967866658744938</v>
      </c>
    </row>
    <row r="494" spans="1:14" ht="39" customHeight="1" x14ac:dyDescent="0.2">
      <c r="A494" s="12" t="s">
        <v>14</v>
      </c>
      <c r="B494" s="13" t="s">
        <v>296</v>
      </c>
      <c r="C494" s="14">
        <v>920</v>
      </c>
      <c r="D494" s="15">
        <v>3</v>
      </c>
      <c r="E494" s="15">
        <v>9</v>
      </c>
      <c r="F494" s="85" t="s">
        <v>14</v>
      </c>
      <c r="G494" s="86" t="s">
        <v>14</v>
      </c>
      <c r="H494" s="86" t="s">
        <v>14</v>
      </c>
      <c r="I494" s="87" t="s">
        <v>14</v>
      </c>
      <c r="J494" s="16" t="s">
        <v>14</v>
      </c>
      <c r="K494" s="26">
        <f t="shared" ref="K494:M494" si="133">K495+K520</f>
        <v>290200.09999999992</v>
      </c>
      <c r="L494" s="26">
        <f t="shared" si="133"/>
        <v>291521.59999999992</v>
      </c>
      <c r="M494" s="26">
        <f t="shared" si="133"/>
        <v>286898</v>
      </c>
      <c r="N494" s="17">
        <f t="shared" ref="N494:N541" si="134">M494/L494*100</f>
        <v>98.413976871696676</v>
      </c>
    </row>
    <row r="495" spans="1:14" ht="78.75" customHeight="1" x14ac:dyDescent="0.2">
      <c r="A495" s="12" t="s">
        <v>14</v>
      </c>
      <c r="B495" s="13" t="s">
        <v>297</v>
      </c>
      <c r="C495" s="14">
        <v>920</v>
      </c>
      <c r="D495" s="15">
        <v>3</v>
      </c>
      <c r="E495" s="15">
        <v>9</v>
      </c>
      <c r="F495" s="85" t="s">
        <v>298</v>
      </c>
      <c r="G495" s="86" t="s">
        <v>19</v>
      </c>
      <c r="H495" s="86" t="s">
        <v>20</v>
      </c>
      <c r="I495" s="87" t="s">
        <v>21</v>
      </c>
      <c r="J495" s="16" t="s">
        <v>14</v>
      </c>
      <c r="K495" s="26">
        <f t="shared" ref="K495:M495" si="135">K496+K500+K504</f>
        <v>290068.09999999992</v>
      </c>
      <c r="L495" s="26">
        <f t="shared" si="135"/>
        <v>291389.59999999992</v>
      </c>
      <c r="M495" s="26">
        <f t="shared" si="135"/>
        <v>286898</v>
      </c>
      <c r="N495" s="17">
        <f t="shared" si="134"/>
        <v>98.458558575872331</v>
      </c>
    </row>
    <row r="496" spans="1:14" ht="64.5" customHeight="1" x14ac:dyDescent="0.2">
      <c r="A496" s="12" t="s">
        <v>14</v>
      </c>
      <c r="B496" s="13" t="s">
        <v>299</v>
      </c>
      <c r="C496" s="14">
        <v>920</v>
      </c>
      <c r="D496" s="15">
        <v>3</v>
      </c>
      <c r="E496" s="15">
        <v>9</v>
      </c>
      <c r="F496" s="85" t="s">
        <v>298</v>
      </c>
      <c r="G496" s="86" t="s">
        <v>23</v>
      </c>
      <c r="H496" s="86" t="s">
        <v>20</v>
      </c>
      <c r="I496" s="87" t="s">
        <v>21</v>
      </c>
      <c r="J496" s="16" t="s">
        <v>14</v>
      </c>
      <c r="K496" s="26">
        <f t="shared" ref="K496:M498" si="136">K497</f>
        <v>3443.9</v>
      </c>
      <c r="L496" s="26">
        <f t="shared" si="136"/>
        <v>3443.9</v>
      </c>
      <c r="M496" s="26">
        <f t="shared" si="136"/>
        <v>3433.8</v>
      </c>
      <c r="N496" s="17">
        <f t="shared" si="134"/>
        <v>99.706727837625948</v>
      </c>
    </row>
    <row r="497" spans="1:14" ht="65.25" customHeight="1" x14ac:dyDescent="0.2">
      <c r="A497" s="12" t="s">
        <v>14</v>
      </c>
      <c r="B497" s="13" t="s">
        <v>300</v>
      </c>
      <c r="C497" s="14">
        <v>920</v>
      </c>
      <c r="D497" s="15">
        <v>3</v>
      </c>
      <c r="E497" s="15">
        <v>9</v>
      </c>
      <c r="F497" s="85" t="s">
        <v>298</v>
      </c>
      <c r="G497" s="86" t="s">
        <v>23</v>
      </c>
      <c r="H497" s="86" t="s">
        <v>83</v>
      </c>
      <c r="I497" s="87" t="s">
        <v>21</v>
      </c>
      <c r="J497" s="16" t="s">
        <v>14</v>
      </c>
      <c r="K497" s="26">
        <f t="shared" si="136"/>
        <v>3443.9</v>
      </c>
      <c r="L497" s="26">
        <f t="shared" si="136"/>
        <v>3443.9</v>
      </c>
      <c r="M497" s="26">
        <f t="shared" si="136"/>
        <v>3433.8</v>
      </c>
      <c r="N497" s="17">
        <f t="shared" si="134"/>
        <v>99.706727837625948</v>
      </c>
    </row>
    <row r="498" spans="1:14" ht="55.5" customHeight="1" x14ac:dyDescent="0.2">
      <c r="A498" s="12" t="s">
        <v>14</v>
      </c>
      <c r="B498" s="13" t="s">
        <v>301</v>
      </c>
      <c r="C498" s="14">
        <v>920</v>
      </c>
      <c r="D498" s="15">
        <v>3</v>
      </c>
      <c r="E498" s="15">
        <v>9</v>
      </c>
      <c r="F498" s="85" t="s">
        <v>298</v>
      </c>
      <c r="G498" s="86" t="s">
        <v>23</v>
      </c>
      <c r="H498" s="86" t="s">
        <v>83</v>
      </c>
      <c r="I498" s="87" t="s">
        <v>302</v>
      </c>
      <c r="J498" s="16" t="s">
        <v>14</v>
      </c>
      <c r="K498" s="26">
        <f t="shared" si="136"/>
        <v>3443.9</v>
      </c>
      <c r="L498" s="26">
        <f t="shared" si="136"/>
        <v>3443.9</v>
      </c>
      <c r="M498" s="26">
        <f t="shared" si="136"/>
        <v>3433.8</v>
      </c>
      <c r="N498" s="17">
        <f t="shared" si="134"/>
        <v>99.706727837625948</v>
      </c>
    </row>
    <row r="499" spans="1:14" ht="25.5" x14ac:dyDescent="0.2">
      <c r="A499" s="12"/>
      <c r="B499" s="13" t="s">
        <v>32</v>
      </c>
      <c r="C499" s="14">
        <v>920</v>
      </c>
      <c r="D499" s="15">
        <v>3</v>
      </c>
      <c r="E499" s="15">
        <v>9</v>
      </c>
      <c r="F499" s="85" t="s">
        <v>298</v>
      </c>
      <c r="G499" s="86" t="s">
        <v>23</v>
      </c>
      <c r="H499" s="86" t="s">
        <v>83</v>
      </c>
      <c r="I499" s="87" t="s">
        <v>302</v>
      </c>
      <c r="J499" s="16" t="s">
        <v>33</v>
      </c>
      <c r="K499" s="26">
        <v>3443.9</v>
      </c>
      <c r="L499" s="26">
        <v>3443.9</v>
      </c>
      <c r="M499" s="26">
        <v>3433.8</v>
      </c>
      <c r="N499" s="17">
        <f t="shared" si="134"/>
        <v>99.706727837625948</v>
      </c>
    </row>
    <row r="500" spans="1:14" ht="39" customHeight="1" x14ac:dyDescent="0.2">
      <c r="A500" s="12" t="s">
        <v>14</v>
      </c>
      <c r="B500" s="13" t="s">
        <v>303</v>
      </c>
      <c r="C500" s="14">
        <v>920</v>
      </c>
      <c r="D500" s="15">
        <v>3</v>
      </c>
      <c r="E500" s="15">
        <v>9</v>
      </c>
      <c r="F500" s="85" t="s">
        <v>298</v>
      </c>
      <c r="G500" s="86" t="s">
        <v>29</v>
      </c>
      <c r="H500" s="86" t="s">
        <v>20</v>
      </c>
      <c r="I500" s="87" t="s">
        <v>21</v>
      </c>
      <c r="J500" s="16" t="s">
        <v>14</v>
      </c>
      <c r="K500" s="26">
        <f t="shared" ref="K500:M502" si="137">K501</f>
        <v>3848.7</v>
      </c>
      <c r="L500" s="26">
        <f t="shared" si="137"/>
        <v>3848.7</v>
      </c>
      <c r="M500" s="26">
        <f t="shared" si="137"/>
        <v>3848.5</v>
      </c>
      <c r="N500" s="17">
        <f t="shared" si="134"/>
        <v>99.994803440122652</v>
      </c>
    </row>
    <row r="501" spans="1:14" ht="39" customHeight="1" x14ac:dyDescent="0.2">
      <c r="A501" s="12" t="s">
        <v>14</v>
      </c>
      <c r="B501" s="13" t="s">
        <v>304</v>
      </c>
      <c r="C501" s="14">
        <v>920</v>
      </c>
      <c r="D501" s="15">
        <v>3</v>
      </c>
      <c r="E501" s="15">
        <v>9</v>
      </c>
      <c r="F501" s="85" t="s">
        <v>298</v>
      </c>
      <c r="G501" s="86" t="s">
        <v>29</v>
      </c>
      <c r="H501" s="86" t="s">
        <v>83</v>
      </c>
      <c r="I501" s="87" t="s">
        <v>21</v>
      </c>
      <c r="J501" s="16" t="s">
        <v>14</v>
      </c>
      <c r="K501" s="26">
        <f t="shared" si="137"/>
        <v>3848.7</v>
      </c>
      <c r="L501" s="26">
        <f t="shared" si="137"/>
        <v>3848.7</v>
      </c>
      <c r="M501" s="26">
        <f t="shared" si="137"/>
        <v>3848.5</v>
      </c>
      <c r="N501" s="17">
        <f t="shared" si="134"/>
        <v>99.994803440122652</v>
      </c>
    </row>
    <row r="502" spans="1:14" ht="78.75" customHeight="1" x14ac:dyDescent="0.2">
      <c r="A502" s="12" t="s">
        <v>14</v>
      </c>
      <c r="B502" s="13" t="s">
        <v>305</v>
      </c>
      <c r="C502" s="14">
        <v>920</v>
      </c>
      <c r="D502" s="15">
        <v>3</v>
      </c>
      <c r="E502" s="15">
        <v>9</v>
      </c>
      <c r="F502" s="85" t="s">
        <v>298</v>
      </c>
      <c r="G502" s="86" t="s">
        <v>29</v>
      </c>
      <c r="H502" s="86" t="s">
        <v>83</v>
      </c>
      <c r="I502" s="87" t="s">
        <v>306</v>
      </c>
      <c r="J502" s="16" t="s">
        <v>14</v>
      </c>
      <c r="K502" s="26">
        <f t="shared" si="137"/>
        <v>3848.7</v>
      </c>
      <c r="L502" s="26">
        <f t="shared" si="137"/>
        <v>3848.7</v>
      </c>
      <c r="M502" s="26">
        <f t="shared" si="137"/>
        <v>3848.5</v>
      </c>
      <c r="N502" s="17">
        <f t="shared" si="134"/>
        <v>99.994803440122652</v>
      </c>
    </row>
    <row r="503" spans="1:14" ht="25.5" x14ac:dyDescent="0.2">
      <c r="A503" s="12"/>
      <c r="B503" s="13" t="s">
        <v>32</v>
      </c>
      <c r="C503" s="14">
        <v>920</v>
      </c>
      <c r="D503" s="15">
        <v>3</v>
      </c>
      <c r="E503" s="15">
        <v>9</v>
      </c>
      <c r="F503" s="85" t="s">
        <v>298</v>
      </c>
      <c r="G503" s="86" t="s">
        <v>29</v>
      </c>
      <c r="H503" s="86" t="s">
        <v>83</v>
      </c>
      <c r="I503" s="87" t="s">
        <v>306</v>
      </c>
      <c r="J503" s="16" t="s">
        <v>33</v>
      </c>
      <c r="K503" s="26">
        <v>3848.7</v>
      </c>
      <c r="L503" s="26">
        <v>3848.7</v>
      </c>
      <c r="M503" s="26">
        <v>3848.5</v>
      </c>
      <c r="N503" s="17">
        <f t="shared" si="134"/>
        <v>99.994803440122652</v>
      </c>
    </row>
    <row r="504" spans="1:14" ht="80.25" customHeight="1" x14ac:dyDescent="0.2">
      <c r="A504" s="12" t="s">
        <v>14</v>
      </c>
      <c r="B504" s="13" t="s">
        <v>307</v>
      </c>
      <c r="C504" s="14">
        <v>920</v>
      </c>
      <c r="D504" s="15">
        <v>3</v>
      </c>
      <c r="E504" s="15">
        <v>9</v>
      </c>
      <c r="F504" s="85" t="s">
        <v>298</v>
      </c>
      <c r="G504" s="86" t="s">
        <v>9</v>
      </c>
      <c r="H504" s="86" t="s">
        <v>20</v>
      </c>
      <c r="I504" s="87" t="s">
        <v>21</v>
      </c>
      <c r="J504" s="16" t="s">
        <v>14</v>
      </c>
      <c r="K504" s="26">
        <f t="shared" ref="K504:M504" si="138">K505</f>
        <v>282775.49999999994</v>
      </c>
      <c r="L504" s="26">
        <f t="shared" si="138"/>
        <v>284096.99999999994</v>
      </c>
      <c r="M504" s="26">
        <f t="shared" si="138"/>
        <v>279615.7</v>
      </c>
      <c r="N504" s="17">
        <f t="shared" si="134"/>
        <v>98.422616219108278</v>
      </c>
    </row>
    <row r="505" spans="1:14" ht="16.5" customHeight="1" x14ac:dyDescent="0.2">
      <c r="A505" s="12" t="s">
        <v>14</v>
      </c>
      <c r="B505" s="13" t="s">
        <v>308</v>
      </c>
      <c r="C505" s="14">
        <v>920</v>
      </c>
      <c r="D505" s="15">
        <v>3</v>
      </c>
      <c r="E505" s="15">
        <v>9</v>
      </c>
      <c r="F505" s="85" t="s">
        <v>298</v>
      </c>
      <c r="G505" s="86" t="s">
        <v>9</v>
      </c>
      <c r="H505" s="86" t="s">
        <v>83</v>
      </c>
      <c r="I505" s="87" t="s">
        <v>21</v>
      </c>
      <c r="J505" s="16" t="s">
        <v>14</v>
      </c>
      <c r="K505" s="26">
        <f>K506+K510+K514+K516+K518</f>
        <v>282775.49999999994</v>
      </c>
      <c r="L505" s="26">
        <f>L506+L510+L514+L516+L518</f>
        <v>284096.99999999994</v>
      </c>
      <c r="M505" s="26">
        <f>M506+M510+M514+M516+M518</f>
        <v>279615.7</v>
      </c>
      <c r="N505" s="17">
        <f t="shared" si="134"/>
        <v>98.422616219108278</v>
      </c>
    </row>
    <row r="506" spans="1:14" ht="30" customHeight="1" x14ac:dyDescent="0.2">
      <c r="A506" s="12" t="s">
        <v>14</v>
      </c>
      <c r="B506" s="13" t="s">
        <v>24</v>
      </c>
      <c r="C506" s="14">
        <v>920</v>
      </c>
      <c r="D506" s="15">
        <v>3</v>
      </c>
      <c r="E506" s="15">
        <v>9</v>
      </c>
      <c r="F506" s="85" t="s">
        <v>298</v>
      </c>
      <c r="G506" s="86" t="s">
        <v>9</v>
      </c>
      <c r="H506" s="86" t="s">
        <v>83</v>
      </c>
      <c r="I506" s="87" t="s">
        <v>25</v>
      </c>
      <c r="J506" s="16" t="s">
        <v>14</v>
      </c>
      <c r="K506" s="26">
        <f t="shared" ref="K506:M506" si="139">K507+K508+K509</f>
        <v>25839.4</v>
      </c>
      <c r="L506" s="26">
        <f t="shared" si="139"/>
        <v>25839.4</v>
      </c>
      <c r="M506" s="26">
        <f t="shared" si="139"/>
        <v>25488.7</v>
      </c>
      <c r="N506" s="17">
        <f t="shared" si="134"/>
        <v>98.64277034296461</v>
      </c>
    </row>
    <row r="507" spans="1:14" ht="65.25" customHeight="1" x14ac:dyDescent="0.2">
      <c r="A507" s="12"/>
      <c r="B507" s="13" t="s">
        <v>26</v>
      </c>
      <c r="C507" s="14">
        <v>920</v>
      </c>
      <c r="D507" s="15">
        <v>3</v>
      </c>
      <c r="E507" s="15">
        <v>9</v>
      </c>
      <c r="F507" s="85" t="s">
        <v>298</v>
      </c>
      <c r="G507" s="86" t="s">
        <v>9</v>
      </c>
      <c r="H507" s="86" t="s">
        <v>83</v>
      </c>
      <c r="I507" s="87" t="s">
        <v>25</v>
      </c>
      <c r="J507" s="16" t="s">
        <v>27</v>
      </c>
      <c r="K507" s="26">
        <v>24679</v>
      </c>
      <c r="L507" s="26">
        <v>24679</v>
      </c>
      <c r="M507" s="26">
        <v>24377.3</v>
      </c>
      <c r="N507" s="17">
        <f t="shared" si="134"/>
        <v>98.777503140321727</v>
      </c>
    </row>
    <row r="508" spans="1:14" ht="25.5" x14ac:dyDescent="0.2">
      <c r="A508" s="12"/>
      <c r="B508" s="13" t="s">
        <v>32</v>
      </c>
      <c r="C508" s="14">
        <v>920</v>
      </c>
      <c r="D508" s="15">
        <v>3</v>
      </c>
      <c r="E508" s="15">
        <v>9</v>
      </c>
      <c r="F508" s="85" t="s">
        <v>298</v>
      </c>
      <c r="G508" s="86" t="s">
        <v>9</v>
      </c>
      <c r="H508" s="86" t="s">
        <v>83</v>
      </c>
      <c r="I508" s="87" t="s">
        <v>25</v>
      </c>
      <c r="J508" s="16" t="s">
        <v>33</v>
      </c>
      <c r="K508" s="26">
        <v>1117.7</v>
      </c>
      <c r="L508" s="26">
        <v>1117.7</v>
      </c>
      <c r="M508" s="26">
        <v>1068.7</v>
      </c>
      <c r="N508" s="17">
        <f t="shared" si="134"/>
        <v>95.615997136977725</v>
      </c>
    </row>
    <row r="509" spans="1:14" x14ac:dyDescent="0.2">
      <c r="A509" s="12"/>
      <c r="B509" s="13" t="s">
        <v>34</v>
      </c>
      <c r="C509" s="14">
        <v>920</v>
      </c>
      <c r="D509" s="15">
        <v>3</v>
      </c>
      <c r="E509" s="15">
        <v>9</v>
      </c>
      <c r="F509" s="85" t="s">
        <v>298</v>
      </c>
      <c r="G509" s="86" t="s">
        <v>9</v>
      </c>
      <c r="H509" s="86" t="s">
        <v>83</v>
      </c>
      <c r="I509" s="87" t="s">
        <v>25</v>
      </c>
      <c r="J509" s="16" t="s">
        <v>35</v>
      </c>
      <c r="K509" s="26">
        <v>42.7</v>
      </c>
      <c r="L509" s="26">
        <v>42.7</v>
      </c>
      <c r="M509" s="26">
        <v>42.7</v>
      </c>
      <c r="N509" s="17">
        <f t="shared" si="134"/>
        <v>100</v>
      </c>
    </row>
    <row r="510" spans="1:14" ht="26.25" customHeight="1" x14ac:dyDescent="0.2">
      <c r="A510" s="12" t="s">
        <v>14</v>
      </c>
      <c r="B510" s="13" t="s">
        <v>84</v>
      </c>
      <c r="C510" s="14">
        <v>920</v>
      </c>
      <c r="D510" s="15">
        <v>3</v>
      </c>
      <c r="E510" s="15">
        <v>9</v>
      </c>
      <c r="F510" s="85" t="s">
        <v>298</v>
      </c>
      <c r="G510" s="86" t="s">
        <v>9</v>
      </c>
      <c r="H510" s="86" t="s">
        <v>83</v>
      </c>
      <c r="I510" s="87" t="s">
        <v>85</v>
      </c>
      <c r="J510" s="16" t="s">
        <v>14</v>
      </c>
      <c r="K510" s="26">
        <f t="shared" ref="K510:M510" si="140">K511+K512+K513</f>
        <v>246953.49999999997</v>
      </c>
      <c r="L510" s="26">
        <f t="shared" si="140"/>
        <v>246953.49999999997</v>
      </c>
      <c r="M510" s="26">
        <f t="shared" si="140"/>
        <v>244145</v>
      </c>
      <c r="N510" s="17">
        <f t="shared" si="134"/>
        <v>98.862741366289626</v>
      </c>
    </row>
    <row r="511" spans="1:14" ht="65.25" customHeight="1" x14ac:dyDescent="0.2">
      <c r="A511" s="12"/>
      <c r="B511" s="13" t="s">
        <v>26</v>
      </c>
      <c r="C511" s="14">
        <v>920</v>
      </c>
      <c r="D511" s="15">
        <v>3</v>
      </c>
      <c r="E511" s="15">
        <v>9</v>
      </c>
      <c r="F511" s="85" t="s">
        <v>298</v>
      </c>
      <c r="G511" s="86" t="s">
        <v>9</v>
      </c>
      <c r="H511" s="86" t="s">
        <v>83</v>
      </c>
      <c r="I511" s="87" t="s">
        <v>85</v>
      </c>
      <c r="J511" s="16" t="s">
        <v>27</v>
      </c>
      <c r="K511" s="26">
        <v>205860.3</v>
      </c>
      <c r="L511" s="26">
        <v>205860.3</v>
      </c>
      <c r="M511" s="26">
        <v>205154.4</v>
      </c>
      <c r="N511" s="17">
        <f t="shared" si="134"/>
        <v>99.657097555963929</v>
      </c>
    </row>
    <row r="512" spans="1:14" ht="25.5" x14ac:dyDescent="0.2">
      <c r="A512" s="12"/>
      <c r="B512" s="13" t="s">
        <v>32</v>
      </c>
      <c r="C512" s="14">
        <v>920</v>
      </c>
      <c r="D512" s="15">
        <v>3</v>
      </c>
      <c r="E512" s="15">
        <v>9</v>
      </c>
      <c r="F512" s="85" t="s">
        <v>298</v>
      </c>
      <c r="G512" s="86" t="s">
        <v>9</v>
      </c>
      <c r="H512" s="86" t="s">
        <v>83</v>
      </c>
      <c r="I512" s="87" t="s">
        <v>85</v>
      </c>
      <c r="J512" s="16" t="s">
        <v>33</v>
      </c>
      <c r="K512" s="26">
        <v>40268.400000000001</v>
      </c>
      <c r="L512" s="26">
        <v>40268.400000000001</v>
      </c>
      <c r="M512" s="26">
        <v>38166.300000000003</v>
      </c>
      <c r="N512" s="17">
        <f t="shared" si="134"/>
        <v>94.779777691688764</v>
      </c>
    </row>
    <row r="513" spans="1:14" x14ac:dyDescent="0.2">
      <c r="A513" s="12"/>
      <c r="B513" s="13" t="s">
        <v>34</v>
      </c>
      <c r="C513" s="14">
        <v>920</v>
      </c>
      <c r="D513" s="15">
        <v>3</v>
      </c>
      <c r="E513" s="15">
        <v>9</v>
      </c>
      <c r="F513" s="85" t="s">
        <v>298</v>
      </c>
      <c r="G513" s="86" t="s">
        <v>9</v>
      </c>
      <c r="H513" s="86" t="s">
        <v>83</v>
      </c>
      <c r="I513" s="87" t="s">
        <v>85</v>
      </c>
      <c r="J513" s="16" t="s">
        <v>35</v>
      </c>
      <c r="K513" s="26">
        <v>824.8</v>
      </c>
      <c r="L513" s="26">
        <v>824.8</v>
      </c>
      <c r="M513" s="26">
        <v>824.3</v>
      </c>
      <c r="N513" s="17">
        <f t="shared" si="134"/>
        <v>99.939379243452962</v>
      </c>
    </row>
    <row r="514" spans="1:14" x14ac:dyDescent="0.2">
      <c r="A514" s="12"/>
      <c r="B514" s="13" t="s">
        <v>119</v>
      </c>
      <c r="C514" s="14">
        <v>920</v>
      </c>
      <c r="D514" s="15">
        <v>3</v>
      </c>
      <c r="E514" s="15">
        <v>9</v>
      </c>
      <c r="F514" s="85" t="s">
        <v>298</v>
      </c>
      <c r="G514" s="86" t="s">
        <v>9</v>
      </c>
      <c r="H514" s="86" t="s">
        <v>83</v>
      </c>
      <c r="I514" s="87">
        <v>10040</v>
      </c>
      <c r="J514" s="16"/>
      <c r="K514" s="26">
        <f>K515</f>
        <v>2.6</v>
      </c>
      <c r="L514" s="26">
        <f>L515</f>
        <v>2.6</v>
      </c>
      <c r="M514" s="26">
        <f>M515</f>
        <v>2.6</v>
      </c>
      <c r="N514" s="17">
        <f t="shared" si="134"/>
        <v>100</v>
      </c>
    </row>
    <row r="515" spans="1:14" x14ac:dyDescent="0.2">
      <c r="A515" s="12"/>
      <c r="B515" s="13" t="s">
        <v>34</v>
      </c>
      <c r="C515" s="14">
        <v>920</v>
      </c>
      <c r="D515" s="15">
        <v>3</v>
      </c>
      <c r="E515" s="15">
        <v>9</v>
      </c>
      <c r="F515" s="85" t="s">
        <v>298</v>
      </c>
      <c r="G515" s="86" t="s">
        <v>9</v>
      </c>
      <c r="H515" s="86" t="s">
        <v>83</v>
      </c>
      <c r="I515" s="87">
        <v>10040</v>
      </c>
      <c r="J515" s="16" t="s">
        <v>35</v>
      </c>
      <c r="K515" s="26">
        <v>2.6</v>
      </c>
      <c r="L515" s="26">
        <v>2.6</v>
      </c>
      <c r="M515" s="26">
        <v>2.6</v>
      </c>
      <c r="N515" s="17">
        <f t="shared" si="134"/>
        <v>100</v>
      </c>
    </row>
    <row r="516" spans="1:14" ht="51.75" customHeight="1" x14ac:dyDescent="0.2">
      <c r="A516" s="12"/>
      <c r="B516" s="13" t="s">
        <v>216</v>
      </c>
      <c r="C516" s="14">
        <v>920</v>
      </c>
      <c r="D516" s="15">
        <v>3</v>
      </c>
      <c r="E516" s="15">
        <v>9</v>
      </c>
      <c r="F516" s="85" t="s">
        <v>298</v>
      </c>
      <c r="G516" s="86" t="s">
        <v>9</v>
      </c>
      <c r="H516" s="86" t="s">
        <v>83</v>
      </c>
      <c r="I516" s="87">
        <v>10150</v>
      </c>
      <c r="J516" s="16"/>
      <c r="K516" s="26">
        <f>K517</f>
        <v>9480</v>
      </c>
      <c r="L516" s="26">
        <f>L517</f>
        <v>10801.5</v>
      </c>
      <c r="M516" s="26">
        <f>M517</f>
        <v>9480</v>
      </c>
      <c r="N516" s="17">
        <f t="shared" si="134"/>
        <v>87.765588112762117</v>
      </c>
    </row>
    <row r="517" spans="1:14" ht="25.5" x14ac:dyDescent="0.2">
      <c r="A517" s="12"/>
      <c r="B517" s="13" t="s">
        <v>32</v>
      </c>
      <c r="C517" s="14">
        <v>920</v>
      </c>
      <c r="D517" s="15">
        <v>3</v>
      </c>
      <c r="E517" s="15">
        <v>9</v>
      </c>
      <c r="F517" s="85" t="s">
        <v>298</v>
      </c>
      <c r="G517" s="86" t="s">
        <v>9</v>
      </c>
      <c r="H517" s="86" t="s">
        <v>83</v>
      </c>
      <c r="I517" s="87">
        <v>10150</v>
      </c>
      <c r="J517" s="16">
        <v>200</v>
      </c>
      <c r="K517" s="26">
        <v>9480</v>
      </c>
      <c r="L517" s="26">
        <v>10801.5</v>
      </c>
      <c r="M517" s="26">
        <v>9480</v>
      </c>
      <c r="N517" s="17">
        <f t="shared" si="134"/>
        <v>87.765588112762117</v>
      </c>
    </row>
    <row r="518" spans="1:14" ht="26.25" customHeight="1" x14ac:dyDescent="0.2">
      <c r="A518" s="12"/>
      <c r="B518" s="13" t="s">
        <v>309</v>
      </c>
      <c r="C518" s="14">
        <v>920</v>
      </c>
      <c r="D518" s="15">
        <v>3</v>
      </c>
      <c r="E518" s="15">
        <v>9</v>
      </c>
      <c r="F518" s="85" t="s">
        <v>298</v>
      </c>
      <c r="G518" s="86" t="s">
        <v>9</v>
      </c>
      <c r="H518" s="86" t="s">
        <v>83</v>
      </c>
      <c r="I518" s="87">
        <v>60050</v>
      </c>
      <c r="J518" s="16"/>
      <c r="K518" s="26">
        <f t="shared" ref="K518:M518" si="141">K519</f>
        <v>500</v>
      </c>
      <c r="L518" s="26">
        <f t="shared" si="141"/>
        <v>500</v>
      </c>
      <c r="M518" s="26">
        <f t="shared" si="141"/>
        <v>499.4</v>
      </c>
      <c r="N518" s="17">
        <f t="shared" si="134"/>
        <v>99.88</v>
      </c>
    </row>
    <row r="519" spans="1:14" ht="25.5" x14ac:dyDescent="0.2">
      <c r="A519" s="12"/>
      <c r="B519" s="13" t="s">
        <v>32</v>
      </c>
      <c r="C519" s="14">
        <v>920</v>
      </c>
      <c r="D519" s="15">
        <v>3</v>
      </c>
      <c r="E519" s="15">
        <v>9</v>
      </c>
      <c r="F519" s="85" t="s">
        <v>298</v>
      </c>
      <c r="G519" s="86" t="s">
        <v>9</v>
      </c>
      <c r="H519" s="86" t="s">
        <v>83</v>
      </c>
      <c r="I519" s="87">
        <v>60050</v>
      </c>
      <c r="J519" s="16">
        <v>200</v>
      </c>
      <c r="K519" s="26">
        <v>500</v>
      </c>
      <c r="L519" s="26">
        <v>500</v>
      </c>
      <c r="M519" s="26">
        <v>499.4</v>
      </c>
      <c r="N519" s="17">
        <f t="shared" si="134"/>
        <v>99.88</v>
      </c>
    </row>
    <row r="520" spans="1:14" ht="26.25" customHeight="1" x14ac:dyDescent="0.2">
      <c r="A520" s="12" t="s">
        <v>14</v>
      </c>
      <c r="B520" s="13" t="s">
        <v>37</v>
      </c>
      <c r="C520" s="14">
        <v>920</v>
      </c>
      <c r="D520" s="15">
        <v>3</v>
      </c>
      <c r="E520" s="15">
        <v>9</v>
      </c>
      <c r="F520" s="85" t="s">
        <v>38</v>
      </c>
      <c r="G520" s="86" t="s">
        <v>19</v>
      </c>
      <c r="H520" s="86" t="s">
        <v>20</v>
      </c>
      <c r="I520" s="87" t="s">
        <v>21</v>
      </c>
      <c r="J520" s="16" t="s">
        <v>14</v>
      </c>
      <c r="K520" s="26">
        <f t="shared" ref="K520:M520" si="142">K521</f>
        <v>132</v>
      </c>
      <c r="L520" s="26">
        <f t="shared" si="142"/>
        <v>132</v>
      </c>
      <c r="M520" s="26">
        <f t="shared" si="142"/>
        <v>0</v>
      </c>
      <c r="N520" s="17">
        <f t="shared" si="134"/>
        <v>0</v>
      </c>
    </row>
    <row r="521" spans="1:14" ht="39" customHeight="1" x14ac:dyDescent="0.2">
      <c r="A521" s="12" t="s">
        <v>14</v>
      </c>
      <c r="B521" s="13" t="s">
        <v>61</v>
      </c>
      <c r="C521" s="14">
        <v>920</v>
      </c>
      <c r="D521" s="15">
        <v>3</v>
      </c>
      <c r="E521" s="15">
        <v>9</v>
      </c>
      <c r="F521" s="85" t="s">
        <v>38</v>
      </c>
      <c r="G521" s="86" t="s">
        <v>29</v>
      </c>
      <c r="H521" s="86" t="s">
        <v>20</v>
      </c>
      <c r="I521" s="87" t="s">
        <v>21</v>
      </c>
      <c r="J521" s="16" t="s">
        <v>14</v>
      </c>
      <c r="K521" s="26">
        <f t="shared" ref="K521:M521" si="143">K522+K525</f>
        <v>132</v>
      </c>
      <c r="L521" s="26">
        <f t="shared" si="143"/>
        <v>132</v>
      </c>
      <c r="M521" s="26">
        <f t="shared" si="143"/>
        <v>0</v>
      </c>
      <c r="N521" s="17">
        <f t="shared" si="134"/>
        <v>0</v>
      </c>
    </row>
    <row r="522" spans="1:14" ht="64.5" customHeight="1" x14ac:dyDescent="0.2">
      <c r="A522" s="12" t="s">
        <v>14</v>
      </c>
      <c r="B522" s="13" t="s">
        <v>310</v>
      </c>
      <c r="C522" s="14">
        <v>920</v>
      </c>
      <c r="D522" s="15">
        <v>3</v>
      </c>
      <c r="E522" s="15">
        <v>9</v>
      </c>
      <c r="F522" s="85" t="s">
        <v>38</v>
      </c>
      <c r="G522" s="86" t="s">
        <v>29</v>
      </c>
      <c r="H522" s="86" t="s">
        <v>20</v>
      </c>
      <c r="I522" s="87" t="s">
        <v>311</v>
      </c>
      <c r="J522" s="16" t="s">
        <v>14</v>
      </c>
      <c r="K522" s="26">
        <f t="shared" ref="K522:M522" si="144">K523+K524</f>
        <v>66</v>
      </c>
      <c r="L522" s="26">
        <f t="shared" si="144"/>
        <v>66</v>
      </c>
      <c r="M522" s="26">
        <f t="shared" si="144"/>
        <v>0</v>
      </c>
      <c r="N522" s="17">
        <f t="shared" si="134"/>
        <v>0</v>
      </c>
    </row>
    <row r="523" spans="1:14" ht="65.25" customHeight="1" x14ac:dyDescent="0.2">
      <c r="A523" s="12"/>
      <c r="B523" s="13" t="s">
        <v>26</v>
      </c>
      <c r="C523" s="14">
        <v>920</v>
      </c>
      <c r="D523" s="15">
        <v>3</v>
      </c>
      <c r="E523" s="15">
        <v>9</v>
      </c>
      <c r="F523" s="85" t="s">
        <v>38</v>
      </c>
      <c r="G523" s="86" t="s">
        <v>29</v>
      </c>
      <c r="H523" s="86" t="s">
        <v>20</v>
      </c>
      <c r="I523" s="87" t="s">
        <v>311</v>
      </c>
      <c r="J523" s="16" t="s">
        <v>27</v>
      </c>
      <c r="K523" s="26">
        <v>64</v>
      </c>
      <c r="L523" s="26">
        <v>64</v>
      </c>
      <c r="M523" s="26">
        <v>0</v>
      </c>
      <c r="N523" s="17">
        <f t="shared" si="134"/>
        <v>0</v>
      </c>
    </row>
    <row r="524" spans="1:14" ht="25.5" x14ac:dyDescent="0.2">
      <c r="A524" s="12"/>
      <c r="B524" s="13" t="s">
        <v>32</v>
      </c>
      <c r="C524" s="14">
        <v>920</v>
      </c>
      <c r="D524" s="15">
        <v>3</v>
      </c>
      <c r="E524" s="15">
        <v>9</v>
      </c>
      <c r="F524" s="85" t="s">
        <v>38</v>
      </c>
      <c r="G524" s="86" t="s">
        <v>29</v>
      </c>
      <c r="H524" s="86" t="s">
        <v>20</v>
      </c>
      <c r="I524" s="87" t="s">
        <v>311</v>
      </c>
      <c r="J524" s="16" t="s">
        <v>33</v>
      </c>
      <c r="K524" s="26">
        <v>2</v>
      </c>
      <c r="L524" s="26">
        <v>2</v>
      </c>
      <c r="M524" s="26">
        <v>0</v>
      </c>
      <c r="N524" s="17">
        <f t="shared" si="134"/>
        <v>0</v>
      </c>
    </row>
    <row r="525" spans="1:14" ht="118.5" customHeight="1" x14ac:dyDescent="0.2">
      <c r="A525" s="12" t="s">
        <v>14</v>
      </c>
      <c r="B525" s="13" t="s">
        <v>312</v>
      </c>
      <c r="C525" s="14">
        <v>920</v>
      </c>
      <c r="D525" s="15">
        <v>3</v>
      </c>
      <c r="E525" s="15">
        <v>9</v>
      </c>
      <c r="F525" s="85" t="s">
        <v>38</v>
      </c>
      <c r="G525" s="86" t="s">
        <v>29</v>
      </c>
      <c r="H525" s="86" t="s">
        <v>20</v>
      </c>
      <c r="I525" s="87" t="s">
        <v>313</v>
      </c>
      <c r="J525" s="16" t="s">
        <v>14</v>
      </c>
      <c r="K525" s="26">
        <f t="shared" ref="K525:M525" si="145">K526+K527</f>
        <v>66</v>
      </c>
      <c r="L525" s="26">
        <f t="shared" si="145"/>
        <v>66</v>
      </c>
      <c r="M525" s="26">
        <f t="shared" si="145"/>
        <v>0</v>
      </c>
      <c r="N525" s="17">
        <f t="shared" si="134"/>
        <v>0</v>
      </c>
    </row>
    <row r="526" spans="1:14" ht="65.25" customHeight="1" x14ac:dyDescent="0.2">
      <c r="A526" s="12"/>
      <c r="B526" s="13" t="s">
        <v>26</v>
      </c>
      <c r="C526" s="14">
        <v>920</v>
      </c>
      <c r="D526" s="15">
        <v>3</v>
      </c>
      <c r="E526" s="15">
        <v>9</v>
      </c>
      <c r="F526" s="85" t="s">
        <v>38</v>
      </c>
      <c r="G526" s="86" t="s">
        <v>29</v>
      </c>
      <c r="H526" s="86" t="s">
        <v>20</v>
      </c>
      <c r="I526" s="87" t="s">
        <v>313</v>
      </c>
      <c r="J526" s="16" t="s">
        <v>27</v>
      </c>
      <c r="K526" s="26">
        <v>64</v>
      </c>
      <c r="L526" s="26">
        <v>64</v>
      </c>
      <c r="M526" s="26">
        <v>0</v>
      </c>
      <c r="N526" s="17">
        <f t="shared" si="134"/>
        <v>0</v>
      </c>
    </row>
    <row r="527" spans="1:14" ht="25.5" x14ac:dyDescent="0.2">
      <c r="A527" s="12"/>
      <c r="B527" s="13" t="s">
        <v>32</v>
      </c>
      <c r="C527" s="14">
        <v>920</v>
      </c>
      <c r="D527" s="15">
        <v>3</v>
      </c>
      <c r="E527" s="15">
        <v>9</v>
      </c>
      <c r="F527" s="85" t="s">
        <v>38</v>
      </c>
      <c r="G527" s="86" t="s">
        <v>29</v>
      </c>
      <c r="H527" s="86" t="s">
        <v>20</v>
      </c>
      <c r="I527" s="87" t="s">
        <v>313</v>
      </c>
      <c r="J527" s="16" t="s">
        <v>33</v>
      </c>
      <c r="K527" s="26">
        <v>2</v>
      </c>
      <c r="L527" s="26">
        <v>2</v>
      </c>
      <c r="M527" s="26">
        <v>0</v>
      </c>
      <c r="N527" s="17">
        <f t="shared" si="134"/>
        <v>0</v>
      </c>
    </row>
    <row r="528" spans="1:14" ht="15.75" customHeight="1" x14ac:dyDescent="0.2">
      <c r="A528" s="12" t="s">
        <v>14</v>
      </c>
      <c r="B528" s="13" t="s">
        <v>314</v>
      </c>
      <c r="C528" s="14">
        <v>920</v>
      </c>
      <c r="D528" s="15">
        <v>3</v>
      </c>
      <c r="E528" s="15">
        <v>10</v>
      </c>
      <c r="F528" s="85" t="s">
        <v>14</v>
      </c>
      <c r="G528" s="86" t="s">
        <v>14</v>
      </c>
      <c r="H528" s="86" t="s">
        <v>14</v>
      </c>
      <c r="I528" s="87" t="s">
        <v>14</v>
      </c>
      <c r="J528" s="16" t="s">
        <v>14</v>
      </c>
      <c r="K528" s="26">
        <f t="shared" ref="K528:M528" si="146">K529</f>
        <v>146092.4</v>
      </c>
      <c r="L528" s="26">
        <f t="shared" si="146"/>
        <v>146092.4</v>
      </c>
      <c r="M528" s="26">
        <f t="shared" si="146"/>
        <v>141823.09999999998</v>
      </c>
      <c r="N528" s="17">
        <f t="shared" si="134"/>
        <v>97.077671391530288</v>
      </c>
    </row>
    <row r="529" spans="1:14" ht="78.75" customHeight="1" x14ac:dyDescent="0.2">
      <c r="A529" s="12" t="s">
        <v>14</v>
      </c>
      <c r="B529" s="13" t="s">
        <v>297</v>
      </c>
      <c r="C529" s="14">
        <v>920</v>
      </c>
      <c r="D529" s="15">
        <v>3</v>
      </c>
      <c r="E529" s="15">
        <v>10</v>
      </c>
      <c r="F529" s="85" t="s">
        <v>298</v>
      </c>
      <c r="G529" s="86" t="s">
        <v>19</v>
      </c>
      <c r="H529" s="86" t="s">
        <v>20</v>
      </c>
      <c r="I529" s="87" t="s">
        <v>21</v>
      </c>
      <c r="J529" s="16" t="s">
        <v>14</v>
      </c>
      <c r="K529" s="26">
        <f t="shared" ref="K529:M529" si="147">K530+K534</f>
        <v>146092.4</v>
      </c>
      <c r="L529" s="26">
        <f t="shared" si="147"/>
        <v>146092.4</v>
      </c>
      <c r="M529" s="26">
        <f t="shared" si="147"/>
        <v>141823.09999999998</v>
      </c>
      <c r="N529" s="17">
        <f t="shared" si="134"/>
        <v>97.077671391530288</v>
      </c>
    </row>
    <row r="530" spans="1:14" ht="39" customHeight="1" x14ac:dyDescent="0.2">
      <c r="A530" s="12" t="s">
        <v>14</v>
      </c>
      <c r="B530" s="13" t="s">
        <v>315</v>
      </c>
      <c r="C530" s="14">
        <v>920</v>
      </c>
      <c r="D530" s="15">
        <v>3</v>
      </c>
      <c r="E530" s="15">
        <v>10</v>
      </c>
      <c r="F530" s="85" t="s">
        <v>298</v>
      </c>
      <c r="G530" s="86" t="s">
        <v>31</v>
      </c>
      <c r="H530" s="86" t="s">
        <v>20</v>
      </c>
      <c r="I530" s="87" t="s">
        <v>21</v>
      </c>
      <c r="J530" s="16" t="s">
        <v>14</v>
      </c>
      <c r="K530" s="26">
        <f t="shared" ref="K530:M532" si="148">K531</f>
        <v>127.9</v>
      </c>
      <c r="L530" s="26">
        <f t="shared" si="148"/>
        <v>127.9</v>
      </c>
      <c r="M530" s="26">
        <f t="shared" si="148"/>
        <v>127.9</v>
      </c>
      <c r="N530" s="17">
        <f t="shared" si="134"/>
        <v>100</v>
      </c>
    </row>
    <row r="531" spans="1:14" ht="26.25" customHeight="1" x14ac:dyDescent="0.2">
      <c r="A531" s="12" t="s">
        <v>14</v>
      </c>
      <c r="B531" s="13" t="s">
        <v>316</v>
      </c>
      <c r="C531" s="14">
        <v>920</v>
      </c>
      <c r="D531" s="15">
        <v>3</v>
      </c>
      <c r="E531" s="15">
        <v>10</v>
      </c>
      <c r="F531" s="85" t="s">
        <v>298</v>
      </c>
      <c r="G531" s="86" t="s">
        <v>31</v>
      </c>
      <c r="H531" s="86" t="s">
        <v>83</v>
      </c>
      <c r="I531" s="87" t="s">
        <v>21</v>
      </c>
      <c r="J531" s="16" t="s">
        <v>14</v>
      </c>
      <c r="K531" s="26">
        <f t="shared" si="148"/>
        <v>127.9</v>
      </c>
      <c r="L531" s="26">
        <f t="shared" si="148"/>
        <v>127.9</v>
      </c>
      <c r="M531" s="26">
        <f t="shared" si="148"/>
        <v>127.9</v>
      </c>
      <c r="N531" s="17">
        <f t="shared" si="134"/>
        <v>100</v>
      </c>
    </row>
    <row r="532" spans="1:14" ht="26.25" customHeight="1" x14ac:dyDescent="0.2">
      <c r="A532" s="12" t="s">
        <v>14</v>
      </c>
      <c r="B532" s="13" t="s">
        <v>317</v>
      </c>
      <c r="C532" s="14">
        <v>920</v>
      </c>
      <c r="D532" s="15">
        <v>3</v>
      </c>
      <c r="E532" s="15">
        <v>10</v>
      </c>
      <c r="F532" s="85" t="s">
        <v>298</v>
      </c>
      <c r="G532" s="86" t="s">
        <v>31</v>
      </c>
      <c r="H532" s="86" t="s">
        <v>83</v>
      </c>
      <c r="I532" s="87" t="s">
        <v>318</v>
      </c>
      <c r="J532" s="16" t="s">
        <v>14</v>
      </c>
      <c r="K532" s="26">
        <f t="shared" si="148"/>
        <v>127.9</v>
      </c>
      <c r="L532" s="26">
        <f t="shared" si="148"/>
        <v>127.9</v>
      </c>
      <c r="M532" s="26">
        <f t="shared" si="148"/>
        <v>127.9</v>
      </c>
      <c r="N532" s="17">
        <f t="shared" si="134"/>
        <v>100</v>
      </c>
    </row>
    <row r="533" spans="1:14" ht="25.5" x14ac:dyDescent="0.2">
      <c r="A533" s="12"/>
      <c r="B533" s="13" t="s">
        <v>32</v>
      </c>
      <c r="C533" s="14">
        <v>920</v>
      </c>
      <c r="D533" s="15">
        <v>3</v>
      </c>
      <c r="E533" s="15">
        <v>10</v>
      </c>
      <c r="F533" s="85" t="s">
        <v>298</v>
      </c>
      <c r="G533" s="86" t="s">
        <v>31</v>
      </c>
      <c r="H533" s="86" t="s">
        <v>83</v>
      </c>
      <c r="I533" s="87" t="s">
        <v>318</v>
      </c>
      <c r="J533" s="16" t="s">
        <v>33</v>
      </c>
      <c r="K533" s="26">
        <v>127.9</v>
      </c>
      <c r="L533" s="26">
        <v>127.9</v>
      </c>
      <c r="M533" s="26">
        <v>127.9</v>
      </c>
      <c r="N533" s="17">
        <f t="shared" si="134"/>
        <v>100</v>
      </c>
    </row>
    <row r="534" spans="1:14" ht="79.5" customHeight="1" x14ac:dyDescent="0.2">
      <c r="A534" s="12" t="s">
        <v>14</v>
      </c>
      <c r="B534" s="13" t="s">
        <v>307</v>
      </c>
      <c r="C534" s="14">
        <v>920</v>
      </c>
      <c r="D534" s="15">
        <v>3</v>
      </c>
      <c r="E534" s="15">
        <v>10</v>
      </c>
      <c r="F534" s="85" t="s">
        <v>298</v>
      </c>
      <c r="G534" s="86" t="s">
        <v>9</v>
      </c>
      <c r="H534" s="86" t="s">
        <v>20</v>
      </c>
      <c r="I534" s="87" t="s">
        <v>21</v>
      </c>
      <c r="J534" s="16" t="s">
        <v>14</v>
      </c>
      <c r="K534" s="26">
        <f t="shared" ref="K534:M534" si="149">K535</f>
        <v>145964.5</v>
      </c>
      <c r="L534" s="26">
        <f t="shared" si="149"/>
        <v>145964.5</v>
      </c>
      <c r="M534" s="26">
        <f t="shared" si="149"/>
        <v>141695.19999999998</v>
      </c>
      <c r="N534" s="17">
        <f t="shared" si="134"/>
        <v>97.075110728978615</v>
      </c>
    </row>
    <row r="535" spans="1:14" ht="16.5" customHeight="1" x14ac:dyDescent="0.2">
      <c r="A535" s="12" t="s">
        <v>14</v>
      </c>
      <c r="B535" s="13" t="s">
        <v>308</v>
      </c>
      <c r="C535" s="14">
        <v>920</v>
      </c>
      <c r="D535" s="15">
        <v>3</v>
      </c>
      <c r="E535" s="15">
        <v>10</v>
      </c>
      <c r="F535" s="85" t="s">
        <v>298</v>
      </c>
      <c r="G535" s="86" t="s">
        <v>9</v>
      </c>
      <c r="H535" s="86" t="s">
        <v>83</v>
      </c>
      <c r="I535" s="87" t="s">
        <v>21</v>
      </c>
      <c r="J535" s="16" t="s">
        <v>14</v>
      </c>
      <c r="K535" s="26">
        <f>K536+K540</f>
        <v>145964.5</v>
      </c>
      <c r="L535" s="26">
        <f>L536+L540</f>
        <v>145964.5</v>
      </c>
      <c r="M535" s="26">
        <f>M536+M540</f>
        <v>141695.19999999998</v>
      </c>
      <c r="N535" s="17">
        <f t="shared" si="134"/>
        <v>97.075110728978615</v>
      </c>
    </row>
    <row r="536" spans="1:14" ht="26.25" customHeight="1" x14ac:dyDescent="0.2">
      <c r="A536" s="12" t="s">
        <v>14</v>
      </c>
      <c r="B536" s="13" t="s">
        <v>84</v>
      </c>
      <c r="C536" s="14">
        <v>920</v>
      </c>
      <c r="D536" s="15">
        <v>3</v>
      </c>
      <c r="E536" s="15">
        <v>10</v>
      </c>
      <c r="F536" s="85" t="s">
        <v>298</v>
      </c>
      <c r="G536" s="86" t="s">
        <v>9</v>
      </c>
      <c r="H536" s="86" t="s">
        <v>83</v>
      </c>
      <c r="I536" s="87" t="s">
        <v>85</v>
      </c>
      <c r="J536" s="16" t="s">
        <v>14</v>
      </c>
      <c r="K536" s="26">
        <f t="shared" ref="K536:M536" si="150">K537+K538+K539</f>
        <v>145962.5</v>
      </c>
      <c r="L536" s="26">
        <f t="shared" si="150"/>
        <v>145962.5</v>
      </c>
      <c r="M536" s="26">
        <f t="shared" si="150"/>
        <v>141693.19999999998</v>
      </c>
      <c r="N536" s="17">
        <f t="shared" si="134"/>
        <v>97.075070651708472</v>
      </c>
    </row>
    <row r="537" spans="1:14" ht="65.25" customHeight="1" x14ac:dyDescent="0.2">
      <c r="A537" s="12"/>
      <c r="B537" s="13" t="s">
        <v>26</v>
      </c>
      <c r="C537" s="14">
        <v>920</v>
      </c>
      <c r="D537" s="15">
        <v>3</v>
      </c>
      <c r="E537" s="15">
        <v>10</v>
      </c>
      <c r="F537" s="85" t="s">
        <v>298</v>
      </c>
      <c r="G537" s="86" t="s">
        <v>9</v>
      </c>
      <c r="H537" s="86" t="s">
        <v>83</v>
      </c>
      <c r="I537" s="87" t="s">
        <v>85</v>
      </c>
      <c r="J537" s="16" t="s">
        <v>27</v>
      </c>
      <c r="K537" s="26">
        <v>121987.3</v>
      </c>
      <c r="L537" s="26">
        <v>121987.3</v>
      </c>
      <c r="M537" s="26">
        <v>120850.6</v>
      </c>
      <c r="N537" s="17">
        <f t="shared" si="134"/>
        <v>99.068181687765858</v>
      </c>
    </row>
    <row r="538" spans="1:14" ht="25.5" x14ac:dyDescent="0.2">
      <c r="A538" s="12"/>
      <c r="B538" s="13" t="s">
        <v>32</v>
      </c>
      <c r="C538" s="14">
        <v>920</v>
      </c>
      <c r="D538" s="15">
        <v>3</v>
      </c>
      <c r="E538" s="15">
        <v>10</v>
      </c>
      <c r="F538" s="85" t="s">
        <v>298</v>
      </c>
      <c r="G538" s="86" t="s">
        <v>9</v>
      </c>
      <c r="H538" s="86" t="s">
        <v>83</v>
      </c>
      <c r="I538" s="87" t="s">
        <v>85</v>
      </c>
      <c r="J538" s="16" t="s">
        <v>33</v>
      </c>
      <c r="K538" s="26">
        <v>22602.3</v>
      </c>
      <c r="L538" s="26">
        <v>22602.3</v>
      </c>
      <c r="M538" s="26">
        <v>19476.8</v>
      </c>
      <c r="N538" s="17">
        <f t="shared" si="134"/>
        <v>86.171761280931591</v>
      </c>
    </row>
    <row r="539" spans="1:14" x14ac:dyDescent="0.2">
      <c r="A539" s="12"/>
      <c r="B539" s="13" t="s">
        <v>34</v>
      </c>
      <c r="C539" s="14">
        <v>920</v>
      </c>
      <c r="D539" s="15">
        <v>3</v>
      </c>
      <c r="E539" s="15">
        <v>10</v>
      </c>
      <c r="F539" s="85" t="s">
        <v>298</v>
      </c>
      <c r="G539" s="86" t="s">
        <v>9</v>
      </c>
      <c r="H539" s="86" t="s">
        <v>83</v>
      </c>
      <c r="I539" s="87" t="s">
        <v>85</v>
      </c>
      <c r="J539" s="16" t="s">
        <v>35</v>
      </c>
      <c r="K539" s="26">
        <v>1372.9</v>
      </c>
      <c r="L539" s="26">
        <v>1372.9</v>
      </c>
      <c r="M539" s="26">
        <v>1365.8</v>
      </c>
      <c r="N539" s="17">
        <f t="shared" si="134"/>
        <v>99.482846529244654</v>
      </c>
    </row>
    <row r="540" spans="1:14" x14ac:dyDescent="0.2">
      <c r="A540" s="12"/>
      <c r="B540" s="13" t="s">
        <v>119</v>
      </c>
      <c r="C540" s="14">
        <v>920</v>
      </c>
      <c r="D540" s="15">
        <v>3</v>
      </c>
      <c r="E540" s="15">
        <v>10</v>
      </c>
      <c r="F540" s="85" t="s">
        <v>298</v>
      </c>
      <c r="G540" s="86" t="s">
        <v>9</v>
      </c>
      <c r="H540" s="86" t="s">
        <v>83</v>
      </c>
      <c r="I540" s="87">
        <v>10040</v>
      </c>
      <c r="J540" s="16"/>
      <c r="K540" s="26">
        <f>K541</f>
        <v>2</v>
      </c>
      <c r="L540" s="26">
        <f>L541</f>
        <v>2</v>
      </c>
      <c r="M540" s="26">
        <f>M541</f>
        <v>2</v>
      </c>
      <c r="N540" s="17">
        <f t="shared" si="134"/>
        <v>100</v>
      </c>
    </row>
    <row r="541" spans="1:14" x14ac:dyDescent="0.2">
      <c r="A541" s="12"/>
      <c r="B541" s="13" t="s">
        <v>34</v>
      </c>
      <c r="C541" s="14">
        <v>920</v>
      </c>
      <c r="D541" s="15">
        <v>3</v>
      </c>
      <c r="E541" s="15">
        <v>10</v>
      </c>
      <c r="F541" s="85" t="s">
        <v>298</v>
      </c>
      <c r="G541" s="86" t="s">
        <v>9</v>
      </c>
      <c r="H541" s="86" t="s">
        <v>83</v>
      </c>
      <c r="I541" s="87">
        <v>10040</v>
      </c>
      <c r="J541" s="16" t="s">
        <v>35</v>
      </c>
      <c r="K541" s="26">
        <v>2</v>
      </c>
      <c r="L541" s="26">
        <v>2</v>
      </c>
      <c r="M541" s="26">
        <v>2</v>
      </c>
      <c r="N541" s="17">
        <f t="shared" si="134"/>
        <v>100</v>
      </c>
    </row>
    <row r="542" spans="1:14" ht="54" customHeight="1" x14ac:dyDescent="0.2">
      <c r="A542" s="18" t="s">
        <v>319</v>
      </c>
      <c r="B542" s="19" t="s">
        <v>320</v>
      </c>
      <c r="C542" s="20">
        <v>921</v>
      </c>
      <c r="D542" s="21" t="s">
        <v>14</v>
      </c>
      <c r="E542" s="21" t="s">
        <v>14</v>
      </c>
      <c r="F542" s="88" t="s">
        <v>14</v>
      </c>
      <c r="G542" s="89" t="s">
        <v>14</v>
      </c>
      <c r="H542" s="89" t="s">
        <v>14</v>
      </c>
      <c r="I542" s="90" t="s">
        <v>14</v>
      </c>
      <c r="J542" s="22" t="s">
        <v>14</v>
      </c>
      <c r="K542" s="73">
        <f>K543+K574+K583+K590+K607</f>
        <v>2200779.5</v>
      </c>
      <c r="L542" s="73">
        <f>L543+L574+L583+L590+L607</f>
        <v>2200779.5</v>
      </c>
      <c r="M542" s="73">
        <f>M543+M574+M583+M590+M607</f>
        <v>2194004.1</v>
      </c>
      <c r="N542" s="23">
        <f>M542/L542*100</f>
        <v>99.69213635441443</v>
      </c>
    </row>
    <row r="543" spans="1:14" ht="15.75" customHeight="1" x14ac:dyDescent="0.2">
      <c r="A543" s="12" t="s">
        <v>14</v>
      </c>
      <c r="B543" s="13" t="s">
        <v>15</v>
      </c>
      <c r="C543" s="14">
        <v>921</v>
      </c>
      <c r="D543" s="15">
        <v>1</v>
      </c>
      <c r="E543" s="15" t="s">
        <v>14</v>
      </c>
      <c r="F543" s="85" t="s">
        <v>14</v>
      </c>
      <c r="G543" s="86" t="s">
        <v>14</v>
      </c>
      <c r="H543" s="86" t="s">
        <v>14</v>
      </c>
      <c r="I543" s="87" t="s">
        <v>14</v>
      </c>
      <c r="J543" s="16" t="s">
        <v>14</v>
      </c>
      <c r="K543" s="26">
        <f t="shared" ref="K543:M545" si="151">K544</f>
        <v>157342.9</v>
      </c>
      <c r="L543" s="26">
        <f t="shared" si="151"/>
        <v>157342.9</v>
      </c>
      <c r="M543" s="26">
        <f t="shared" si="151"/>
        <v>152775.5</v>
      </c>
      <c r="N543" s="17">
        <f>M543/L543*100</f>
        <v>97.097168032367534</v>
      </c>
    </row>
    <row r="544" spans="1:14" ht="15.75" customHeight="1" x14ac:dyDescent="0.2">
      <c r="A544" s="12" t="s">
        <v>14</v>
      </c>
      <c r="B544" s="13" t="s">
        <v>36</v>
      </c>
      <c r="C544" s="14">
        <v>921</v>
      </c>
      <c r="D544" s="15">
        <v>1</v>
      </c>
      <c r="E544" s="15">
        <v>13</v>
      </c>
      <c r="F544" s="85" t="s">
        <v>14</v>
      </c>
      <c r="G544" s="86" t="s">
        <v>14</v>
      </c>
      <c r="H544" s="86" t="s">
        <v>14</v>
      </c>
      <c r="I544" s="87" t="s">
        <v>14</v>
      </c>
      <c r="J544" s="16" t="s">
        <v>14</v>
      </c>
      <c r="K544" s="26">
        <f>K545+K561+K568</f>
        <v>157342.9</v>
      </c>
      <c r="L544" s="26">
        <f>L545+L561+L568</f>
        <v>157342.9</v>
      </c>
      <c r="M544" s="26">
        <f>M545+M561+M568</f>
        <v>152775.5</v>
      </c>
      <c r="N544" s="17">
        <f t="shared" ref="N544:N607" si="152">M544/L544*100</f>
        <v>97.097168032367534</v>
      </c>
    </row>
    <row r="545" spans="1:14" ht="39" customHeight="1" x14ac:dyDescent="0.2">
      <c r="A545" s="12" t="s">
        <v>14</v>
      </c>
      <c r="B545" s="13" t="s">
        <v>321</v>
      </c>
      <c r="C545" s="14">
        <v>921</v>
      </c>
      <c r="D545" s="15">
        <v>1</v>
      </c>
      <c r="E545" s="15">
        <v>13</v>
      </c>
      <c r="F545" s="85" t="s">
        <v>322</v>
      </c>
      <c r="G545" s="86" t="s">
        <v>19</v>
      </c>
      <c r="H545" s="86" t="s">
        <v>20</v>
      </c>
      <c r="I545" s="87" t="s">
        <v>21</v>
      </c>
      <c r="J545" s="16" t="s">
        <v>14</v>
      </c>
      <c r="K545" s="26">
        <f t="shared" si="151"/>
        <v>143369</v>
      </c>
      <c r="L545" s="26">
        <f t="shared" si="151"/>
        <v>143369</v>
      </c>
      <c r="M545" s="26">
        <f t="shared" si="151"/>
        <v>139088.1</v>
      </c>
      <c r="N545" s="17">
        <f t="shared" si="152"/>
        <v>97.014068592234025</v>
      </c>
    </row>
    <row r="546" spans="1:14" ht="39" customHeight="1" x14ac:dyDescent="0.2">
      <c r="A546" s="12" t="s">
        <v>14</v>
      </c>
      <c r="B546" s="13" t="s">
        <v>323</v>
      </c>
      <c r="C546" s="14">
        <v>921</v>
      </c>
      <c r="D546" s="15">
        <v>1</v>
      </c>
      <c r="E546" s="15">
        <v>13</v>
      </c>
      <c r="F546" s="85" t="s">
        <v>322</v>
      </c>
      <c r="G546" s="86" t="s">
        <v>23</v>
      </c>
      <c r="H546" s="86" t="s">
        <v>20</v>
      </c>
      <c r="I546" s="87" t="s">
        <v>21</v>
      </c>
      <c r="J546" s="16" t="s">
        <v>14</v>
      </c>
      <c r="K546" s="26">
        <f t="shared" ref="K546:M546" si="153">K547+K551+K556</f>
        <v>143369</v>
      </c>
      <c r="L546" s="26">
        <f t="shared" si="153"/>
        <v>143369</v>
      </c>
      <c r="M546" s="26">
        <f t="shared" si="153"/>
        <v>139088.1</v>
      </c>
      <c r="N546" s="17">
        <f t="shared" si="152"/>
        <v>97.014068592234025</v>
      </c>
    </row>
    <row r="547" spans="1:14" ht="27" customHeight="1" x14ac:dyDescent="0.2">
      <c r="A547" s="12" t="s">
        <v>14</v>
      </c>
      <c r="B547" s="13" t="s">
        <v>324</v>
      </c>
      <c r="C547" s="14">
        <v>921</v>
      </c>
      <c r="D547" s="15">
        <v>1</v>
      </c>
      <c r="E547" s="15">
        <v>13</v>
      </c>
      <c r="F547" s="85" t="s">
        <v>322</v>
      </c>
      <c r="G547" s="86" t="s">
        <v>23</v>
      </c>
      <c r="H547" s="86" t="s">
        <v>83</v>
      </c>
      <c r="I547" s="87" t="s">
        <v>21</v>
      </c>
      <c r="J547" s="16" t="s">
        <v>14</v>
      </c>
      <c r="K547" s="26">
        <f t="shared" ref="K547:M547" si="154">K548</f>
        <v>6403</v>
      </c>
      <c r="L547" s="26">
        <f t="shared" si="154"/>
        <v>6403</v>
      </c>
      <c r="M547" s="26">
        <f t="shared" si="154"/>
        <v>5026.3999999999996</v>
      </c>
      <c r="N547" s="17">
        <f t="shared" si="152"/>
        <v>78.500702795564564</v>
      </c>
    </row>
    <row r="548" spans="1:14" ht="39" customHeight="1" x14ac:dyDescent="0.2">
      <c r="A548" s="12" t="s">
        <v>14</v>
      </c>
      <c r="B548" s="13" t="s">
        <v>325</v>
      </c>
      <c r="C548" s="14">
        <v>921</v>
      </c>
      <c r="D548" s="15">
        <v>1</v>
      </c>
      <c r="E548" s="15">
        <v>13</v>
      </c>
      <c r="F548" s="85" t="s">
        <v>322</v>
      </c>
      <c r="G548" s="86" t="s">
        <v>23</v>
      </c>
      <c r="H548" s="86" t="s">
        <v>83</v>
      </c>
      <c r="I548" s="87" t="s">
        <v>326</v>
      </c>
      <c r="J548" s="16" t="s">
        <v>14</v>
      </c>
      <c r="K548" s="26">
        <f t="shared" ref="K548:M548" si="155">K549+K550</f>
        <v>6403</v>
      </c>
      <c r="L548" s="26">
        <f t="shared" si="155"/>
        <v>6403</v>
      </c>
      <c r="M548" s="26">
        <f t="shared" si="155"/>
        <v>5026.3999999999996</v>
      </c>
      <c r="N548" s="17">
        <f t="shared" si="152"/>
        <v>78.500702795564564</v>
      </c>
    </row>
    <row r="549" spans="1:14" ht="25.5" x14ac:dyDescent="0.2">
      <c r="A549" s="12"/>
      <c r="B549" s="13" t="s">
        <v>32</v>
      </c>
      <c r="C549" s="14">
        <v>921</v>
      </c>
      <c r="D549" s="15">
        <v>1</v>
      </c>
      <c r="E549" s="15">
        <v>13</v>
      </c>
      <c r="F549" s="85" t="s">
        <v>322</v>
      </c>
      <c r="G549" s="86" t="s">
        <v>23</v>
      </c>
      <c r="H549" s="86" t="s">
        <v>83</v>
      </c>
      <c r="I549" s="87" t="s">
        <v>326</v>
      </c>
      <c r="J549" s="16" t="s">
        <v>33</v>
      </c>
      <c r="K549" s="26">
        <v>5203</v>
      </c>
      <c r="L549" s="26">
        <v>5203</v>
      </c>
      <c r="M549" s="26">
        <v>3866.9</v>
      </c>
      <c r="N549" s="17">
        <f t="shared" si="152"/>
        <v>74.320584278300984</v>
      </c>
    </row>
    <row r="550" spans="1:14" x14ac:dyDescent="0.2">
      <c r="A550" s="12"/>
      <c r="B550" s="13" t="s">
        <v>34</v>
      </c>
      <c r="C550" s="14">
        <v>921</v>
      </c>
      <c r="D550" s="15">
        <v>1</v>
      </c>
      <c r="E550" s="15">
        <v>13</v>
      </c>
      <c r="F550" s="85" t="s">
        <v>322</v>
      </c>
      <c r="G550" s="86" t="s">
        <v>23</v>
      </c>
      <c r="H550" s="86" t="s">
        <v>83</v>
      </c>
      <c r="I550" s="87" t="s">
        <v>326</v>
      </c>
      <c r="J550" s="16" t="s">
        <v>35</v>
      </c>
      <c r="K550" s="26">
        <v>1200</v>
      </c>
      <c r="L550" s="26">
        <v>1200</v>
      </c>
      <c r="M550" s="26">
        <v>1159.5</v>
      </c>
      <c r="N550" s="17">
        <f t="shared" si="152"/>
        <v>96.625</v>
      </c>
    </row>
    <row r="551" spans="1:14" ht="26.25" customHeight="1" x14ac:dyDescent="0.2">
      <c r="A551" s="12" t="s">
        <v>14</v>
      </c>
      <c r="B551" s="13" t="s">
        <v>327</v>
      </c>
      <c r="C551" s="14">
        <v>921</v>
      </c>
      <c r="D551" s="15">
        <v>1</v>
      </c>
      <c r="E551" s="15">
        <v>13</v>
      </c>
      <c r="F551" s="85" t="s">
        <v>322</v>
      </c>
      <c r="G551" s="86" t="s">
        <v>23</v>
      </c>
      <c r="H551" s="86" t="s">
        <v>95</v>
      </c>
      <c r="I551" s="87" t="s">
        <v>21</v>
      </c>
      <c r="J551" s="16" t="s">
        <v>14</v>
      </c>
      <c r="K551" s="26">
        <f t="shared" ref="K551:M551" si="156">K552</f>
        <v>79301</v>
      </c>
      <c r="L551" s="26">
        <f t="shared" si="156"/>
        <v>79301</v>
      </c>
      <c r="M551" s="26">
        <f t="shared" si="156"/>
        <v>76470.100000000006</v>
      </c>
      <c r="N551" s="17">
        <f t="shared" si="152"/>
        <v>96.430183730343884</v>
      </c>
    </row>
    <row r="552" spans="1:14" ht="27.75" customHeight="1" x14ac:dyDescent="0.2">
      <c r="A552" s="12" t="s">
        <v>14</v>
      </c>
      <c r="B552" s="13" t="s">
        <v>24</v>
      </c>
      <c r="C552" s="14">
        <v>921</v>
      </c>
      <c r="D552" s="15">
        <v>1</v>
      </c>
      <c r="E552" s="15">
        <v>13</v>
      </c>
      <c r="F552" s="85" t="s">
        <v>322</v>
      </c>
      <c r="G552" s="86" t="s">
        <v>23</v>
      </c>
      <c r="H552" s="86" t="s">
        <v>95</v>
      </c>
      <c r="I552" s="87" t="s">
        <v>25</v>
      </c>
      <c r="J552" s="16" t="s">
        <v>14</v>
      </c>
      <c r="K552" s="26">
        <f t="shared" ref="K552:M552" si="157">K553+K554+K555</f>
        <v>79301</v>
      </c>
      <c r="L552" s="26">
        <f t="shared" si="157"/>
        <v>79301</v>
      </c>
      <c r="M552" s="26">
        <f t="shared" si="157"/>
        <v>76470.100000000006</v>
      </c>
      <c r="N552" s="17">
        <f t="shared" si="152"/>
        <v>96.430183730343884</v>
      </c>
    </row>
    <row r="553" spans="1:14" ht="65.25" customHeight="1" x14ac:dyDescent="0.2">
      <c r="A553" s="12"/>
      <c r="B553" s="13" t="s">
        <v>26</v>
      </c>
      <c r="C553" s="14">
        <v>921</v>
      </c>
      <c r="D553" s="15">
        <v>1</v>
      </c>
      <c r="E553" s="15">
        <v>13</v>
      </c>
      <c r="F553" s="85" t="s">
        <v>322</v>
      </c>
      <c r="G553" s="86" t="s">
        <v>23</v>
      </c>
      <c r="H553" s="86" t="s">
        <v>95</v>
      </c>
      <c r="I553" s="87" t="s">
        <v>25</v>
      </c>
      <c r="J553" s="16" t="s">
        <v>27</v>
      </c>
      <c r="K553" s="26">
        <v>76446</v>
      </c>
      <c r="L553" s="26">
        <v>76446</v>
      </c>
      <c r="M553" s="26">
        <v>73919</v>
      </c>
      <c r="N553" s="17">
        <f t="shared" si="152"/>
        <v>96.694398660492382</v>
      </c>
    </row>
    <row r="554" spans="1:14" ht="25.5" x14ac:dyDescent="0.2">
      <c r="A554" s="12"/>
      <c r="B554" s="13" t="s">
        <v>32</v>
      </c>
      <c r="C554" s="14">
        <v>921</v>
      </c>
      <c r="D554" s="15">
        <v>1</v>
      </c>
      <c r="E554" s="15">
        <v>13</v>
      </c>
      <c r="F554" s="85" t="s">
        <v>322</v>
      </c>
      <c r="G554" s="86" t="s">
        <v>23</v>
      </c>
      <c r="H554" s="86" t="s">
        <v>95</v>
      </c>
      <c r="I554" s="87" t="s">
        <v>25</v>
      </c>
      <c r="J554" s="16" t="s">
        <v>33</v>
      </c>
      <c r="K554" s="26">
        <v>2846</v>
      </c>
      <c r="L554" s="26">
        <v>2846</v>
      </c>
      <c r="M554" s="26">
        <v>2549.6</v>
      </c>
      <c r="N554" s="17">
        <f t="shared" si="152"/>
        <v>89.585382993675339</v>
      </c>
    </row>
    <row r="555" spans="1:14" x14ac:dyDescent="0.2">
      <c r="A555" s="12"/>
      <c r="B555" s="13" t="s">
        <v>34</v>
      </c>
      <c r="C555" s="14">
        <v>921</v>
      </c>
      <c r="D555" s="15">
        <v>1</v>
      </c>
      <c r="E555" s="15">
        <v>13</v>
      </c>
      <c r="F555" s="85" t="s">
        <v>322</v>
      </c>
      <c r="G555" s="86" t="s">
        <v>23</v>
      </c>
      <c r="H555" s="86" t="s">
        <v>95</v>
      </c>
      <c r="I555" s="87" t="s">
        <v>25</v>
      </c>
      <c r="J555" s="16" t="s">
        <v>35</v>
      </c>
      <c r="K555" s="26">
        <v>9</v>
      </c>
      <c r="L555" s="26">
        <v>9</v>
      </c>
      <c r="M555" s="26">
        <v>1.5</v>
      </c>
      <c r="N555" s="17">
        <f t="shared" si="152"/>
        <v>16.666666666666664</v>
      </c>
    </row>
    <row r="556" spans="1:14" ht="26.25" customHeight="1" x14ac:dyDescent="0.2">
      <c r="A556" s="12" t="s">
        <v>14</v>
      </c>
      <c r="B556" s="13" t="s">
        <v>114</v>
      </c>
      <c r="C556" s="14">
        <v>921</v>
      </c>
      <c r="D556" s="15">
        <v>1</v>
      </c>
      <c r="E556" s="15">
        <v>13</v>
      </c>
      <c r="F556" s="85" t="s">
        <v>322</v>
      </c>
      <c r="G556" s="86" t="s">
        <v>23</v>
      </c>
      <c r="H556" s="86" t="s">
        <v>194</v>
      </c>
      <c r="I556" s="87" t="s">
        <v>21</v>
      </c>
      <c r="J556" s="16" t="s">
        <v>14</v>
      </c>
      <c r="K556" s="26">
        <f t="shared" ref="K556:M556" si="158">K557</f>
        <v>57665</v>
      </c>
      <c r="L556" s="26">
        <f t="shared" si="158"/>
        <v>57665</v>
      </c>
      <c r="M556" s="26">
        <f t="shared" si="158"/>
        <v>57591.600000000006</v>
      </c>
      <c r="N556" s="17">
        <f t="shared" si="152"/>
        <v>99.872713084193194</v>
      </c>
    </row>
    <row r="557" spans="1:14" ht="26.25" customHeight="1" x14ac:dyDescent="0.2">
      <c r="A557" s="12" t="s">
        <v>14</v>
      </c>
      <c r="B557" s="13" t="s">
        <v>84</v>
      </c>
      <c r="C557" s="14">
        <v>921</v>
      </c>
      <c r="D557" s="15">
        <v>1</v>
      </c>
      <c r="E557" s="15">
        <v>13</v>
      </c>
      <c r="F557" s="85" t="s">
        <v>322</v>
      </c>
      <c r="G557" s="86" t="s">
        <v>23</v>
      </c>
      <c r="H557" s="86" t="s">
        <v>194</v>
      </c>
      <c r="I557" s="87" t="s">
        <v>85</v>
      </c>
      <c r="J557" s="16" t="s">
        <v>14</v>
      </c>
      <c r="K557" s="26">
        <f t="shared" ref="K557:M557" si="159">K558+K559+K560</f>
        <v>57665</v>
      </c>
      <c r="L557" s="26">
        <f t="shared" si="159"/>
        <v>57665</v>
      </c>
      <c r="M557" s="26">
        <f t="shared" si="159"/>
        <v>57591.600000000006</v>
      </c>
      <c r="N557" s="17">
        <f t="shared" si="152"/>
        <v>99.872713084193194</v>
      </c>
    </row>
    <row r="558" spans="1:14" ht="65.25" customHeight="1" x14ac:dyDescent="0.2">
      <c r="A558" s="12"/>
      <c r="B558" s="13" t="s">
        <v>26</v>
      </c>
      <c r="C558" s="14">
        <v>921</v>
      </c>
      <c r="D558" s="15">
        <v>1</v>
      </c>
      <c r="E558" s="15">
        <v>13</v>
      </c>
      <c r="F558" s="85" t="s">
        <v>322</v>
      </c>
      <c r="G558" s="86" t="s">
        <v>23</v>
      </c>
      <c r="H558" s="86" t="s">
        <v>194</v>
      </c>
      <c r="I558" s="87" t="s">
        <v>85</v>
      </c>
      <c r="J558" s="16" t="s">
        <v>27</v>
      </c>
      <c r="K558" s="26">
        <v>55605</v>
      </c>
      <c r="L558" s="26">
        <v>55605</v>
      </c>
      <c r="M558" s="26">
        <v>55601.4</v>
      </c>
      <c r="N558" s="17">
        <f t="shared" si="152"/>
        <v>99.993525762071755</v>
      </c>
    </row>
    <row r="559" spans="1:14" ht="25.5" x14ac:dyDescent="0.2">
      <c r="A559" s="12"/>
      <c r="B559" s="13" t="s">
        <v>32</v>
      </c>
      <c r="C559" s="14">
        <v>921</v>
      </c>
      <c r="D559" s="15">
        <v>1</v>
      </c>
      <c r="E559" s="15">
        <v>13</v>
      </c>
      <c r="F559" s="85" t="s">
        <v>322</v>
      </c>
      <c r="G559" s="86" t="s">
        <v>23</v>
      </c>
      <c r="H559" s="86" t="s">
        <v>194</v>
      </c>
      <c r="I559" s="87" t="s">
        <v>85</v>
      </c>
      <c r="J559" s="16" t="s">
        <v>33</v>
      </c>
      <c r="K559" s="26">
        <v>2005</v>
      </c>
      <c r="L559" s="26">
        <v>2005</v>
      </c>
      <c r="M559" s="26">
        <v>1944.9</v>
      </c>
      <c r="N559" s="17">
        <f t="shared" si="152"/>
        <v>97.002493765586038</v>
      </c>
    </row>
    <row r="560" spans="1:14" x14ac:dyDescent="0.2">
      <c r="A560" s="12"/>
      <c r="B560" s="13" t="s">
        <v>34</v>
      </c>
      <c r="C560" s="14">
        <v>921</v>
      </c>
      <c r="D560" s="15">
        <v>1</v>
      </c>
      <c r="E560" s="15">
        <v>13</v>
      </c>
      <c r="F560" s="85" t="s">
        <v>322</v>
      </c>
      <c r="G560" s="86" t="s">
        <v>23</v>
      </c>
      <c r="H560" s="86" t="s">
        <v>194</v>
      </c>
      <c r="I560" s="87" t="s">
        <v>85</v>
      </c>
      <c r="J560" s="16" t="s">
        <v>35</v>
      </c>
      <c r="K560" s="26">
        <v>55</v>
      </c>
      <c r="L560" s="26">
        <v>55</v>
      </c>
      <c r="M560" s="26">
        <v>45.3</v>
      </c>
      <c r="N560" s="17">
        <f t="shared" si="152"/>
        <v>82.36363636363636</v>
      </c>
    </row>
    <row r="561" spans="1:14" ht="27" customHeight="1" x14ac:dyDescent="0.2">
      <c r="A561" s="12"/>
      <c r="B561" s="13" t="s">
        <v>328</v>
      </c>
      <c r="C561" s="14">
        <v>921</v>
      </c>
      <c r="D561" s="15">
        <v>1</v>
      </c>
      <c r="E561" s="15">
        <v>13</v>
      </c>
      <c r="F561" s="85">
        <v>75</v>
      </c>
      <c r="G561" s="86">
        <v>0</v>
      </c>
      <c r="H561" s="91" t="s">
        <v>20</v>
      </c>
      <c r="I561" s="92" t="s">
        <v>21</v>
      </c>
      <c r="J561" s="16"/>
      <c r="K561" s="26">
        <f t="shared" ref="K561:M562" si="160">K562</f>
        <v>7736.0999999999995</v>
      </c>
      <c r="L561" s="26">
        <f t="shared" si="160"/>
        <v>7736.0999999999995</v>
      </c>
      <c r="M561" s="26">
        <f t="shared" si="160"/>
        <v>7450.1</v>
      </c>
      <c r="N561" s="17">
        <f t="shared" si="152"/>
        <v>96.303046754824791</v>
      </c>
    </row>
    <row r="562" spans="1:14" ht="26.25" customHeight="1" x14ac:dyDescent="0.2">
      <c r="A562" s="12"/>
      <c r="B562" s="13" t="s">
        <v>114</v>
      </c>
      <c r="C562" s="14">
        <v>921</v>
      </c>
      <c r="D562" s="15">
        <v>1</v>
      </c>
      <c r="E562" s="15">
        <v>13</v>
      </c>
      <c r="F562" s="85">
        <v>75</v>
      </c>
      <c r="G562" s="86">
        <v>1</v>
      </c>
      <c r="H562" s="91" t="s">
        <v>20</v>
      </c>
      <c r="I562" s="92" t="s">
        <v>21</v>
      </c>
      <c r="J562" s="16"/>
      <c r="K562" s="26">
        <f t="shared" si="160"/>
        <v>7736.0999999999995</v>
      </c>
      <c r="L562" s="26">
        <f t="shared" si="160"/>
        <v>7736.0999999999995</v>
      </c>
      <c r="M562" s="26">
        <f t="shared" si="160"/>
        <v>7450.1</v>
      </c>
      <c r="N562" s="17">
        <f t="shared" si="152"/>
        <v>96.303046754824791</v>
      </c>
    </row>
    <row r="563" spans="1:14" ht="26.25" customHeight="1" x14ac:dyDescent="0.2">
      <c r="A563" s="12"/>
      <c r="B563" s="13" t="s">
        <v>84</v>
      </c>
      <c r="C563" s="14">
        <v>921</v>
      </c>
      <c r="D563" s="15">
        <v>1</v>
      </c>
      <c r="E563" s="15">
        <v>13</v>
      </c>
      <c r="F563" s="85">
        <v>75</v>
      </c>
      <c r="G563" s="86">
        <v>1</v>
      </c>
      <c r="H563" s="91" t="s">
        <v>20</v>
      </c>
      <c r="I563" s="92" t="s">
        <v>85</v>
      </c>
      <c r="J563" s="16"/>
      <c r="K563" s="26">
        <f t="shared" ref="K563:M563" si="161">K564+K565+K566+K567</f>
        <v>7736.0999999999995</v>
      </c>
      <c r="L563" s="26">
        <f t="shared" si="161"/>
        <v>7736.0999999999995</v>
      </c>
      <c r="M563" s="26">
        <f t="shared" si="161"/>
        <v>7450.1</v>
      </c>
      <c r="N563" s="17">
        <f t="shared" si="152"/>
        <v>96.303046754824791</v>
      </c>
    </row>
    <row r="564" spans="1:14" ht="65.25" customHeight="1" x14ac:dyDescent="0.2">
      <c r="A564" s="12"/>
      <c r="B564" s="13" t="s">
        <v>26</v>
      </c>
      <c r="C564" s="14">
        <v>921</v>
      </c>
      <c r="D564" s="15">
        <v>1</v>
      </c>
      <c r="E564" s="15">
        <v>13</v>
      </c>
      <c r="F564" s="85">
        <v>75</v>
      </c>
      <c r="G564" s="86">
        <v>1</v>
      </c>
      <c r="H564" s="91" t="s">
        <v>20</v>
      </c>
      <c r="I564" s="92" t="s">
        <v>85</v>
      </c>
      <c r="J564" s="16">
        <v>100</v>
      </c>
      <c r="K564" s="26">
        <v>6791.2</v>
      </c>
      <c r="L564" s="26">
        <v>6791.2</v>
      </c>
      <c r="M564" s="26">
        <v>6583.1</v>
      </c>
      <c r="N564" s="17">
        <f t="shared" si="152"/>
        <v>96.935740369890453</v>
      </c>
    </row>
    <row r="565" spans="1:14" ht="25.5" x14ac:dyDescent="0.2">
      <c r="A565" s="12"/>
      <c r="B565" s="13" t="s">
        <v>32</v>
      </c>
      <c r="C565" s="14">
        <v>921</v>
      </c>
      <c r="D565" s="15">
        <v>1</v>
      </c>
      <c r="E565" s="15">
        <v>13</v>
      </c>
      <c r="F565" s="85">
        <v>75</v>
      </c>
      <c r="G565" s="86">
        <v>1</v>
      </c>
      <c r="H565" s="91" t="s">
        <v>20</v>
      </c>
      <c r="I565" s="92" t="s">
        <v>85</v>
      </c>
      <c r="J565" s="16">
        <v>200</v>
      </c>
      <c r="K565" s="26">
        <v>330.9</v>
      </c>
      <c r="L565" s="26">
        <v>330.9</v>
      </c>
      <c r="M565" s="26">
        <v>330.8</v>
      </c>
      <c r="N565" s="17">
        <f t="shared" si="152"/>
        <v>99.969779389543675</v>
      </c>
    </row>
    <row r="566" spans="1:14" ht="17.25" customHeight="1" x14ac:dyDescent="0.2">
      <c r="A566" s="12"/>
      <c r="B566" s="13" t="s">
        <v>92</v>
      </c>
      <c r="C566" s="14">
        <v>921</v>
      </c>
      <c r="D566" s="15">
        <v>1</v>
      </c>
      <c r="E566" s="15">
        <v>13</v>
      </c>
      <c r="F566" s="85">
        <v>75</v>
      </c>
      <c r="G566" s="86">
        <v>1</v>
      </c>
      <c r="H566" s="91" t="s">
        <v>20</v>
      </c>
      <c r="I566" s="92" t="s">
        <v>85</v>
      </c>
      <c r="J566" s="16">
        <v>300</v>
      </c>
      <c r="K566" s="26">
        <v>531.29999999999995</v>
      </c>
      <c r="L566" s="26">
        <v>531.29999999999995</v>
      </c>
      <c r="M566" s="26">
        <v>466.3</v>
      </c>
      <c r="N566" s="17">
        <f t="shared" si="152"/>
        <v>87.765857331074741</v>
      </c>
    </row>
    <row r="567" spans="1:14" x14ac:dyDescent="0.2">
      <c r="A567" s="12"/>
      <c r="B567" s="13" t="s">
        <v>34</v>
      </c>
      <c r="C567" s="14">
        <v>921</v>
      </c>
      <c r="D567" s="15">
        <v>1</v>
      </c>
      <c r="E567" s="15">
        <v>13</v>
      </c>
      <c r="F567" s="85">
        <v>75</v>
      </c>
      <c r="G567" s="86">
        <v>1</v>
      </c>
      <c r="H567" s="91" t="s">
        <v>20</v>
      </c>
      <c r="I567" s="92" t="s">
        <v>85</v>
      </c>
      <c r="J567" s="16">
        <v>800</v>
      </c>
      <c r="K567" s="26">
        <v>82.7</v>
      </c>
      <c r="L567" s="26">
        <v>82.7</v>
      </c>
      <c r="M567" s="26">
        <v>69.900000000000006</v>
      </c>
      <c r="N567" s="17">
        <f t="shared" si="152"/>
        <v>84.522370012091912</v>
      </c>
    </row>
    <row r="568" spans="1:14" ht="26.25" customHeight="1" x14ac:dyDescent="0.2">
      <c r="A568" s="12"/>
      <c r="B568" s="13" t="s">
        <v>37</v>
      </c>
      <c r="C568" s="14">
        <v>921</v>
      </c>
      <c r="D568" s="15">
        <v>1</v>
      </c>
      <c r="E568" s="15">
        <v>13</v>
      </c>
      <c r="F568" s="85">
        <v>99</v>
      </c>
      <c r="G568" s="86" t="s">
        <v>19</v>
      </c>
      <c r="H568" s="86" t="s">
        <v>20</v>
      </c>
      <c r="I568" s="87" t="s">
        <v>21</v>
      </c>
      <c r="J568" s="16"/>
      <c r="K568" s="26">
        <f t="shared" ref="K568:M570" si="162">K569</f>
        <v>6237.8</v>
      </c>
      <c r="L568" s="26">
        <f t="shared" si="162"/>
        <v>6237.8</v>
      </c>
      <c r="M568" s="26">
        <f t="shared" si="162"/>
        <v>6237.2999999999993</v>
      </c>
      <c r="N568" s="17">
        <f t="shared" si="152"/>
        <v>99.991984353457923</v>
      </c>
    </row>
    <row r="569" spans="1:14" ht="15.75" customHeight="1" x14ac:dyDescent="0.2">
      <c r="A569" s="12"/>
      <c r="B569" s="13" t="s">
        <v>39</v>
      </c>
      <c r="C569" s="14">
        <v>921</v>
      </c>
      <c r="D569" s="15">
        <v>1</v>
      </c>
      <c r="E569" s="15">
        <v>13</v>
      </c>
      <c r="F569" s="85">
        <v>99</v>
      </c>
      <c r="G569" s="86">
        <v>9</v>
      </c>
      <c r="H569" s="86" t="s">
        <v>20</v>
      </c>
      <c r="I569" s="87" t="s">
        <v>21</v>
      </c>
      <c r="J569" s="16"/>
      <c r="K569" s="26">
        <f>K570+K572</f>
        <v>6237.8</v>
      </c>
      <c r="L569" s="26">
        <f>L570+L572</f>
        <v>6237.8</v>
      </c>
      <c r="M569" s="26">
        <f>M570+M572</f>
        <v>6237.2999999999993</v>
      </c>
      <c r="N569" s="17">
        <f t="shared" si="152"/>
        <v>99.991984353457923</v>
      </c>
    </row>
    <row r="570" spans="1:14" ht="15.75" customHeight="1" x14ac:dyDescent="0.2">
      <c r="A570" s="12"/>
      <c r="B570" s="13" t="s">
        <v>119</v>
      </c>
      <c r="C570" s="14">
        <v>921</v>
      </c>
      <c r="D570" s="15">
        <v>1</v>
      </c>
      <c r="E570" s="15">
        <v>13</v>
      </c>
      <c r="F570" s="85">
        <v>99</v>
      </c>
      <c r="G570" s="86">
        <v>9</v>
      </c>
      <c r="H570" s="86" t="s">
        <v>20</v>
      </c>
      <c r="I570" s="92" t="s">
        <v>218</v>
      </c>
      <c r="J570" s="16"/>
      <c r="K570" s="26">
        <f t="shared" si="162"/>
        <v>5360.1</v>
      </c>
      <c r="L570" s="26">
        <f t="shared" si="162"/>
        <v>5360.1</v>
      </c>
      <c r="M570" s="26">
        <f t="shared" si="162"/>
        <v>5359.9</v>
      </c>
      <c r="N570" s="17">
        <f t="shared" si="152"/>
        <v>99.996268726329717</v>
      </c>
    </row>
    <row r="571" spans="1:14" x14ac:dyDescent="0.2">
      <c r="A571" s="12"/>
      <c r="B571" s="13" t="s">
        <v>34</v>
      </c>
      <c r="C571" s="14">
        <v>921</v>
      </c>
      <c r="D571" s="15">
        <v>1</v>
      </c>
      <c r="E571" s="15">
        <v>13</v>
      </c>
      <c r="F571" s="85">
        <v>99</v>
      </c>
      <c r="G571" s="86">
        <v>9</v>
      </c>
      <c r="H571" s="86" t="s">
        <v>20</v>
      </c>
      <c r="I571" s="92" t="s">
        <v>218</v>
      </c>
      <c r="J571" s="16">
        <v>800</v>
      </c>
      <c r="K571" s="26">
        <v>5360.1</v>
      </c>
      <c r="L571" s="26">
        <v>5360.1</v>
      </c>
      <c r="M571" s="26">
        <v>5359.9</v>
      </c>
      <c r="N571" s="17">
        <f t="shared" si="152"/>
        <v>99.996268726329717</v>
      </c>
    </row>
    <row r="572" spans="1:14" x14ac:dyDescent="0.2">
      <c r="A572" s="12"/>
      <c r="B572" s="13" t="s">
        <v>802</v>
      </c>
      <c r="C572" s="14">
        <v>921</v>
      </c>
      <c r="D572" s="15">
        <v>1</v>
      </c>
      <c r="E572" s="15">
        <v>13</v>
      </c>
      <c r="F572" s="85">
        <v>99</v>
      </c>
      <c r="G572" s="86">
        <v>9</v>
      </c>
      <c r="H572" s="86" t="s">
        <v>20</v>
      </c>
      <c r="I572" s="92" t="s">
        <v>801</v>
      </c>
      <c r="J572" s="16"/>
      <c r="K572" s="26">
        <f>K573</f>
        <v>877.7</v>
      </c>
      <c r="L572" s="26">
        <f>L573</f>
        <v>877.7</v>
      </c>
      <c r="M572" s="26">
        <f>M573</f>
        <v>877.4</v>
      </c>
      <c r="N572" s="17">
        <f t="shared" si="152"/>
        <v>99.96581975618092</v>
      </c>
    </row>
    <row r="573" spans="1:14" ht="25.5" x14ac:dyDescent="0.2">
      <c r="A573" s="12"/>
      <c r="B573" s="13" t="s">
        <v>32</v>
      </c>
      <c r="C573" s="14">
        <v>921</v>
      </c>
      <c r="D573" s="15">
        <v>1</v>
      </c>
      <c r="E573" s="15">
        <v>13</v>
      </c>
      <c r="F573" s="85">
        <v>99</v>
      </c>
      <c r="G573" s="86">
        <v>9</v>
      </c>
      <c r="H573" s="86" t="s">
        <v>20</v>
      </c>
      <c r="I573" s="92" t="s">
        <v>801</v>
      </c>
      <c r="J573" s="16">
        <v>200</v>
      </c>
      <c r="K573" s="26">
        <v>877.7</v>
      </c>
      <c r="L573" s="26">
        <v>877.7</v>
      </c>
      <c r="M573" s="26">
        <v>877.4</v>
      </c>
      <c r="N573" s="17">
        <f t="shared" si="152"/>
        <v>99.96581975618092</v>
      </c>
    </row>
    <row r="574" spans="1:14" ht="15.75" customHeight="1" x14ac:dyDescent="0.2">
      <c r="A574" s="12" t="s">
        <v>14</v>
      </c>
      <c r="B574" s="13" t="s">
        <v>128</v>
      </c>
      <c r="C574" s="14">
        <v>921</v>
      </c>
      <c r="D574" s="15">
        <v>4</v>
      </c>
      <c r="E574" s="15" t="s">
        <v>14</v>
      </c>
      <c r="F574" s="85" t="s">
        <v>14</v>
      </c>
      <c r="G574" s="86" t="s">
        <v>14</v>
      </c>
      <c r="H574" s="86" t="s">
        <v>14</v>
      </c>
      <c r="I574" s="87" t="s">
        <v>14</v>
      </c>
      <c r="J574" s="16" t="s">
        <v>14</v>
      </c>
      <c r="K574" s="26">
        <f t="shared" ref="K574:M579" si="163">K575</f>
        <v>72211.399999999994</v>
      </c>
      <c r="L574" s="26">
        <f t="shared" si="163"/>
        <v>72211.399999999994</v>
      </c>
      <c r="M574" s="26">
        <f t="shared" si="163"/>
        <v>70530.7</v>
      </c>
      <c r="N574" s="17">
        <f t="shared" si="152"/>
        <v>97.672528160373574</v>
      </c>
    </row>
    <row r="575" spans="1:14" ht="14.25" customHeight="1" x14ac:dyDescent="0.2">
      <c r="A575" s="12" t="s">
        <v>14</v>
      </c>
      <c r="B575" s="13" t="s">
        <v>148</v>
      </c>
      <c r="C575" s="14">
        <v>921</v>
      </c>
      <c r="D575" s="15">
        <v>4</v>
      </c>
      <c r="E575" s="15">
        <v>12</v>
      </c>
      <c r="F575" s="85" t="s">
        <v>14</v>
      </c>
      <c r="G575" s="86" t="s">
        <v>14</v>
      </c>
      <c r="H575" s="86" t="s">
        <v>14</v>
      </c>
      <c r="I575" s="87" t="s">
        <v>14</v>
      </c>
      <c r="J575" s="16" t="s">
        <v>14</v>
      </c>
      <c r="K575" s="26">
        <f t="shared" si="163"/>
        <v>72211.399999999994</v>
      </c>
      <c r="L575" s="26">
        <f t="shared" si="163"/>
        <v>72211.399999999994</v>
      </c>
      <c r="M575" s="26">
        <f t="shared" si="163"/>
        <v>70530.7</v>
      </c>
      <c r="N575" s="17">
        <f t="shared" si="152"/>
        <v>97.672528160373574</v>
      </c>
    </row>
    <row r="576" spans="1:14" ht="39" customHeight="1" x14ac:dyDescent="0.2">
      <c r="A576" s="12" t="s">
        <v>14</v>
      </c>
      <c r="B576" s="13" t="s">
        <v>321</v>
      </c>
      <c r="C576" s="14">
        <v>921</v>
      </c>
      <c r="D576" s="15">
        <v>4</v>
      </c>
      <c r="E576" s="15">
        <v>12</v>
      </c>
      <c r="F576" s="85" t="s">
        <v>322</v>
      </c>
      <c r="G576" s="86" t="s">
        <v>19</v>
      </c>
      <c r="H576" s="86" t="s">
        <v>20</v>
      </c>
      <c r="I576" s="87" t="s">
        <v>21</v>
      </c>
      <c r="J576" s="16" t="s">
        <v>14</v>
      </c>
      <c r="K576" s="26">
        <f t="shared" si="163"/>
        <v>72211.399999999994</v>
      </c>
      <c r="L576" s="26">
        <f t="shared" si="163"/>
        <v>72211.399999999994</v>
      </c>
      <c r="M576" s="26">
        <f t="shared" si="163"/>
        <v>70530.7</v>
      </c>
      <c r="N576" s="17">
        <f t="shared" si="152"/>
        <v>97.672528160373574</v>
      </c>
    </row>
    <row r="577" spans="1:14" ht="39" customHeight="1" x14ac:dyDescent="0.2">
      <c r="A577" s="12" t="s">
        <v>14</v>
      </c>
      <c r="B577" s="13" t="s">
        <v>323</v>
      </c>
      <c r="C577" s="14">
        <v>921</v>
      </c>
      <c r="D577" s="15">
        <v>4</v>
      </c>
      <c r="E577" s="15">
        <v>12</v>
      </c>
      <c r="F577" s="85" t="s">
        <v>322</v>
      </c>
      <c r="G577" s="86" t="s">
        <v>23</v>
      </c>
      <c r="H577" s="86" t="s">
        <v>20</v>
      </c>
      <c r="I577" s="87" t="s">
        <v>21</v>
      </c>
      <c r="J577" s="16" t="s">
        <v>14</v>
      </c>
      <c r="K577" s="26">
        <f t="shared" si="163"/>
        <v>72211.399999999994</v>
      </c>
      <c r="L577" s="26">
        <f t="shared" si="163"/>
        <v>72211.399999999994</v>
      </c>
      <c r="M577" s="26">
        <f t="shared" si="163"/>
        <v>70530.7</v>
      </c>
      <c r="N577" s="17">
        <f t="shared" si="152"/>
        <v>97.672528160373574</v>
      </c>
    </row>
    <row r="578" spans="1:14" ht="26.25" customHeight="1" x14ac:dyDescent="0.2">
      <c r="A578" s="12" t="s">
        <v>14</v>
      </c>
      <c r="B578" s="13" t="s">
        <v>324</v>
      </c>
      <c r="C578" s="14">
        <v>921</v>
      </c>
      <c r="D578" s="15">
        <v>4</v>
      </c>
      <c r="E578" s="15">
        <v>12</v>
      </c>
      <c r="F578" s="85" t="s">
        <v>322</v>
      </c>
      <c r="G578" s="86" t="s">
        <v>23</v>
      </c>
      <c r="H578" s="86" t="s">
        <v>83</v>
      </c>
      <c r="I578" s="87" t="s">
        <v>21</v>
      </c>
      <c r="J578" s="16" t="s">
        <v>14</v>
      </c>
      <c r="K578" s="26">
        <f>K579+K581</f>
        <v>72211.399999999994</v>
      </c>
      <c r="L578" s="26">
        <f>L579+L581</f>
        <v>72211.399999999994</v>
      </c>
      <c r="M578" s="26">
        <f>M579+M581</f>
        <v>70530.7</v>
      </c>
      <c r="N578" s="17">
        <f t="shared" si="152"/>
        <v>97.672528160373574</v>
      </c>
    </row>
    <row r="579" spans="1:14" ht="26.25" customHeight="1" x14ac:dyDescent="0.2">
      <c r="A579" s="12" t="s">
        <v>14</v>
      </c>
      <c r="B579" s="13" t="s">
        <v>164</v>
      </c>
      <c r="C579" s="14">
        <v>921</v>
      </c>
      <c r="D579" s="15">
        <v>4</v>
      </c>
      <c r="E579" s="15">
        <v>12</v>
      </c>
      <c r="F579" s="85" t="s">
        <v>322</v>
      </c>
      <c r="G579" s="86" t="s">
        <v>23</v>
      </c>
      <c r="H579" s="86" t="s">
        <v>83</v>
      </c>
      <c r="I579" s="87" t="s">
        <v>165</v>
      </c>
      <c r="J579" s="16" t="s">
        <v>14</v>
      </c>
      <c r="K579" s="26">
        <f t="shared" si="163"/>
        <v>2011.4</v>
      </c>
      <c r="L579" s="26">
        <f t="shared" si="163"/>
        <v>2011.4</v>
      </c>
      <c r="M579" s="26">
        <f t="shared" si="163"/>
        <v>330.7</v>
      </c>
      <c r="N579" s="17">
        <f t="shared" si="152"/>
        <v>16.441284677339166</v>
      </c>
    </row>
    <row r="580" spans="1:14" ht="25.5" x14ac:dyDescent="0.2">
      <c r="A580" s="12"/>
      <c r="B580" s="13" t="s">
        <v>32</v>
      </c>
      <c r="C580" s="14">
        <v>921</v>
      </c>
      <c r="D580" s="15">
        <v>4</v>
      </c>
      <c r="E580" s="15">
        <v>12</v>
      </c>
      <c r="F580" s="85" t="s">
        <v>322</v>
      </c>
      <c r="G580" s="86" t="s">
        <v>23</v>
      </c>
      <c r="H580" s="86" t="s">
        <v>83</v>
      </c>
      <c r="I580" s="87" t="s">
        <v>165</v>
      </c>
      <c r="J580" s="16" t="s">
        <v>33</v>
      </c>
      <c r="K580" s="26">
        <v>2011.4</v>
      </c>
      <c r="L580" s="26">
        <v>2011.4</v>
      </c>
      <c r="M580" s="26">
        <v>330.7</v>
      </c>
      <c r="N580" s="17">
        <f t="shared" si="152"/>
        <v>16.441284677339166</v>
      </c>
    </row>
    <row r="581" spans="1:14" ht="26.25" customHeight="1" x14ac:dyDescent="0.2">
      <c r="A581" s="12"/>
      <c r="B581" s="13" t="s">
        <v>263</v>
      </c>
      <c r="C581" s="14">
        <v>921</v>
      </c>
      <c r="D581" s="15">
        <v>4</v>
      </c>
      <c r="E581" s="15">
        <v>12</v>
      </c>
      <c r="F581" s="85" t="s">
        <v>322</v>
      </c>
      <c r="G581" s="86" t="s">
        <v>23</v>
      </c>
      <c r="H581" s="86" t="s">
        <v>83</v>
      </c>
      <c r="I581" s="87">
        <v>14170</v>
      </c>
      <c r="J581" s="16"/>
      <c r="K581" s="26">
        <f>K582</f>
        <v>70200</v>
      </c>
      <c r="L581" s="26">
        <f>L582</f>
        <v>70200</v>
      </c>
      <c r="M581" s="26">
        <f>M582</f>
        <v>70200</v>
      </c>
      <c r="N581" s="17">
        <f t="shared" si="152"/>
        <v>100</v>
      </c>
    </row>
    <row r="582" spans="1:14" ht="27" customHeight="1" x14ac:dyDescent="0.2">
      <c r="A582" s="12"/>
      <c r="B582" s="13" t="s">
        <v>242</v>
      </c>
      <c r="C582" s="14">
        <v>921</v>
      </c>
      <c r="D582" s="15">
        <v>4</v>
      </c>
      <c r="E582" s="15">
        <v>12</v>
      </c>
      <c r="F582" s="85" t="s">
        <v>322</v>
      </c>
      <c r="G582" s="86" t="s">
        <v>23</v>
      </c>
      <c r="H582" s="86" t="s">
        <v>83</v>
      </c>
      <c r="I582" s="87">
        <v>14170</v>
      </c>
      <c r="J582" s="16">
        <v>400</v>
      </c>
      <c r="K582" s="26">
        <v>70200</v>
      </c>
      <c r="L582" s="26">
        <v>70200</v>
      </c>
      <c r="M582" s="26">
        <v>70200</v>
      </c>
      <c r="N582" s="17">
        <f t="shared" si="152"/>
        <v>100</v>
      </c>
    </row>
    <row r="583" spans="1:14" ht="15.75" customHeight="1" x14ac:dyDescent="0.2">
      <c r="A583" s="12" t="s">
        <v>14</v>
      </c>
      <c r="B583" s="13" t="s">
        <v>253</v>
      </c>
      <c r="C583" s="14">
        <v>921</v>
      </c>
      <c r="D583" s="15">
        <v>5</v>
      </c>
      <c r="E583" s="15" t="s">
        <v>14</v>
      </c>
      <c r="F583" s="85" t="s">
        <v>14</v>
      </c>
      <c r="G583" s="86" t="s">
        <v>14</v>
      </c>
      <c r="H583" s="86" t="s">
        <v>14</v>
      </c>
      <c r="I583" s="87" t="s">
        <v>14</v>
      </c>
      <c r="J583" s="16" t="s">
        <v>14</v>
      </c>
      <c r="K583" s="26">
        <f t="shared" ref="K583:M588" si="164">K584</f>
        <v>13400</v>
      </c>
      <c r="L583" s="26">
        <f t="shared" si="164"/>
        <v>13400</v>
      </c>
      <c r="M583" s="26">
        <f t="shared" si="164"/>
        <v>13323.6</v>
      </c>
      <c r="N583" s="17">
        <f t="shared" si="152"/>
        <v>99.429850746268656</v>
      </c>
    </row>
    <row r="584" spans="1:14" ht="15.75" customHeight="1" x14ac:dyDescent="0.2">
      <c r="A584" s="12" t="s">
        <v>14</v>
      </c>
      <c r="B584" s="13" t="s">
        <v>254</v>
      </c>
      <c r="C584" s="14">
        <v>921</v>
      </c>
      <c r="D584" s="15">
        <v>5</v>
      </c>
      <c r="E584" s="15">
        <v>1</v>
      </c>
      <c r="F584" s="85"/>
      <c r="G584" s="86"/>
      <c r="H584" s="91"/>
      <c r="I584" s="92"/>
      <c r="J584" s="16" t="s">
        <v>14</v>
      </c>
      <c r="K584" s="26">
        <f t="shared" si="164"/>
        <v>13400</v>
      </c>
      <c r="L584" s="26">
        <f t="shared" si="164"/>
        <v>13400</v>
      </c>
      <c r="M584" s="26">
        <f t="shared" si="164"/>
        <v>13323.6</v>
      </c>
      <c r="N584" s="17">
        <f t="shared" si="152"/>
        <v>99.429850746268656</v>
      </c>
    </row>
    <row r="585" spans="1:14" ht="52.5" customHeight="1" x14ac:dyDescent="0.2">
      <c r="A585" s="12"/>
      <c r="B585" s="13" t="s">
        <v>329</v>
      </c>
      <c r="C585" s="14">
        <v>921</v>
      </c>
      <c r="D585" s="15">
        <v>5</v>
      </c>
      <c r="E585" s="15">
        <v>1</v>
      </c>
      <c r="F585" s="85">
        <v>27</v>
      </c>
      <c r="G585" s="86" t="s">
        <v>19</v>
      </c>
      <c r="H585" s="86" t="s">
        <v>20</v>
      </c>
      <c r="I585" s="87" t="s">
        <v>21</v>
      </c>
      <c r="J585" s="16"/>
      <c r="K585" s="26">
        <f t="shared" si="164"/>
        <v>13400</v>
      </c>
      <c r="L585" s="26">
        <f t="shared" si="164"/>
        <v>13400</v>
      </c>
      <c r="M585" s="26">
        <f t="shared" si="164"/>
        <v>13323.6</v>
      </c>
      <c r="N585" s="17">
        <f t="shared" si="152"/>
        <v>99.429850746268656</v>
      </c>
    </row>
    <row r="586" spans="1:14" ht="51.75" customHeight="1" x14ac:dyDescent="0.2">
      <c r="A586" s="12"/>
      <c r="B586" s="13" t="s">
        <v>330</v>
      </c>
      <c r="C586" s="14">
        <v>921</v>
      </c>
      <c r="D586" s="15">
        <v>5</v>
      </c>
      <c r="E586" s="15">
        <v>1</v>
      </c>
      <c r="F586" s="85">
        <v>27</v>
      </c>
      <c r="G586" s="86">
        <v>1</v>
      </c>
      <c r="H586" s="86" t="s">
        <v>20</v>
      </c>
      <c r="I586" s="87" t="s">
        <v>21</v>
      </c>
      <c r="J586" s="16"/>
      <c r="K586" s="26">
        <f t="shared" si="164"/>
        <v>13400</v>
      </c>
      <c r="L586" s="26">
        <f t="shared" si="164"/>
        <v>13400</v>
      </c>
      <c r="M586" s="26">
        <f t="shared" si="164"/>
        <v>13323.6</v>
      </c>
      <c r="N586" s="17">
        <f t="shared" si="152"/>
        <v>99.429850746268656</v>
      </c>
    </row>
    <row r="587" spans="1:14" ht="38.25" customHeight="1" x14ac:dyDescent="0.2">
      <c r="A587" s="12"/>
      <c r="B587" s="13" t="s">
        <v>331</v>
      </c>
      <c r="C587" s="14">
        <v>921</v>
      </c>
      <c r="D587" s="15">
        <v>5</v>
      </c>
      <c r="E587" s="15">
        <v>1</v>
      </c>
      <c r="F587" s="85">
        <v>27</v>
      </c>
      <c r="G587" s="86">
        <v>1</v>
      </c>
      <c r="H587" s="86" t="s">
        <v>83</v>
      </c>
      <c r="I587" s="87" t="s">
        <v>21</v>
      </c>
      <c r="J587" s="16"/>
      <c r="K587" s="26">
        <f t="shared" si="164"/>
        <v>13400</v>
      </c>
      <c r="L587" s="26">
        <f t="shared" si="164"/>
        <v>13400</v>
      </c>
      <c r="M587" s="26">
        <f t="shared" si="164"/>
        <v>13323.6</v>
      </c>
      <c r="N587" s="17">
        <f t="shared" si="152"/>
        <v>99.429850746268656</v>
      </c>
    </row>
    <row r="588" spans="1:14" ht="27" customHeight="1" x14ac:dyDescent="0.2">
      <c r="A588" s="12"/>
      <c r="B588" s="13" t="s">
        <v>107</v>
      </c>
      <c r="C588" s="14">
        <v>921</v>
      </c>
      <c r="D588" s="15">
        <v>5</v>
      </c>
      <c r="E588" s="15">
        <v>1</v>
      </c>
      <c r="F588" s="85">
        <v>27</v>
      </c>
      <c r="G588" s="86">
        <v>1</v>
      </c>
      <c r="H588" s="86" t="s">
        <v>83</v>
      </c>
      <c r="I588" s="87">
        <v>15230</v>
      </c>
      <c r="J588" s="16"/>
      <c r="K588" s="26">
        <f t="shared" si="164"/>
        <v>13400</v>
      </c>
      <c r="L588" s="26">
        <f t="shared" si="164"/>
        <v>13400</v>
      </c>
      <c r="M588" s="26">
        <f t="shared" si="164"/>
        <v>13323.6</v>
      </c>
      <c r="N588" s="17">
        <f t="shared" si="152"/>
        <v>99.429850746268656</v>
      </c>
    </row>
    <row r="589" spans="1:14" ht="27" customHeight="1" x14ac:dyDescent="0.2">
      <c r="A589" s="12"/>
      <c r="B589" s="13" t="s">
        <v>242</v>
      </c>
      <c r="C589" s="14">
        <v>921</v>
      </c>
      <c r="D589" s="15">
        <v>5</v>
      </c>
      <c r="E589" s="15">
        <v>1</v>
      </c>
      <c r="F589" s="85">
        <v>27</v>
      </c>
      <c r="G589" s="86">
        <v>1</v>
      </c>
      <c r="H589" s="86" t="s">
        <v>83</v>
      </c>
      <c r="I589" s="87">
        <v>15230</v>
      </c>
      <c r="J589" s="16" t="s">
        <v>243</v>
      </c>
      <c r="K589" s="26">
        <v>13400</v>
      </c>
      <c r="L589" s="26">
        <v>13400</v>
      </c>
      <c r="M589" s="26">
        <v>13323.6</v>
      </c>
      <c r="N589" s="17">
        <f t="shared" si="152"/>
        <v>99.429850746268656</v>
      </c>
    </row>
    <row r="590" spans="1:14" ht="15.75" customHeight="1" x14ac:dyDescent="0.2">
      <c r="A590" s="12" t="s">
        <v>14</v>
      </c>
      <c r="B590" s="13" t="s">
        <v>175</v>
      </c>
      <c r="C590" s="14">
        <v>921</v>
      </c>
      <c r="D590" s="15">
        <v>7</v>
      </c>
      <c r="E590" s="15" t="s">
        <v>14</v>
      </c>
      <c r="F590" s="85" t="s">
        <v>14</v>
      </c>
      <c r="G590" s="86" t="s">
        <v>14</v>
      </c>
      <c r="H590" s="86" t="s">
        <v>14</v>
      </c>
      <c r="I590" s="87" t="s">
        <v>14</v>
      </c>
      <c r="J590" s="16" t="s">
        <v>14</v>
      </c>
      <c r="K590" s="26">
        <f>K591+K599</f>
        <v>1856469.1</v>
      </c>
      <c r="L590" s="26">
        <f>L591+L599</f>
        <v>1856469.1</v>
      </c>
      <c r="M590" s="26">
        <f>M591+M599</f>
        <v>1856116.2</v>
      </c>
      <c r="N590" s="17">
        <f t="shared" si="152"/>
        <v>99.980990795914664</v>
      </c>
    </row>
    <row r="591" spans="1:14" ht="15.75" customHeight="1" x14ac:dyDescent="0.2">
      <c r="A591" s="12"/>
      <c r="B591" s="13" t="s">
        <v>277</v>
      </c>
      <c r="C591" s="14">
        <v>921</v>
      </c>
      <c r="D591" s="15">
        <v>7</v>
      </c>
      <c r="E591" s="15">
        <v>1</v>
      </c>
      <c r="F591" s="85"/>
      <c r="G591" s="86"/>
      <c r="H591" s="86"/>
      <c r="I591" s="87"/>
      <c r="J591" s="16"/>
      <c r="K591" s="26">
        <f t="shared" ref="K591:M593" si="165">K592</f>
        <v>236600</v>
      </c>
      <c r="L591" s="26">
        <f t="shared" si="165"/>
        <v>236600</v>
      </c>
      <c r="M591" s="26">
        <f t="shared" si="165"/>
        <v>236388.5</v>
      </c>
      <c r="N591" s="17">
        <f t="shared" si="152"/>
        <v>99.91060862214708</v>
      </c>
    </row>
    <row r="592" spans="1:14" ht="79.5" customHeight="1" x14ac:dyDescent="0.2">
      <c r="A592" s="12"/>
      <c r="B592" s="13" t="s">
        <v>160</v>
      </c>
      <c r="C592" s="14">
        <v>921</v>
      </c>
      <c r="D592" s="15">
        <v>7</v>
      </c>
      <c r="E592" s="15">
        <v>1</v>
      </c>
      <c r="F592" s="85" t="s">
        <v>161</v>
      </c>
      <c r="G592" s="86" t="s">
        <v>19</v>
      </c>
      <c r="H592" s="86" t="s">
        <v>20</v>
      </c>
      <c r="I592" s="87" t="s">
        <v>21</v>
      </c>
      <c r="J592" s="16"/>
      <c r="K592" s="26">
        <f t="shared" si="165"/>
        <v>236600</v>
      </c>
      <c r="L592" s="26">
        <f t="shared" si="165"/>
        <v>236600</v>
      </c>
      <c r="M592" s="26">
        <f t="shared" si="165"/>
        <v>236388.5</v>
      </c>
      <c r="N592" s="17">
        <f t="shared" si="152"/>
        <v>99.91060862214708</v>
      </c>
    </row>
    <row r="593" spans="1:14" ht="39.75" customHeight="1" x14ac:dyDescent="0.2">
      <c r="A593" s="12"/>
      <c r="B593" s="13" t="s">
        <v>278</v>
      </c>
      <c r="C593" s="14">
        <v>921</v>
      </c>
      <c r="D593" s="15">
        <v>7</v>
      </c>
      <c r="E593" s="15">
        <v>1</v>
      </c>
      <c r="F593" s="85" t="s">
        <v>161</v>
      </c>
      <c r="G593" s="86" t="s">
        <v>31</v>
      </c>
      <c r="H593" s="86" t="s">
        <v>20</v>
      </c>
      <c r="I593" s="87" t="s">
        <v>21</v>
      </c>
      <c r="J593" s="16"/>
      <c r="K593" s="26">
        <f t="shared" si="165"/>
        <v>236600</v>
      </c>
      <c r="L593" s="26">
        <f t="shared" si="165"/>
        <v>236600</v>
      </c>
      <c r="M593" s="26">
        <f t="shared" si="165"/>
        <v>236388.5</v>
      </c>
      <c r="N593" s="17">
        <f t="shared" si="152"/>
        <v>99.91060862214708</v>
      </c>
    </row>
    <row r="594" spans="1:14" ht="66" customHeight="1" x14ac:dyDescent="0.2">
      <c r="A594" s="12"/>
      <c r="B594" s="13" t="s">
        <v>279</v>
      </c>
      <c r="C594" s="14">
        <v>921</v>
      </c>
      <c r="D594" s="15">
        <v>7</v>
      </c>
      <c r="E594" s="15">
        <v>1</v>
      </c>
      <c r="F594" s="85" t="s">
        <v>161</v>
      </c>
      <c r="G594" s="86" t="s">
        <v>31</v>
      </c>
      <c r="H594" s="86" t="s">
        <v>83</v>
      </c>
      <c r="I594" s="87" t="s">
        <v>21</v>
      </c>
      <c r="J594" s="16"/>
      <c r="K594" s="26">
        <f>K595+K597</f>
        <v>236600</v>
      </c>
      <c r="L594" s="26">
        <f>L595+L597</f>
        <v>236600</v>
      </c>
      <c r="M594" s="26">
        <f>M595+M597</f>
        <v>236388.5</v>
      </c>
      <c r="N594" s="17">
        <f t="shared" si="152"/>
        <v>99.91060862214708</v>
      </c>
    </row>
    <row r="595" spans="1:14" ht="42" customHeight="1" x14ac:dyDescent="0.2">
      <c r="A595" s="12"/>
      <c r="B595" s="13" t="s">
        <v>286</v>
      </c>
      <c r="C595" s="14">
        <v>921</v>
      </c>
      <c r="D595" s="15">
        <v>7</v>
      </c>
      <c r="E595" s="15">
        <v>1</v>
      </c>
      <c r="F595" s="85" t="s">
        <v>161</v>
      </c>
      <c r="G595" s="86" t="s">
        <v>31</v>
      </c>
      <c r="H595" s="86" t="s">
        <v>83</v>
      </c>
      <c r="I595" s="87" t="s">
        <v>287</v>
      </c>
      <c r="J595" s="16"/>
      <c r="K595" s="26">
        <f>K596</f>
        <v>220038</v>
      </c>
      <c r="L595" s="26">
        <f>L596</f>
        <v>220038</v>
      </c>
      <c r="M595" s="26">
        <f>M596</f>
        <v>219841.3</v>
      </c>
      <c r="N595" s="17">
        <f t="shared" si="152"/>
        <v>99.910606349812298</v>
      </c>
    </row>
    <row r="596" spans="1:14" ht="27" customHeight="1" x14ac:dyDescent="0.2">
      <c r="A596" s="12"/>
      <c r="B596" s="13" t="s">
        <v>242</v>
      </c>
      <c r="C596" s="14">
        <v>921</v>
      </c>
      <c r="D596" s="15">
        <v>7</v>
      </c>
      <c r="E596" s="15">
        <v>1</v>
      </c>
      <c r="F596" s="85" t="s">
        <v>161</v>
      </c>
      <c r="G596" s="86" t="s">
        <v>31</v>
      </c>
      <c r="H596" s="86" t="s">
        <v>83</v>
      </c>
      <c r="I596" s="87" t="s">
        <v>287</v>
      </c>
      <c r="J596" s="16" t="s">
        <v>243</v>
      </c>
      <c r="K596" s="26">
        <v>220038</v>
      </c>
      <c r="L596" s="26">
        <v>220038</v>
      </c>
      <c r="M596" s="26">
        <v>219841.3</v>
      </c>
      <c r="N596" s="17">
        <f t="shared" si="152"/>
        <v>99.910606349812298</v>
      </c>
    </row>
    <row r="597" spans="1:14" ht="40.5" customHeight="1" x14ac:dyDescent="0.2">
      <c r="A597" s="12"/>
      <c r="B597" s="13" t="s">
        <v>283</v>
      </c>
      <c r="C597" s="14">
        <v>921</v>
      </c>
      <c r="D597" s="15">
        <v>7</v>
      </c>
      <c r="E597" s="15">
        <v>1</v>
      </c>
      <c r="F597" s="85" t="s">
        <v>161</v>
      </c>
      <c r="G597" s="86" t="s">
        <v>31</v>
      </c>
      <c r="H597" s="86" t="s">
        <v>83</v>
      </c>
      <c r="I597" s="87" t="s">
        <v>284</v>
      </c>
      <c r="J597" s="16"/>
      <c r="K597" s="26">
        <f>K598</f>
        <v>16562</v>
      </c>
      <c r="L597" s="26">
        <f>L598</f>
        <v>16562</v>
      </c>
      <c r="M597" s="26">
        <f>M598</f>
        <v>16547.2</v>
      </c>
      <c r="N597" s="17">
        <f t="shared" si="152"/>
        <v>99.910638811737712</v>
      </c>
    </row>
    <row r="598" spans="1:14" ht="27" customHeight="1" x14ac:dyDescent="0.2">
      <c r="A598" s="12"/>
      <c r="B598" s="13" t="s">
        <v>242</v>
      </c>
      <c r="C598" s="14">
        <v>921</v>
      </c>
      <c r="D598" s="15">
        <v>7</v>
      </c>
      <c r="E598" s="15">
        <v>1</v>
      </c>
      <c r="F598" s="85" t="s">
        <v>161</v>
      </c>
      <c r="G598" s="86" t="s">
        <v>31</v>
      </c>
      <c r="H598" s="86" t="s">
        <v>83</v>
      </c>
      <c r="I598" s="87" t="s">
        <v>284</v>
      </c>
      <c r="J598" s="16" t="s">
        <v>243</v>
      </c>
      <c r="K598" s="26">
        <v>16562</v>
      </c>
      <c r="L598" s="26">
        <v>16562</v>
      </c>
      <c r="M598" s="26">
        <v>16547.2</v>
      </c>
      <c r="N598" s="17">
        <f t="shared" si="152"/>
        <v>99.910638811737712</v>
      </c>
    </row>
    <row r="599" spans="1:14" ht="15.75" customHeight="1" x14ac:dyDescent="0.2">
      <c r="A599" s="12"/>
      <c r="B599" s="13" t="s">
        <v>285</v>
      </c>
      <c r="C599" s="14">
        <v>921</v>
      </c>
      <c r="D599" s="15">
        <v>7</v>
      </c>
      <c r="E599" s="15">
        <v>2</v>
      </c>
      <c r="F599" s="85"/>
      <c r="G599" s="86"/>
      <c r="H599" s="86"/>
      <c r="I599" s="87"/>
      <c r="J599" s="16"/>
      <c r="K599" s="26">
        <f t="shared" ref="K599:M601" si="166">K600</f>
        <v>1619869.1</v>
      </c>
      <c r="L599" s="26">
        <f t="shared" si="166"/>
        <v>1619869.1</v>
      </c>
      <c r="M599" s="26">
        <f t="shared" si="166"/>
        <v>1619727.7</v>
      </c>
      <c r="N599" s="17">
        <f t="shared" si="152"/>
        <v>99.991270899605396</v>
      </c>
    </row>
    <row r="600" spans="1:14" ht="77.25" customHeight="1" x14ac:dyDescent="0.2">
      <c r="A600" s="12"/>
      <c r="B600" s="13" t="s">
        <v>160</v>
      </c>
      <c r="C600" s="14">
        <v>921</v>
      </c>
      <c r="D600" s="15">
        <v>7</v>
      </c>
      <c r="E600" s="15">
        <v>2</v>
      </c>
      <c r="F600" s="85" t="s">
        <v>161</v>
      </c>
      <c r="G600" s="86" t="s">
        <v>19</v>
      </c>
      <c r="H600" s="86" t="s">
        <v>20</v>
      </c>
      <c r="I600" s="87" t="s">
        <v>21</v>
      </c>
      <c r="J600" s="16" t="s">
        <v>14</v>
      </c>
      <c r="K600" s="26">
        <f t="shared" si="166"/>
        <v>1619869.1</v>
      </c>
      <c r="L600" s="26">
        <f t="shared" si="166"/>
        <v>1619869.1</v>
      </c>
      <c r="M600" s="26">
        <f t="shared" si="166"/>
        <v>1619727.7</v>
      </c>
      <c r="N600" s="17">
        <f t="shared" si="152"/>
        <v>99.991270899605396</v>
      </c>
    </row>
    <row r="601" spans="1:14" ht="39" customHeight="1" x14ac:dyDescent="0.2">
      <c r="A601" s="12"/>
      <c r="B601" s="13" t="s">
        <v>278</v>
      </c>
      <c r="C601" s="14">
        <v>921</v>
      </c>
      <c r="D601" s="15">
        <v>7</v>
      </c>
      <c r="E601" s="15">
        <v>2</v>
      </c>
      <c r="F601" s="85" t="s">
        <v>161</v>
      </c>
      <c r="G601" s="86" t="s">
        <v>31</v>
      </c>
      <c r="H601" s="86" t="s">
        <v>20</v>
      </c>
      <c r="I601" s="87" t="s">
        <v>21</v>
      </c>
      <c r="J601" s="16" t="s">
        <v>14</v>
      </c>
      <c r="K601" s="26">
        <f t="shared" si="166"/>
        <v>1619869.1</v>
      </c>
      <c r="L601" s="26">
        <f t="shared" si="166"/>
        <v>1619869.1</v>
      </c>
      <c r="M601" s="26">
        <f t="shared" si="166"/>
        <v>1619727.7</v>
      </c>
      <c r="N601" s="17">
        <f t="shared" si="152"/>
        <v>99.991270899605396</v>
      </c>
    </row>
    <row r="602" spans="1:14" ht="64.5" customHeight="1" x14ac:dyDescent="0.2">
      <c r="A602" s="12"/>
      <c r="B602" s="13" t="s">
        <v>279</v>
      </c>
      <c r="C602" s="14">
        <v>921</v>
      </c>
      <c r="D602" s="15">
        <v>7</v>
      </c>
      <c r="E602" s="15">
        <v>2</v>
      </c>
      <c r="F602" s="85" t="s">
        <v>161</v>
      </c>
      <c r="G602" s="86" t="s">
        <v>31</v>
      </c>
      <c r="H602" s="86" t="s">
        <v>83</v>
      </c>
      <c r="I602" s="87" t="s">
        <v>21</v>
      </c>
      <c r="J602" s="16" t="s">
        <v>14</v>
      </c>
      <c r="K602" s="26">
        <f>K603+K605</f>
        <v>1619869.1</v>
      </c>
      <c r="L602" s="26">
        <f>L603+L605</f>
        <v>1619869.1</v>
      </c>
      <c r="M602" s="26">
        <f>M603+M605</f>
        <v>1619727.7</v>
      </c>
      <c r="N602" s="17">
        <f t="shared" si="152"/>
        <v>99.991270899605396</v>
      </c>
    </row>
    <row r="603" spans="1:14" ht="39" customHeight="1" x14ac:dyDescent="0.2">
      <c r="A603" s="12"/>
      <c r="B603" s="13" t="s">
        <v>286</v>
      </c>
      <c r="C603" s="14">
        <v>921</v>
      </c>
      <c r="D603" s="15">
        <v>7</v>
      </c>
      <c r="E603" s="15">
        <v>2</v>
      </c>
      <c r="F603" s="85" t="s">
        <v>161</v>
      </c>
      <c r="G603" s="86" t="s">
        <v>31</v>
      </c>
      <c r="H603" s="86" t="s">
        <v>83</v>
      </c>
      <c r="I603" s="87" t="s">
        <v>287</v>
      </c>
      <c r="J603" s="16"/>
      <c r="K603" s="26">
        <f>K604</f>
        <v>1522135</v>
      </c>
      <c r="L603" s="26">
        <f>L604</f>
        <v>1522135</v>
      </c>
      <c r="M603" s="26">
        <f>M604</f>
        <v>1522003.5</v>
      </c>
      <c r="N603" s="17">
        <f t="shared" si="152"/>
        <v>99.991360818849842</v>
      </c>
    </row>
    <row r="604" spans="1:14" ht="27" customHeight="1" x14ac:dyDescent="0.2">
      <c r="A604" s="12"/>
      <c r="B604" s="13" t="s">
        <v>242</v>
      </c>
      <c r="C604" s="14">
        <v>921</v>
      </c>
      <c r="D604" s="15">
        <v>7</v>
      </c>
      <c r="E604" s="15">
        <v>2</v>
      </c>
      <c r="F604" s="85" t="s">
        <v>161</v>
      </c>
      <c r="G604" s="86" t="s">
        <v>31</v>
      </c>
      <c r="H604" s="86" t="s">
        <v>83</v>
      </c>
      <c r="I604" s="87" t="s">
        <v>287</v>
      </c>
      <c r="J604" s="16" t="s">
        <v>243</v>
      </c>
      <c r="K604" s="26">
        <v>1522135</v>
      </c>
      <c r="L604" s="26">
        <v>1522135</v>
      </c>
      <c r="M604" s="26">
        <v>1522003.5</v>
      </c>
      <c r="N604" s="17">
        <f t="shared" si="152"/>
        <v>99.991360818849842</v>
      </c>
    </row>
    <row r="605" spans="1:14" ht="41.25" customHeight="1" x14ac:dyDescent="0.2">
      <c r="A605" s="12"/>
      <c r="B605" s="13" t="s">
        <v>283</v>
      </c>
      <c r="C605" s="14">
        <v>921</v>
      </c>
      <c r="D605" s="15">
        <v>7</v>
      </c>
      <c r="E605" s="15">
        <v>2</v>
      </c>
      <c r="F605" s="85" t="s">
        <v>161</v>
      </c>
      <c r="G605" s="86" t="s">
        <v>31</v>
      </c>
      <c r="H605" s="86" t="s">
        <v>83</v>
      </c>
      <c r="I605" s="87" t="s">
        <v>284</v>
      </c>
      <c r="J605" s="16"/>
      <c r="K605" s="26">
        <f>K606</f>
        <v>97734.1</v>
      </c>
      <c r="L605" s="26">
        <f>L606</f>
        <v>97734.1</v>
      </c>
      <c r="M605" s="26">
        <f>M606</f>
        <v>97724.2</v>
      </c>
      <c r="N605" s="17">
        <f t="shared" si="152"/>
        <v>99.989870475095174</v>
      </c>
    </row>
    <row r="606" spans="1:14" ht="27" customHeight="1" x14ac:dyDescent="0.2">
      <c r="A606" s="12"/>
      <c r="B606" s="13" t="s">
        <v>242</v>
      </c>
      <c r="C606" s="14">
        <v>921</v>
      </c>
      <c r="D606" s="15">
        <v>7</v>
      </c>
      <c r="E606" s="15">
        <v>2</v>
      </c>
      <c r="F606" s="85" t="s">
        <v>161</v>
      </c>
      <c r="G606" s="86" t="s">
        <v>31</v>
      </c>
      <c r="H606" s="86" t="s">
        <v>83</v>
      </c>
      <c r="I606" s="87" t="s">
        <v>284</v>
      </c>
      <c r="J606" s="16" t="s">
        <v>243</v>
      </c>
      <c r="K606" s="26">
        <v>97734.1</v>
      </c>
      <c r="L606" s="26">
        <v>97734.1</v>
      </c>
      <c r="M606" s="26">
        <v>97724.2</v>
      </c>
      <c r="N606" s="17">
        <f t="shared" si="152"/>
        <v>99.989870475095174</v>
      </c>
    </row>
    <row r="607" spans="1:14" ht="14.25" customHeight="1" x14ac:dyDescent="0.2">
      <c r="A607" s="12"/>
      <c r="B607" s="13" t="s">
        <v>188</v>
      </c>
      <c r="C607" s="14">
        <v>921</v>
      </c>
      <c r="D607" s="15">
        <v>10</v>
      </c>
      <c r="E607" s="15"/>
      <c r="F607" s="85"/>
      <c r="G607" s="86"/>
      <c r="H607" s="86"/>
      <c r="I607" s="87"/>
      <c r="J607" s="16"/>
      <c r="K607" s="26">
        <f t="shared" ref="K607:M610" si="167">K608</f>
        <v>101356.1</v>
      </c>
      <c r="L607" s="26">
        <f t="shared" si="167"/>
        <v>101356.1</v>
      </c>
      <c r="M607" s="26">
        <f t="shared" si="167"/>
        <v>101258.1</v>
      </c>
      <c r="N607" s="17">
        <f t="shared" si="152"/>
        <v>99.903311196859391</v>
      </c>
    </row>
    <row r="608" spans="1:14" ht="13.5" customHeight="1" x14ac:dyDescent="0.2">
      <c r="A608" s="12"/>
      <c r="B608" s="13" t="s">
        <v>498</v>
      </c>
      <c r="C608" s="14">
        <v>921</v>
      </c>
      <c r="D608" s="15">
        <v>10</v>
      </c>
      <c r="E608" s="15">
        <v>4</v>
      </c>
      <c r="F608" s="85"/>
      <c r="G608" s="86"/>
      <c r="H608" s="86"/>
      <c r="I608" s="87"/>
      <c r="J608" s="16"/>
      <c r="K608" s="26">
        <f t="shared" si="167"/>
        <v>101356.1</v>
      </c>
      <c r="L608" s="26">
        <f t="shared" si="167"/>
        <v>101356.1</v>
      </c>
      <c r="M608" s="26">
        <f t="shared" si="167"/>
        <v>101258.1</v>
      </c>
      <c r="N608" s="17">
        <f t="shared" ref="N608:N615" si="168">M608/L608*100</f>
        <v>99.903311196859391</v>
      </c>
    </row>
    <row r="609" spans="1:14" ht="51.75" customHeight="1" x14ac:dyDescent="0.2">
      <c r="A609" s="12"/>
      <c r="B609" s="13" t="s">
        <v>193</v>
      </c>
      <c r="C609" s="14">
        <v>921</v>
      </c>
      <c r="D609" s="15">
        <v>10</v>
      </c>
      <c r="E609" s="15">
        <v>4</v>
      </c>
      <c r="F609" s="93" t="s">
        <v>194</v>
      </c>
      <c r="G609" s="91" t="s">
        <v>19</v>
      </c>
      <c r="H609" s="91" t="s">
        <v>20</v>
      </c>
      <c r="I609" s="92" t="s">
        <v>21</v>
      </c>
      <c r="J609" s="24"/>
      <c r="K609" s="26">
        <f t="shared" si="167"/>
        <v>101356.1</v>
      </c>
      <c r="L609" s="26">
        <f t="shared" si="167"/>
        <v>101356.1</v>
      </c>
      <c r="M609" s="26">
        <f t="shared" si="167"/>
        <v>101258.1</v>
      </c>
      <c r="N609" s="17">
        <f t="shared" si="168"/>
        <v>99.903311196859391</v>
      </c>
    </row>
    <row r="610" spans="1:14" ht="27" customHeight="1" x14ac:dyDescent="0.2">
      <c r="A610" s="12"/>
      <c r="B610" s="13" t="s">
        <v>255</v>
      </c>
      <c r="C610" s="14">
        <v>921</v>
      </c>
      <c r="D610" s="15">
        <v>10</v>
      </c>
      <c r="E610" s="15">
        <v>4</v>
      </c>
      <c r="F610" s="93" t="s">
        <v>194</v>
      </c>
      <c r="G610" s="91" t="s">
        <v>31</v>
      </c>
      <c r="H610" s="91" t="s">
        <v>20</v>
      </c>
      <c r="I610" s="92" t="s">
        <v>21</v>
      </c>
      <c r="J610" s="24"/>
      <c r="K610" s="26">
        <f t="shared" si="167"/>
        <v>101356.1</v>
      </c>
      <c r="L610" s="26">
        <f t="shared" si="167"/>
        <v>101356.1</v>
      </c>
      <c r="M610" s="26">
        <f t="shared" si="167"/>
        <v>101258.1</v>
      </c>
      <c r="N610" s="17">
        <f t="shared" si="168"/>
        <v>99.903311196859391</v>
      </c>
    </row>
    <row r="611" spans="1:14" ht="39" customHeight="1" x14ac:dyDescent="0.2">
      <c r="A611" s="12"/>
      <c r="B611" s="13" t="s">
        <v>256</v>
      </c>
      <c r="C611" s="14">
        <v>921</v>
      </c>
      <c r="D611" s="15">
        <v>10</v>
      </c>
      <c r="E611" s="15">
        <v>4</v>
      </c>
      <c r="F611" s="93" t="s">
        <v>194</v>
      </c>
      <c r="G611" s="91" t="s">
        <v>31</v>
      </c>
      <c r="H611" s="91" t="s">
        <v>95</v>
      </c>
      <c r="I611" s="92" t="s">
        <v>21</v>
      </c>
      <c r="J611" s="24"/>
      <c r="K611" s="26">
        <f>K612+K614</f>
        <v>101356.1</v>
      </c>
      <c r="L611" s="26">
        <f>L612+L614</f>
        <v>101356.1</v>
      </c>
      <c r="M611" s="26">
        <f>M612+M614</f>
        <v>101258.1</v>
      </c>
      <c r="N611" s="17">
        <f t="shared" si="168"/>
        <v>99.903311196859391</v>
      </c>
    </row>
    <row r="612" spans="1:14" ht="123" customHeight="1" x14ac:dyDescent="0.2">
      <c r="A612" s="12"/>
      <c r="B612" s="13" t="s">
        <v>257</v>
      </c>
      <c r="C612" s="14">
        <v>921</v>
      </c>
      <c r="D612" s="15">
        <v>10</v>
      </c>
      <c r="E612" s="15">
        <v>4</v>
      </c>
      <c r="F612" s="93" t="s">
        <v>194</v>
      </c>
      <c r="G612" s="91" t="s">
        <v>31</v>
      </c>
      <c r="H612" s="91" t="s">
        <v>95</v>
      </c>
      <c r="I612" s="92" t="s">
        <v>758</v>
      </c>
      <c r="J612" s="24"/>
      <c r="K612" s="26">
        <f>K613</f>
        <v>78176.5</v>
      </c>
      <c r="L612" s="26">
        <f>L613</f>
        <v>78176.5</v>
      </c>
      <c r="M612" s="26">
        <f>M613</f>
        <v>78078.5</v>
      </c>
      <c r="N612" s="17">
        <f t="shared" si="168"/>
        <v>99.874642635574631</v>
      </c>
    </row>
    <row r="613" spans="1:14" ht="27" customHeight="1" x14ac:dyDescent="0.2">
      <c r="A613" s="12"/>
      <c r="B613" s="13" t="s">
        <v>242</v>
      </c>
      <c r="C613" s="14">
        <v>921</v>
      </c>
      <c r="D613" s="15">
        <v>10</v>
      </c>
      <c r="E613" s="15">
        <v>4</v>
      </c>
      <c r="F613" s="93" t="s">
        <v>194</v>
      </c>
      <c r="G613" s="91" t="s">
        <v>31</v>
      </c>
      <c r="H613" s="91" t="s">
        <v>95</v>
      </c>
      <c r="I613" s="92" t="s">
        <v>758</v>
      </c>
      <c r="J613" s="24" t="s">
        <v>243</v>
      </c>
      <c r="K613" s="26">
        <v>78176.5</v>
      </c>
      <c r="L613" s="26">
        <v>78176.5</v>
      </c>
      <c r="M613" s="26">
        <v>78078.5</v>
      </c>
      <c r="N613" s="17">
        <f t="shared" si="168"/>
        <v>99.874642635574631</v>
      </c>
    </row>
    <row r="614" spans="1:14" ht="66" customHeight="1" x14ac:dyDescent="0.2">
      <c r="A614" s="12"/>
      <c r="B614" s="13" t="s">
        <v>258</v>
      </c>
      <c r="C614" s="14">
        <v>921</v>
      </c>
      <c r="D614" s="15">
        <v>10</v>
      </c>
      <c r="E614" s="15">
        <v>4</v>
      </c>
      <c r="F614" s="93" t="s">
        <v>194</v>
      </c>
      <c r="G614" s="91" t="s">
        <v>31</v>
      </c>
      <c r="H614" s="91" t="s">
        <v>95</v>
      </c>
      <c r="I614" s="92" t="s">
        <v>259</v>
      </c>
      <c r="J614" s="24"/>
      <c r="K614" s="26">
        <f>K615</f>
        <v>23179.599999999999</v>
      </c>
      <c r="L614" s="26">
        <f>L615</f>
        <v>23179.599999999999</v>
      </c>
      <c r="M614" s="26">
        <f>M615</f>
        <v>23179.599999999999</v>
      </c>
      <c r="N614" s="17">
        <f t="shared" si="168"/>
        <v>100</v>
      </c>
    </row>
    <row r="615" spans="1:14" ht="27" customHeight="1" x14ac:dyDescent="0.2">
      <c r="A615" s="12"/>
      <c r="B615" s="13" t="s">
        <v>242</v>
      </c>
      <c r="C615" s="14">
        <v>921</v>
      </c>
      <c r="D615" s="15">
        <v>10</v>
      </c>
      <c r="E615" s="15">
        <v>4</v>
      </c>
      <c r="F615" s="93" t="s">
        <v>194</v>
      </c>
      <c r="G615" s="91" t="s">
        <v>31</v>
      </c>
      <c r="H615" s="91" t="s">
        <v>95</v>
      </c>
      <c r="I615" s="92" t="s">
        <v>259</v>
      </c>
      <c r="J615" s="24" t="s">
        <v>243</v>
      </c>
      <c r="K615" s="26">
        <v>23179.599999999999</v>
      </c>
      <c r="L615" s="26">
        <v>23179.599999999999</v>
      </c>
      <c r="M615" s="26">
        <v>23179.599999999999</v>
      </c>
      <c r="N615" s="17">
        <f t="shared" si="168"/>
        <v>100</v>
      </c>
    </row>
    <row r="616" spans="1:14" ht="39" customHeight="1" x14ac:dyDescent="0.2">
      <c r="A616" s="18" t="s">
        <v>332</v>
      </c>
      <c r="B616" s="19" t="s">
        <v>333</v>
      </c>
      <c r="C616" s="20">
        <v>922</v>
      </c>
      <c r="D616" s="21" t="s">
        <v>14</v>
      </c>
      <c r="E616" s="21" t="s">
        <v>14</v>
      </c>
      <c r="F616" s="88" t="s">
        <v>14</v>
      </c>
      <c r="G616" s="89" t="s">
        <v>14</v>
      </c>
      <c r="H616" s="89" t="s">
        <v>14</v>
      </c>
      <c r="I616" s="90" t="s">
        <v>14</v>
      </c>
      <c r="J616" s="22" t="s">
        <v>14</v>
      </c>
      <c r="K616" s="73">
        <f t="shared" ref="K616:M618" si="169">K617</f>
        <v>14545.9</v>
      </c>
      <c r="L616" s="73">
        <f t="shared" si="169"/>
        <v>14545.9</v>
      </c>
      <c r="M616" s="73">
        <f t="shared" si="169"/>
        <v>14275.7</v>
      </c>
      <c r="N616" s="23">
        <f>M616/L616*100</f>
        <v>98.142431888023438</v>
      </c>
    </row>
    <row r="617" spans="1:14" ht="15.75" customHeight="1" x14ac:dyDescent="0.2">
      <c r="A617" s="12" t="s">
        <v>14</v>
      </c>
      <c r="B617" s="13" t="s">
        <v>15</v>
      </c>
      <c r="C617" s="14">
        <v>922</v>
      </c>
      <c r="D617" s="15">
        <v>1</v>
      </c>
      <c r="E617" s="15" t="s">
        <v>14</v>
      </c>
      <c r="F617" s="85" t="s">
        <v>14</v>
      </c>
      <c r="G617" s="86" t="s">
        <v>14</v>
      </c>
      <c r="H617" s="86" t="s">
        <v>14</v>
      </c>
      <c r="I617" s="87" t="s">
        <v>14</v>
      </c>
      <c r="J617" s="16" t="s">
        <v>14</v>
      </c>
      <c r="K617" s="26">
        <f t="shared" si="169"/>
        <v>14545.9</v>
      </c>
      <c r="L617" s="26">
        <f t="shared" si="169"/>
        <v>14545.9</v>
      </c>
      <c r="M617" s="26">
        <f t="shared" si="169"/>
        <v>14275.7</v>
      </c>
      <c r="N617" s="17">
        <f>M617/L617*100</f>
        <v>98.142431888023438</v>
      </c>
    </row>
    <row r="618" spans="1:14" ht="17.25" customHeight="1" x14ac:dyDescent="0.2">
      <c r="A618" s="12" t="s">
        <v>14</v>
      </c>
      <c r="B618" s="13" t="s">
        <v>334</v>
      </c>
      <c r="C618" s="14">
        <v>922</v>
      </c>
      <c r="D618" s="15">
        <v>1</v>
      </c>
      <c r="E618" s="15">
        <v>7</v>
      </c>
      <c r="F618" s="85" t="s">
        <v>14</v>
      </c>
      <c r="G618" s="86" t="s">
        <v>14</v>
      </c>
      <c r="H618" s="86" t="s">
        <v>14</v>
      </c>
      <c r="I618" s="87" t="s">
        <v>14</v>
      </c>
      <c r="J618" s="16" t="s">
        <v>14</v>
      </c>
      <c r="K618" s="26">
        <f t="shared" si="169"/>
        <v>14545.9</v>
      </c>
      <c r="L618" s="26">
        <f t="shared" si="169"/>
        <v>14545.9</v>
      </c>
      <c r="M618" s="26">
        <f t="shared" si="169"/>
        <v>14275.7</v>
      </c>
      <c r="N618" s="17">
        <f t="shared" ref="N618:N632" si="170">M618/L618*100</f>
        <v>98.142431888023438</v>
      </c>
    </row>
    <row r="619" spans="1:14" ht="26.25" customHeight="1" x14ac:dyDescent="0.2">
      <c r="A619" s="12" t="s">
        <v>14</v>
      </c>
      <c r="B619" s="13" t="s">
        <v>335</v>
      </c>
      <c r="C619" s="14">
        <v>922</v>
      </c>
      <c r="D619" s="15">
        <v>1</v>
      </c>
      <c r="E619" s="15">
        <v>7</v>
      </c>
      <c r="F619" s="85" t="s">
        <v>336</v>
      </c>
      <c r="G619" s="86" t="s">
        <v>19</v>
      </c>
      <c r="H619" s="86" t="s">
        <v>20</v>
      </c>
      <c r="I619" s="87" t="s">
        <v>21</v>
      </c>
      <c r="J619" s="16" t="s">
        <v>14</v>
      </c>
      <c r="K619" s="26">
        <f t="shared" ref="K619:M619" si="171">K620+K623+K628</f>
        <v>14545.9</v>
      </c>
      <c r="L619" s="26">
        <f t="shared" si="171"/>
        <v>14545.9</v>
      </c>
      <c r="M619" s="26">
        <f t="shared" si="171"/>
        <v>14275.7</v>
      </c>
      <c r="N619" s="17">
        <f t="shared" si="170"/>
        <v>98.142431888023438</v>
      </c>
    </row>
    <row r="620" spans="1:14" ht="26.25" customHeight="1" x14ac:dyDescent="0.2">
      <c r="A620" s="12" t="s">
        <v>14</v>
      </c>
      <c r="B620" s="13" t="s">
        <v>337</v>
      </c>
      <c r="C620" s="14">
        <v>922</v>
      </c>
      <c r="D620" s="15">
        <v>1</v>
      </c>
      <c r="E620" s="15">
        <v>7</v>
      </c>
      <c r="F620" s="85" t="s">
        <v>336</v>
      </c>
      <c r="G620" s="86" t="s">
        <v>23</v>
      </c>
      <c r="H620" s="86" t="s">
        <v>20</v>
      </c>
      <c r="I620" s="87" t="s">
        <v>21</v>
      </c>
      <c r="J620" s="16" t="s">
        <v>14</v>
      </c>
      <c r="K620" s="26">
        <f t="shared" ref="K620:M621" si="172">K621</f>
        <v>2104.8000000000002</v>
      </c>
      <c r="L620" s="26">
        <f t="shared" si="172"/>
        <v>2104.8000000000002</v>
      </c>
      <c r="M620" s="26">
        <f t="shared" si="172"/>
        <v>2102.4</v>
      </c>
      <c r="N620" s="17">
        <f t="shared" si="170"/>
        <v>99.885974914481181</v>
      </c>
    </row>
    <row r="621" spans="1:14" ht="26.25" customHeight="1" x14ac:dyDescent="0.2">
      <c r="A621" s="12" t="s">
        <v>14</v>
      </c>
      <c r="B621" s="13" t="s">
        <v>24</v>
      </c>
      <c r="C621" s="14">
        <v>922</v>
      </c>
      <c r="D621" s="15">
        <v>1</v>
      </c>
      <c r="E621" s="15">
        <v>7</v>
      </c>
      <c r="F621" s="85" t="s">
        <v>336</v>
      </c>
      <c r="G621" s="86" t="s">
        <v>23</v>
      </c>
      <c r="H621" s="86" t="s">
        <v>20</v>
      </c>
      <c r="I621" s="87" t="s">
        <v>25</v>
      </c>
      <c r="J621" s="16" t="s">
        <v>14</v>
      </c>
      <c r="K621" s="26">
        <f t="shared" si="172"/>
        <v>2104.8000000000002</v>
      </c>
      <c r="L621" s="26">
        <f t="shared" si="172"/>
        <v>2104.8000000000002</v>
      </c>
      <c r="M621" s="26">
        <f t="shared" si="172"/>
        <v>2102.4</v>
      </c>
      <c r="N621" s="17">
        <f t="shared" si="170"/>
        <v>99.885974914481181</v>
      </c>
    </row>
    <row r="622" spans="1:14" ht="65.25" customHeight="1" x14ac:dyDescent="0.2">
      <c r="A622" s="12"/>
      <c r="B622" s="13" t="s">
        <v>26</v>
      </c>
      <c r="C622" s="14">
        <v>922</v>
      </c>
      <c r="D622" s="15">
        <v>1</v>
      </c>
      <c r="E622" s="15">
        <v>7</v>
      </c>
      <c r="F622" s="85" t="s">
        <v>336</v>
      </c>
      <c r="G622" s="86" t="s">
        <v>23</v>
      </c>
      <c r="H622" s="86" t="s">
        <v>20</v>
      </c>
      <c r="I622" s="87" t="s">
        <v>25</v>
      </c>
      <c r="J622" s="16" t="s">
        <v>27</v>
      </c>
      <c r="K622" s="26">
        <v>2104.8000000000002</v>
      </c>
      <c r="L622" s="26">
        <v>2104.8000000000002</v>
      </c>
      <c r="M622" s="26">
        <v>2102.4</v>
      </c>
      <c r="N622" s="17">
        <f t="shared" si="170"/>
        <v>99.885974914481181</v>
      </c>
    </row>
    <row r="623" spans="1:14" ht="26.25" customHeight="1" x14ac:dyDescent="0.2">
      <c r="A623" s="12" t="s">
        <v>14</v>
      </c>
      <c r="B623" s="13" t="s">
        <v>338</v>
      </c>
      <c r="C623" s="14">
        <v>922</v>
      </c>
      <c r="D623" s="15">
        <v>1</v>
      </c>
      <c r="E623" s="15">
        <v>7</v>
      </c>
      <c r="F623" s="85" t="s">
        <v>336</v>
      </c>
      <c r="G623" s="86" t="s">
        <v>29</v>
      </c>
      <c r="H623" s="86" t="s">
        <v>20</v>
      </c>
      <c r="I623" s="87" t="s">
        <v>21</v>
      </c>
      <c r="J623" s="16" t="s">
        <v>14</v>
      </c>
      <c r="K623" s="26">
        <f t="shared" ref="K623:M623" si="173">K624</f>
        <v>7641.2</v>
      </c>
      <c r="L623" s="26">
        <f t="shared" si="173"/>
        <v>7641.2</v>
      </c>
      <c r="M623" s="26">
        <f t="shared" si="173"/>
        <v>7382.6</v>
      </c>
      <c r="N623" s="17">
        <f t="shared" si="170"/>
        <v>96.615714809192283</v>
      </c>
    </row>
    <row r="624" spans="1:14" ht="27.75" customHeight="1" x14ac:dyDescent="0.2">
      <c r="A624" s="12" t="s">
        <v>14</v>
      </c>
      <c r="B624" s="13" t="s">
        <v>24</v>
      </c>
      <c r="C624" s="14">
        <v>922</v>
      </c>
      <c r="D624" s="15">
        <v>1</v>
      </c>
      <c r="E624" s="15">
        <v>7</v>
      </c>
      <c r="F624" s="85" t="s">
        <v>336</v>
      </c>
      <c r="G624" s="86" t="s">
        <v>29</v>
      </c>
      <c r="H624" s="86" t="s">
        <v>20</v>
      </c>
      <c r="I624" s="87" t="s">
        <v>25</v>
      </c>
      <c r="J624" s="16" t="s">
        <v>14</v>
      </c>
      <c r="K624" s="26">
        <f t="shared" ref="K624:M624" si="174">K625+K626+K627</f>
        <v>7641.2</v>
      </c>
      <c r="L624" s="26">
        <f t="shared" si="174"/>
        <v>7641.2</v>
      </c>
      <c r="M624" s="26">
        <f t="shared" si="174"/>
        <v>7382.6</v>
      </c>
      <c r="N624" s="17">
        <f t="shared" si="170"/>
        <v>96.615714809192283</v>
      </c>
    </row>
    <row r="625" spans="1:14" ht="65.25" customHeight="1" x14ac:dyDescent="0.2">
      <c r="A625" s="12"/>
      <c r="B625" s="13" t="s">
        <v>26</v>
      </c>
      <c r="C625" s="14">
        <v>922</v>
      </c>
      <c r="D625" s="15">
        <v>1</v>
      </c>
      <c r="E625" s="15">
        <v>7</v>
      </c>
      <c r="F625" s="85" t="s">
        <v>336</v>
      </c>
      <c r="G625" s="86" t="s">
        <v>29</v>
      </c>
      <c r="H625" s="86" t="s">
        <v>20</v>
      </c>
      <c r="I625" s="87" t="s">
        <v>25</v>
      </c>
      <c r="J625" s="16" t="s">
        <v>27</v>
      </c>
      <c r="K625" s="26">
        <v>6094.2</v>
      </c>
      <c r="L625" s="26">
        <v>6094.2</v>
      </c>
      <c r="M625" s="26">
        <v>5994.8</v>
      </c>
      <c r="N625" s="17">
        <f t="shared" si="170"/>
        <v>98.368940960257305</v>
      </c>
    </row>
    <row r="626" spans="1:14" ht="25.5" x14ac:dyDescent="0.2">
      <c r="A626" s="12"/>
      <c r="B626" s="13" t="s">
        <v>32</v>
      </c>
      <c r="C626" s="14">
        <v>922</v>
      </c>
      <c r="D626" s="15">
        <v>1</v>
      </c>
      <c r="E626" s="15">
        <v>7</v>
      </c>
      <c r="F626" s="85" t="s">
        <v>336</v>
      </c>
      <c r="G626" s="86" t="s">
        <v>29</v>
      </c>
      <c r="H626" s="86" t="s">
        <v>20</v>
      </c>
      <c r="I626" s="87" t="s">
        <v>25</v>
      </c>
      <c r="J626" s="16" t="s">
        <v>33</v>
      </c>
      <c r="K626" s="26">
        <v>1341</v>
      </c>
      <c r="L626" s="26">
        <v>1341</v>
      </c>
      <c r="M626" s="26">
        <v>1185.2</v>
      </c>
      <c r="N626" s="17">
        <f t="shared" si="170"/>
        <v>88.381804623415363</v>
      </c>
    </row>
    <row r="627" spans="1:14" x14ac:dyDescent="0.2">
      <c r="A627" s="12"/>
      <c r="B627" s="13" t="s">
        <v>34</v>
      </c>
      <c r="C627" s="14">
        <v>922</v>
      </c>
      <c r="D627" s="15">
        <v>1</v>
      </c>
      <c r="E627" s="15">
        <v>7</v>
      </c>
      <c r="F627" s="85" t="s">
        <v>336</v>
      </c>
      <c r="G627" s="86" t="s">
        <v>29</v>
      </c>
      <c r="H627" s="86" t="s">
        <v>20</v>
      </c>
      <c r="I627" s="87" t="s">
        <v>25</v>
      </c>
      <c r="J627" s="16" t="s">
        <v>35</v>
      </c>
      <c r="K627" s="26">
        <v>206</v>
      </c>
      <c r="L627" s="26">
        <v>206</v>
      </c>
      <c r="M627" s="26">
        <v>202.6</v>
      </c>
      <c r="N627" s="17">
        <f t="shared" si="170"/>
        <v>98.349514563106794</v>
      </c>
    </row>
    <row r="628" spans="1:14" ht="39" customHeight="1" x14ac:dyDescent="0.2">
      <c r="A628" s="12" t="s">
        <v>14</v>
      </c>
      <c r="B628" s="13" t="s">
        <v>339</v>
      </c>
      <c r="C628" s="14">
        <v>922</v>
      </c>
      <c r="D628" s="15">
        <v>1</v>
      </c>
      <c r="E628" s="15">
        <v>7</v>
      </c>
      <c r="F628" s="85" t="s">
        <v>336</v>
      </c>
      <c r="G628" s="86" t="s">
        <v>31</v>
      </c>
      <c r="H628" s="86" t="s">
        <v>20</v>
      </c>
      <c r="I628" s="87" t="s">
        <v>21</v>
      </c>
      <c r="J628" s="16" t="s">
        <v>14</v>
      </c>
      <c r="K628" s="26">
        <f>K629+K631</f>
        <v>4799.8999999999996</v>
      </c>
      <c r="L628" s="26">
        <f>L629+L631</f>
        <v>4799.8999999999996</v>
      </c>
      <c r="M628" s="26">
        <f>M629+M631</f>
        <v>4790.7</v>
      </c>
      <c r="N628" s="17">
        <f t="shared" si="170"/>
        <v>99.808329340194589</v>
      </c>
    </row>
    <row r="629" spans="1:14" ht="26.25" customHeight="1" x14ac:dyDescent="0.2">
      <c r="A629" s="12" t="s">
        <v>14</v>
      </c>
      <c r="B629" s="13" t="s">
        <v>340</v>
      </c>
      <c r="C629" s="14">
        <v>922</v>
      </c>
      <c r="D629" s="15">
        <v>1</v>
      </c>
      <c r="E629" s="15">
        <v>7</v>
      </c>
      <c r="F629" s="85" t="s">
        <v>336</v>
      </c>
      <c r="G629" s="86" t="s">
        <v>31</v>
      </c>
      <c r="H629" s="86" t="s">
        <v>20</v>
      </c>
      <c r="I629" s="87" t="s">
        <v>341</v>
      </c>
      <c r="J629" s="16" t="s">
        <v>14</v>
      </c>
      <c r="K629" s="26">
        <f t="shared" ref="K629:M629" si="175">K630</f>
        <v>150</v>
      </c>
      <c r="L629" s="26">
        <f t="shared" si="175"/>
        <v>150</v>
      </c>
      <c r="M629" s="26">
        <f t="shared" si="175"/>
        <v>140.9</v>
      </c>
      <c r="N629" s="17">
        <f t="shared" si="170"/>
        <v>93.933333333333337</v>
      </c>
    </row>
    <row r="630" spans="1:14" ht="25.5" x14ac:dyDescent="0.2">
      <c r="A630" s="12"/>
      <c r="B630" s="13" t="s">
        <v>32</v>
      </c>
      <c r="C630" s="14">
        <v>922</v>
      </c>
      <c r="D630" s="15">
        <v>1</v>
      </c>
      <c r="E630" s="15">
        <v>7</v>
      </c>
      <c r="F630" s="85" t="s">
        <v>336</v>
      </c>
      <c r="G630" s="86" t="s">
        <v>31</v>
      </c>
      <c r="H630" s="86" t="s">
        <v>20</v>
      </c>
      <c r="I630" s="87" t="s">
        <v>341</v>
      </c>
      <c r="J630" s="16" t="s">
        <v>33</v>
      </c>
      <c r="K630" s="26">
        <v>150</v>
      </c>
      <c r="L630" s="26">
        <v>150</v>
      </c>
      <c r="M630" s="26">
        <v>140.9</v>
      </c>
      <c r="N630" s="17">
        <f t="shared" si="170"/>
        <v>93.933333333333337</v>
      </c>
    </row>
    <row r="631" spans="1:14" ht="15.75" customHeight="1" x14ac:dyDescent="0.2">
      <c r="A631" s="12"/>
      <c r="B631" s="13" t="s">
        <v>342</v>
      </c>
      <c r="C631" s="14">
        <v>922</v>
      </c>
      <c r="D631" s="15">
        <v>1</v>
      </c>
      <c r="E631" s="15">
        <v>7</v>
      </c>
      <c r="F631" s="85" t="s">
        <v>336</v>
      </c>
      <c r="G631" s="86" t="s">
        <v>31</v>
      </c>
      <c r="H631" s="86" t="s">
        <v>20</v>
      </c>
      <c r="I631" s="87">
        <v>21050</v>
      </c>
      <c r="J631" s="16"/>
      <c r="K631" s="26">
        <f>K632</f>
        <v>4649.8999999999996</v>
      </c>
      <c r="L631" s="26">
        <f>L632</f>
        <v>4649.8999999999996</v>
      </c>
      <c r="M631" s="26">
        <f>M632</f>
        <v>4649.8</v>
      </c>
      <c r="N631" s="17">
        <f t="shared" si="170"/>
        <v>99.997849416116495</v>
      </c>
    </row>
    <row r="632" spans="1:14" x14ac:dyDescent="0.2">
      <c r="A632" s="12"/>
      <c r="B632" s="13" t="s">
        <v>34</v>
      </c>
      <c r="C632" s="14">
        <v>922</v>
      </c>
      <c r="D632" s="15">
        <v>1</v>
      </c>
      <c r="E632" s="15">
        <v>7</v>
      </c>
      <c r="F632" s="85" t="s">
        <v>336</v>
      </c>
      <c r="G632" s="86" t="s">
        <v>31</v>
      </c>
      <c r="H632" s="86" t="s">
        <v>20</v>
      </c>
      <c r="I632" s="87">
        <v>21050</v>
      </c>
      <c r="J632" s="16" t="s">
        <v>35</v>
      </c>
      <c r="K632" s="26">
        <v>4649.8999999999996</v>
      </c>
      <c r="L632" s="26">
        <v>4649.8999999999996</v>
      </c>
      <c r="M632" s="26">
        <v>4649.8</v>
      </c>
      <c r="N632" s="17">
        <f t="shared" si="170"/>
        <v>99.997849416116495</v>
      </c>
    </row>
    <row r="633" spans="1:14" ht="67.5" customHeight="1" x14ac:dyDescent="0.2">
      <c r="A633" s="18" t="s">
        <v>343</v>
      </c>
      <c r="B633" s="19" t="s">
        <v>344</v>
      </c>
      <c r="C633" s="20">
        <v>923</v>
      </c>
      <c r="D633" s="21" t="s">
        <v>14</v>
      </c>
      <c r="E633" s="21" t="s">
        <v>14</v>
      </c>
      <c r="F633" s="88" t="s">
        <v>14</v>
      </c>
      <c r="G633" s="89" t="s">
        <v>14</v>
      </c>
      <c r="H633" s="89" t="s">
        <v>14</v>
      </c>
      <c r="I633" s="90" t="s">
        <v>14</v>
      </c>
      <c r="J633" s="22" t="s">
        <v>14</v>
      </c>
      <c r="K633" s="73">
        <f>K634+K651+K753+K760</f>
        <v>3565627.5000000005</v>
      </c>
      <c r="L633" s="73">
        <f>L634+L651+L753+L760</f>
        <v>3565627.5000000005</v>
      </c>
      <c r="M633" s="73">
        <f>M634+M651+M753+M760</f>
        <v>3461346.4</v>
      </c>
      <c r="N633" s="23">
        <f>M633/L633*100</f>
        <v>97.075378737683607</v>
      </c>
    </row>
    <row r="634" spans="1:14" ht="15.75" customHeight="1" x14ac:dyDescent="0.2">
      <c r="A634" s="12" t="s">
        <v>14</v>
      </c>
      <c r="B634" s="13" t="s">
        <v>128</v>
      </c>
      <c r="C634" s="14">
        <v>923</v>
      </c>
      <c r="D634" s="15">
        <v>4</v>
      </c>
      <c r="E634" s="15" t="s">
        <v>14</v>
      </c>
      <c r="F634" s="85" t="s">
        <v>14</v>
      </c>
      <c r="G634" s="86" t="s">
        <v>14</v>
      </c>
      <c r="H634" s="86" t="s">
        <v>14</v>
      </c>
      <c r="I634" s="87" t="s">
        <v>14</v>
      </c>
      <c r="J634" s="16" t="s">
        <v>14</v>
      </c>
      <c r="K634" s="26">
        <f>K635+K643</f>
        <v>567443.5</v>
      </c>
      <c r="L634" s="26">
        <f>L635+L643</f>
        <v>567443.5</v>
      </c>
      <c r="M634" s="26">
        <f>M635+M643</f>
        <v>535302.19999999995</v>
      </c>
      <c r="N634" s="17">
        <f>M634/L634*100</f>
        <v>94.335770874104639</v>
      </c>
    </row>
    <row r="635" spans="1:14" ht="15.75" customHeight="1" x14ac:dyDescent="0.2">
      <c r="A635" s="12" t="s">
        <v>14</v>
      </c>
      <c r="B635" s="13" t="s">
        <v>129</v>
      </c>
      <c r="C635" s="14">
        <v>923</v>
      </c>
      <c r="D635" s="15">
        <v>4</v>
      </c>
      <c r="E635" s="15">
        <v>5</v>
      </c>
      <c r="F635" s="85" t="s">
        <v>14</v>
      </c>
      <c r="G635" s="86" t="s">
        <v>14</v>
      </c>
      <c r="H635" s="86" t="s">
        <v>14</v>
      </c>
      <c r="I635" s="87" t="s">
        <v>14</v>
      </c>
      <c r="J635" s="16" t="s">
        <v>14</v>
      </c>
      <c r="K635" s="26">
        <f t="shared" ref="K635:M641" si="176">K636</f>
        <v>11000.5</v>
      </c>
      <c r="L635" s="26">
        <f t="shared" si="176"/>
        <v>11000.5</v>
      </c>
      <c r="M635" s="26">
        <f t="shared" si="176"/>
        <v>6354.1</v>
      </c>
      <c r="N635" s="17">
        <f t="shared" ref="N635:N698" si="177">M635/L635*100</f>
        <v>57.761919912731244</v>
      </c>
    </row>
    <row r="636" spans="1:14" ht="64.5" customHeight="1" x14ac:dyDescent="0.2">
      <c r="A636" s="12" t="s">
        <v>14</v>
      </c>
      <c r="B636" s="13" t="s">
        <v>170</v>
      </c>
      <c r="C636" s="14">
        <v>923</v>
      </c>
      <c r="D636" s="15">
        <v>4</v>
      </c>
      <c r="E636" s="15">
        <v>5</v>
      </c>
      <c r="F636" s="85" t="s">
        <v>345</v>
      </c>
      <c r="G636" s="86" t="s">
        <v>19</v>
      </c>
      <c r="H636" s="86" t="s">
        <v>20</v>
      </c>
      <c r="I636" s="87" t="s">
        <v>21</v>
      </c>
      <c r="J636" s="16" t="s">
        <v>14</v>
      </c>
      <c r="K636" s="26">
        <f t="shared" si="176"/>
        <v>11000.5</v>
      </c>
      <c r="L636" s="26">
        <f t="shared" si="176"/>
        <v>11000.5</v>
      </c>
      <c r="M636" s="26">
        <f t="shared" si="176"/>
        <v>6354.1</v>
      </c>
      <c r="N636" s="17">
        <f t="shared" si="177"/>
        <v>57.761919912731244</v>
      </c>
    </row>
    <row r="637" spans="1:14" ht="64.5" customHeight="1" x14ac:dyDescent="0.2">
      <c r="A637" s="12" t="s">
        <v>14</v>
      </c>
      <c r="B637" s="13" t="s">
        <v>346</v>
      </c>
      <c r="C637" s="14">
        <v>923</v>
      </c>
      <c r="D637" s="15">
        <v>4</v>
      </c>
      <c r="E637" s="15">
        <v>5</v>
      </c>
      <c r="F637" s="85" t="s">
        <v>345</v>
      </c>
      <c r="G637" s="86" t="s">
        <v>23</v>
      </c>
      <c r="H637" s="86" t="s">
        <v>20</v>
      </c>
      <c r="I637" s="87" t="s">
        <v>21</v>
      </c>
      <c r="J637" s="16" t="s">
        <v>14</v>
      </c>
      <c r="K637" s="26">
        <f t="shared" si="176"/>
        <v>11000.5</v>
      </c>
      <c r="L637" s="26">
        <f t="shared" si="176"/>
        <v>11000.5</v>
      </c>
      <c r="M637" s="26">
        <f t="shared" si="176"/>
        <v>6354.1</v>
      </c>
      <c r="N637" s="17">
        <f t="shared" si="177"/>
        <v>57.761919912731244</v>
      </c>
    </row>
    <row r="638" spans="1:14" ht="39" customHeight="1" x14ac:dyDescent="0.2">
      <c r="A638" s="12" t="s">
        <v>14</v>
      </c>
      <c r="B638" s="13" t="s">
        <v>347</v>
      </c>
      <c r="C638" s="14">
        <v>923</v>
      </c>
      <c r="D638" s="15">
        <v>4</v>
      </c>
      <c r="E638" s="15">
        <v>5</v>
      </c>
      <c r="F638" s="85" t="s">
        <v>345</v>
      </c>
      <c r="G638" s="86" t="s">
        <v>23</v>
      </c>
      <c r="H638" s="86" t="s">
        <v>83</v>
      </c>
      <c r="I638" s="87" t="s">
        <v>21</v>
      </c>
      <c r="J638" s="16" t="s">
        <v>14</v>
      </c>
      <c r="K638" s="26">
        <f>K639+K641</f>
        <v>11000.5</v>
      </c>
      <c r="L638" s="26">
        <f>L639+L641</f>
        <v>11000.5</v>
      </c>
      <c r="M638" s="26">
        <f>M639+M641</f>
        <v>6354.1</v>
      </c>
      <c r="N638" s="17">
        <f t="shared" si="177"/>
        <v>57.761919912731244</v>
      </c>
    </row>
    <row r="639" spans="1:14" ht="41.25" customHeight="1" x14ac:dyDescent="0.2">
      <c r="A639" s="12"/>
      <c r="B639" s="13" t="s">
        <v>348</v>
      </c>
      <c r="C639" s="14">
        <v>923</v>
      </c>
      <c r="D639" s="15">
        <v>4</v>
      </c>
      <c r="E639" s="15">
        <v>5</v>
      </c>
      <c r="F639" s="85" t="s">
        <v>345</v>
      </c>
      <c r="G639" s="86" t="s">
        <v>23</v>
      </c>
      <c r="H639" s="86" t="s">
        <v>83</v>
      </c>
      <c r="I639" s="87">
        <v>16650</v>
      </c>
      <c r="J639" s="16"/>
      <c r="K639" s="26">
        <f>K640</f>
        <v>5145.6000000000004</v>
      </c>
      <c r="L639" s="26">
        <f>L640</f>
        <v>5145.6000000000004</v>
      </c>
      <c r="M639" s="26">
        <f>M640</f>
        <v>3711.7</v>
      </c>
      <c r="N639" s="17">
        <f t="shared" si="177"/>
        <v>72.133473258706459</v>
      </c>
    </row>
    <row r="640" spans="1:14" ht="25.5" x14ac:dyDescent="0.2">
      <c r="A640" s="12"/>
      <c r="B640" s="13" t="s">
        <v>32</v>
      </c>
      <c r="C640" s="14">
        <v>923</v>
      </c>
      <c r="D640" s="15">
        <v>4</v>
      </c>
      <c r="E640" s="15">
        <v>5</v>
      </c>
      <c r="F640" s="85" t="s">
        <v>345</v>
      </c>
      <c r="G640" s="86" t="s">
        <v>23</v>
      </c>
      <c r="H640" s="86" t="s">
        <v>83</v>
      </c>
      <c r="I640" s="87">
        <v>16650</v>
      </c>
      <c r="J640" s="16" t="s">
        <v>33</v>
      </c>
      <c r="K640" s="26">
        <v>5145.6000000000004</v>
      </c>
      <c r="L640" s="26">
        <v>5145.6000000000004</v>
      </c>
      <c r="M640" s="26">
        <v>3711.7</v>
      </c>
      <c r="N640" s="17">
        <f t="shared" si="177"/>
        <v>72.133473258706459</v>
      </c>
    </row>
    <row r="641" spans="1:14" ht="105" customHeight="1" x14ac:dyDescent="0.2">
      <c r="A641" s="12" t="s">
        <v>14</v>
      </c>
      <c r="B641" s="13" t="s">
        <v>349</v>
      </c>
      <c r="C641" s="14">
        <v>923</v>
      </c>
      <c r="D641" s="15">
        <v>4</v>
      </c>
      <c r="E641" s="15">
        <v>5</v>
      </c>
      <c r="F641" s="85" t="s">
        <v>345</v>
      </c>
      <c r="G641" s="86" t="s">
        <v>23</v>
      </c>
      <c r="H641" s="86" t="s">
        <v>83</v>
      </c>
      <c r="I641" s="87" t="s">
        <v>350</v>
      </c>
      <c r="J641" s="16" t="s">
        <v>14</v>
      </c>
      <c r="K641" s="26">
        <f t="shared" si="176"/>
        <v>5854.9</v>
      </c>
      <c r="L641" s="26">
        <f t="shared" si="176"/>
        <v>5854.9</v>
      </c>
      <c r="M641" s="26">
        <f t="shared" si="176"/>
        <v>2642.4</v>
      </c>
      <c r="N641" s="17">
        <f t="shared" si="177"/>
        <v>45.131428376231881</v>
      </c>
    </row>
    <row r="642" spans="1:14" ht="25.5" x14ac:dyDescent="0.2">
      <c r="A642" s="12"/>
      <c r="B642" s="13" t="s">
        <v>32</v>
      </c>
      <c r="C642" s="14">
        <v>923</v>
      </c>
      <c r="D642" s="15">
        <v>4</v>
      </c>
      <c r="E642" s="15">
        <v>5</v>
      </c>
      <c r="F642" s="85" t="s">
        <v>345</v>
      </c>
      <c r="G642" s="86" t="s">
        <v>23</v>
      </c>
      <c r="H642" s="86" t="s">
        <v>83</v>
      </c>
      <c r="I642" s="87" t="s">
        <v>350</v>
      </c>
      <c r="J642" s="16" t="s">
        <v>33</v>
      </c>
      <c r="K642" s="26">
        <v>5854.9</v>
      </c>
      <c r="L642" s="26">
        <v>5854.9</v>
      </c>
      <c r="M642" s="26">
        <v>2642.4</v>
      </c>
      <c r="N642" s="17">
        <f t="shared" si="177"/>
        <v>45.131428376231881</v>
      </c>
    </row>
    <row r="643" spans="1:14" x14ac:dyDescent="0.2">
      <c r="A643" s="12"/>
      <c r="B643" s="13" t="s">
        <v>235</v>
      </c>
      <c r="C643" s="14">
        <v>923</v>
      </c>
      <c r="D643" s="15">
        <v>4</v>
      </c>
      <c r="E643" s="15">
        <v>9</v>
      </c>
      <c r="F643" s="85"/>
      <c r="G643" s="86"/>
      <c r="H643" s="86"/>
      <c r="I643" s="87"/>
      <c r="J643" s="16"/>
      <c r="K643" s="26">
        <f t="shared" ref="K643:M645" si="178">K644</f>
        <v>556443</v>
      </c>
      <c r="L643" s="26">
        <f t="shared" si="178"/>
        <v>556443</v>
      </c>
      <c r="M643" s="26">
        <f t="shared" si="178"/>
        <v>528948.1</v>
      </c>
      <c r="N643" s="17">
        <f t="shared" si="177"/>
        <v>95.058811055220389</v>
      </c>
    </row>
    <row r="644" spans="1:14" ht="81" customHeight="1" x14ac:dyDescent="0.2">
      <c r="A644" s="12"/>
      <c r="B644" s="13" t="s">
        <v>160</v>
      </c>
      <c r="C644" s="14">
        <v>923</v>
      </c>
      <c r="D644" s="15">
        <v>4</v>
      </c>
      <c r="E644" s="15">
        <v>9</v>
      </c>
      <c r="F644" s="85">
        <v>24</v>
      </c>
      <c r="G644" s="91" t="s">
        <v>19</v>
      </c>
      <c r="H644" s="91" t="s">
        <v>20</v>
      </c>
      <c r="I644" s="92" t="s">
        <v>21</v>
      </c>
      <c r="J644" s="24"/>
      <c r="K644" s="26">
        <f t="shared" si="178"/>
        <v>556443</v>
      </c>
      <c r="L644" s="26">
        <f t="shared" si="178"/>
        <v>556443</v>
      </c>
      <c r="M644" s="26">
        <f t="shared" si="178"/>
        <v>528948.1</v>
      </c>
      <c r="N644" s="17">
        <f t="shared" si="177"/>
        <v>95.058811055220389</v>
      </c>
    </row>
    <row r="645" spans="1:14" ht="42" customHeight="1" x14ac:dyDescent="0.2">
      <c r="A645" s="12"/>
      <c r="B645" s="13" t="s">
        <v>236</v>
      </c>
      <c r="C645" s="14">
        <v>923</v>
      </c>
      <c r="D645" s="15">
        <v>4</v>
      </c>
      <c r="E645" s="15">
        <v>9</v>
      </c>
      <c r="F645" s="85">
        <v>24</v>
      </c>
      <c r="G645" s="91" t="s">
        <v>9</v>
      </c>
      <c r="H645" s="91" t="s">
        <v>20</v>
      </c>
      <c r="I645" s="92" t="s">
        <v>21</v>
      </c>
      <c r="J645" s="24"/>
      <c r="K645" s="26">
        <f t="shared" si="178"/>
        <v>556443</v>
      </c>
      <c r="L645" s="26">
        <f t="shared" si="178"/>
        <v>556443</v>
      </c>
      <c r="M645" s="26">
        <f t="shared" si="178"/>
        <v>528948.1</v>
      </c>
      <c r="N645" s="17">
        <f t="shared" si="177"/>
        <v>95.058811055220389</v>
      </c>
    </row>
    <row r="646" spans="1:14" ht="41.25" customHeight="1" x14ac:dyDescent="0.2">
      <c r="A646" s="12"/>
      <c r="B646" s="13" t="s">
        <v>237</v>
      </c>
      <c r="C646" s="14">
        <v>923</v>
      </c>
      <c r="D646" s="15">
        <v>4</v>
      </c>
      <c r="E646" s="15">
        <v>9</v>
      </c>
      <c r="F646" s="85">
        <v>24</v>
      </c>
      <c r="G646" s="91" t="s">
        <v>9</v>
      </c>
      <c r="H646" s="91" t="s">
        <v>83</v>
      </c>
      <c r="I646" s="92" t="s">
        <v>21</v>
      </c>
      <c r="J646" s="24"/>
      <c r="K646" s="26">
        <f>K647+K649</f>
        <v>556443</v>
      </c>
      <c r="L646" s="26">
        <f>L647+L649</f>
        <v>556443</v>
      </c>
      <c r="M646" s="26">
        <f>M647+M649</f>
        <v>528948.1</v>
      </c>
      <c r="N646" s="17">
        <f t="shared" si="177"/>
        <v>95.058811055220389</v>
      </c>
    </row>
    <row r="647" spans="1:14" ht="41.25" customHeight="1" x14ac:dyDescent="0.2">
      <c r="A647" s="12"/>
      <c r="B647" s="13" t="s">
        <v>779</v>
      </c>
      <c r="C647" s="14">
        <v>923</v>
      </c>
      <c r="D647" s="15">
        <v>4</v>
      </c>
      <c r="E647" s="15">
        <v>9</v>
      </c>
      <c r="F647" s="85">
        <v>24</v>
      </c>
      <c r="G647" s="91" t="s">
        <v>9</v>
      </c>
      <c r="H647" s="91" t="s">
        <v>83</v>
      </c>
      <c r="I647" s="92" t="s">
        <v>778</v>
      </c>
      <c r="J647" s="24"/>
      <c r="K647" s="26">
        <f>K648</f>
        <v>517491.9</v>
      </c>
      <c r="L647" s="26">
        <f>L648</f>
        <v>517491.9</v>
      </c>
      <c r="M647" s="26">
        <f>M648</f>
        <v>491921.7</v>
      </c>
      <c r="N647" s="17">
        <f t="shared" si="177"/>
        <v>95.058821210534887</v>
      </c>
    </row>
    <row r="648" spans="1:14" ht="27.75" customHeight="1" x14ac:dyDescent="0.2">
      <c r="A648" s="12"/>
      <c r="B648" s="13" t="s">
        <v>32</v>
      </c>
      <c r="C648" s="14">
        <v>923</v>
      </c>
      <c r="D648" s="15">
        <v>4</v>
      </c>
      <c r="E648" s="15">
        <v>9</v>
      </c>
      <c r="F648" s="85">
        <v>24</v>
      </c>
      <c r="G648" s="91" t="s">
        <v>9</v>
      </c>
      <c r="H648" s="91" t="s">
        <v>83</v>
      </c>
      <c r="I648" s="92" t="s">
        <v>778</v>
      </c>
      <c r="J648" s="16" t="s">
        <v>33</v>
      </c>
      <c r="K648" s="26">
        <v>517491.9</v>
      </c>
      <c r="L648" s="26">
        <v>517491.9</v>
      </c>
      <c r="M648" s="26">
        <v>491921.7</v>
      </c>
      <c r="N648" s="17">
        <f t="shared" si="177"/>
        <v>95.058821210534887</v>
      </c>
    </row>
    <row r="649" spans="1:14" ht="42.75" customHeight="1" x14ac:dyDescent="0.2">
      <c r="A649" s="12"/>
      <c r="B649" s="13" t="s">
        <v>759</v>
      </c>
      <c r="C649" s="14">
        <v>923</v>
      </c>
      <c r="D649" s="15">
        <v>4</v>
      </c>
      <c r="E649" s="15">
        <v>9</v>
      </c>
      <c r="F649" s="85">
        <v>24</v>
      </c>
      <c r="G649" s="91" t="s">
        <v>9</v>
      </c>
      <c r="H649" s="91" t="s">
        <v>83</v>
      </c>
      <c r="I649" s="92" t="s">
        <v>757</v>
      </c>
      <c r="J649" s="24"/>
      <c r="K649" s="26">
        <f>K650</f>
        <v>38951.1</v>
      </c>
      <c r="L649" s="26">
        <f>L650</f>
        <v>38951.1</v>
      </c>
      <c r="M649" s="26">
        <f>M650</f>
        <v>37026.400000000001</v>
      </c>
      <c r="N649" s="17">
        <f t="shared" si="177"/>
        <v>95.058676134948698</v>
      </c>
    </row>
    <row r="650" spans="1:14" ht="25.5" x14ac:dyDescent="0.2">
      <c r="A650" s="12"/>
      <c r="B650" s="13" t="s">
        <v>32</v>
      </c>
      <c r="C650" s="14">
        <v>923</v>
      </c>
      <c r="D650" s="15">
        <v>4</v>
      </c>
      <c r="E650" s="15">
        <v>9</v>
      </c>
      <c r="F650" s="85">
        <v>24</v>
      </c>
      <c r="G650" s="91" t="s">
        <v>9</v>
      </c>
      <c r="H650" s="91" t="s">
        <v>83</v>
      </c>
      <c r="I650" s="92" t="s">
        <v>757</v>
      </c>
      <c r="J650" s="16" t="s">
        <v>33</v>
      </c>
      <c r="K650" s="26">
        <v>38951.1</v>
      </c>
      <c r="L650" s="26">
        <v>38951.1</v>
      </c>
      <c r="M650" s="26">
        <v>37026.400000000001</v>
      </c>
      <c r="N650" s="17">
        <f t="shared" si="177"/>
        <v>95.058676134948698</v>
      </c>
    </row>
    <row r="651" spans="1:14" ht="15.75" customHeight="1" x14ac:dyDescent="0.2">
      <c r="A651" s="12" t="s">
        <v>14</v>
      </c>
      <c r="B651" s="13" t="s">
        <v>253</v>
      </c>
      <c r="C651" s="14">
        <v>923</v>
      </c>
      <c r="D651" s="15">
        <v>5</v>
      </c>
      <c r="E651" s="15" t="s">
        <v>14</v>
      </c>
      <c r="F651" s="85" t="s">
        <v>14</v>
      </c>
      <c r="G651" s="86" t="s">
        <v>14</v>
      </c>
      <c r="H651" s="86" t="s">
        <v>14</v>
      </c>
      <c r="I651" s="87" t="s">
        <v>14</v>
      </c>
      <c r="J651" s="16" t="s">
        <v>14</v>
      </c>
      <c r="K651" s="26">
        <f>K652+K677+K693+K736</f>
        <v>2982713.9000000004</v>
      </c>
      <c r="L651" s="26">
        <f>L652+L677+L693+L736</f>
        <v>2982713.9000000004</v>
      </c>
      <c r="M651" s="26">
        <f>M652+M677+M693+M736</f>
        <v>2911547.0999999996</v>
      </c>
      <c r="N651" s="17">
        <f t="shared" si="177"/>
        <v>97.614025267391526</v>
      </c>
    </row>
    <row r="652" spans="1:14" ht="15.75" customHeight="1" x14ac:dyDescent="0.2">
      <c r="A652" s="12" t="s">
        <v>14</v>
      </c>
      <c r="B652" s="13" t="s">
        <v>254</v>
      </c>
      <c r="C652" s="14">
        <v>923</v>
      </c>
      <c r="D652" s="15">
        <v>5</v>
      </c>
      <c r="E652" s="15">
        <v>1</v>
      </c>
      <c r="F652" s="85" t="s">
        <v>14</v>
      </c>
      <c r="G652" s="86" t="s">
        <v>14</v>
      </c>
      <c r="H652" s="86" t="s">
        <v>14</v>
      </c>
      <c r="I652" s="87" t="s">
        <v>14</v>
      </c>
      <c r="J652" s="16" t="s">
        <v>14</v>
      </c>
      <c r="K652" s="26">
        <f>K653+K672</f>
        <v>74397.5</v>
      </c>
      <c r="L652" s="26">
        <f>L653+L672</f>
        <v>74397.5</v>
      </c>
      <c r="M652" s="26">
        <f>M653+M672</f>
        <v>73398.400000000009</v>
      </c>
      <c r="N652" s="17">
        <f t="shared" si="177"/>
        <v>98.657078530864624</v>
      </c>
    </row>
    <row r="653" spans="1:14" ht="64.5" customHeight="1" x14ac:dyDescent="0.2">
      <c r="A653" s="12" t="s">
        <v>14</v>
      </c>
      <c r="B653" s="13" t="s">
        <v>170</v>
      </c>
      <c r="C653" s="14">
        <v>923</v>
      </c>
      <c r="D653" s="15">
        <v>5</v>
      </c>
      <c r="E653" s="15">
        <v>1</v>
      </c>
      <c r="F653" s="85" t="s">
        <v>345</v>
      </c>
      <c r="G653" s="86" t="s">
        <v>19</v>
      </c>
      <c r="H653" s="86" t="s">
        <v>20</v>
      </c>
      <c r="I653" s="87" t="s">
        <v>21</v>
      </c>
      <c r="J653" s="16" t="s">
        <v>14</v>
      </c>
      <c r="K653" s="26">
        <f t="shared" ref="K653:M653" si="179">K654</f>
        <v>43220.800000000003</v>
      </c>
      <c r="L653" s="26">
        <f t="shared" si="179"/>
        <v>43220.800000000003</v>
      </c>
      <c r="M653" s="26">
        <f t="shared" si="179"/>
        <v>42221.700000000004</v>
      </c>
      <c r="N653" s="17">
        <f t="shared" si="177"/>
        <v>97.688381520008889</v>
      </c>
    </row>
    <row r="654" spans="1:14" ht="64.5" customHeight="1" x14ac:dyDescent="0.2">
      <c r="A654" s="12" t="s">
        <v>14</v>
      </c>
      <c r="B654" s="13" t="s">
        <v>346</v>
      </c>
      <c r="C654" s="14">
        <v>923</v>
      </c>
      <c r="D654" s="15">
        <v>5</v>
      </c>
      <c r="E654" s="15">
        <v>1</v>
      </c>
      <c r="F654" s="85" t="s">
        <v>345</v>
      </c>
      <c r="G654" s="86" t="s">
        <v>23</v>
      </c>
      <c r="H654" s="86" t="s">
        <v>20</v>
      </c>
      <c r="I654" s="87" t="s">
        <v>21</v>
      </c>
      <c r="J654" s="16" t="s">
        <v>14</v>
      </c>
      <c r="K654" s="26">
        <f>K655+K664+K669</f>
        <v>43220.800000000003</v>
      </c>
      <c r="L654" s="26">
        <f>L655+L664+L669</f>
        <v>43220.800000000003</v>
      </c>
      <c r="M654" s="26">
        <f>M655+M664+M669</f>
        <v>42221.700000000004</v>
      </c>
      <c r="N654" s="17">
        <f t="shared" si="177"/>
        <v>97.688381520008889</v>
      </c>
    </row>
    <row r="655" spans="1:14" ht="15.75" customHeight="1" x14ac:dyDescent="0.2">
      <c r="A655" s="12" t="s">
        <v>14</v>
      </c>
      <c r="B655" s="13" t="s">
        <v>254</v>
      </c>
      <c r="C655" s="14">
        <v>923</v>
      </c>
      <c r="D655" s="15">
        <v>5</v>
      </c>
      <c r="E655" s="15">
        <v>1</v>
      </c>
      <c r="F655" s="85" t="s">
        <v>345</v>
      </c>
      <c r="G655" s="86" t="s">
        <v>23</v>
      </c>
      <c r="H655" s="86" t="s">
        <v>95</v>
      </c>
      <c r="I655" s="87" t="s">
        <v>21</v>
      </c>
      <c r="J655" s="16" t="s">
        <v>14</v>
      </c>
      <c r="K655" s="26">
        <f t="shared" ref="K655:M655" si="180">K656+K658+K662+K660</f>
        <v>42899.9</v>
      </c>
      <c r="L655" s="26">
        <f t="shared" si="180"/>
        <v>42899.9</v>
      </c>
      <c r="M655" s="26">
        <f t="shared" si="180"/>
        <v>41900.9</v>
      </c>
      <c r="N655" s="17">
        <f t="shared" si="177"/>
        <v>97.671323243177724</v>
      </c>
    </row>
    <row r="656" spans="1:14" ht="26.25" customHeight="1" x14ac:dyDescent="0.2">
      <c r="A656" s="12" t="s">
        <v>14</v>
      </c>
      <c r="B656" s="13" t="s">
        <v>351</v>
      </c>
      <c r="C656" s="14">
        <v>923</v>
      </c>
      <c r="D656" s="15">
        <v>5</v>
      </c>
      <c r="E656" s="15">
        <v>1</v>
      </c>
      <c r="F656" s="85" t="s">
        <v>345</v>
      </c>
      <c r="G656" s="86" t="s">
        <v>23</v>
      </c>
      <c r="H656" s="86" t="s">
        <v>95</v>
      </c>
      <c r="I656" s="87" t="s">
        <v>352</v>
      </c>
      <c r="J656" s="16" t="s">
        <v>14</v>
      </c>
      <c r="K656" s="26">
        <f t="shared" ref="K656:M656" si="181">K657</f>
        <v>6068.2</v>
      </c>
      <c r="L656" s="26">
        <f t="shared" si="181"/>
        <v>6068.2</v>
      </c>
      <c r="M656" s="26">
        <f t="shared" si="181"/>
        <v>6067.7</v>
      </c>
      <c r="N656" s="17">
        <f t="shared" si="177"/>
        <v>99.991760324313645</v>
      </c>
    </row>
    <row r="657" spans="1:14" ht="25.5" x14ac:dyDescent="0.2">
      <c r="A657" s="12"/>
      <c r="B657" s="13" t="s">
        <v>32</v>
      </c>
      <c r="C657" s="14">
        <v>923</v>
      </c>
      <c r="D657" s="15">
        <v>5</v>
      </c>
      <c r="E657" s="15">
        <v>1</v>
      </c>
      <c r="F657" s="85" t="s">
        <v>345</v>
      </c>
      <c r="G657" s="86" t="s">
        <v>23</v>
      </c>
      <c r="H657" s="86" t="s">
        <v>95</v>
      </c>
      <c r="I657" s="87" t="s">
        <v>352</v>
      </c>
      <c r="J657" s="16" t="s">
        <v>33</v>
      </c>
      <c r="K657" s="26">
        <v>6068.2</v>
      </c>
      <c r="L657" s="26">
        <v>6068.2</v>
      </c>
      <c r="M657" s="26">
        <v>6067.7</v>
      </c>
      <c r="N657" s="17">
        <f t="shared" si="177"/>
        <v>99.991760324313645</v>
      </c>
    </row>
    <row r="658" spans="1:14" ht="15.75" customHeight="1" x14ac:dyDescent="0.2">
      <c r="A658" s="12" t="s">
        <v>14</v>
      </c>
      <c r="B658" s="13" t="s">
        <v>262</v>
      </c>
      <c r="C658" s="14">
        <v>923</v>
      </c>
      <c r="D658" s="15">
        <v>5</v>
      </c>
      <c r="E658" s="15">
        <v>1</v>
      </c>
      <c r="F658" s="85" t="s">
        <v>345</v>
      </c>
      <c r="G658" s="86" t="s">
        <v>23</v>
      </c>
      <c r="H658" s="86" t="s">
        <v>95</v>
      </c>
      <c r="I658" s="87" t="s">
        <v>353</v>
      </c>
      <c r="J658" s="16" t="s">
        <v>14</v>
      </c>
      <c r="K658" s="26">
        <f t="shared" ref="K658:M658" si="182">K659</f>
        <v>18846.2</v>
      </c>
      <c r="L658" s="26">
        <f t="shared" si="182"/>
        <v>18846.2</v>
      </c>
      <c r="M658" s="26">
        <f t="shared" si="182"/>
        <v>18093.900000000001</v>
      </c>
      <c r="N658" s="17">
        <f t="shared" si="177"/>
        <v>96.00821385743545</v>
      </c>
    </row>
    <row r="659" spans="1:14" ht="25.5" x14ac:dyDescent="0.2">
      <c r="A659" s="12"/>
      <c r="B659" s="13" t="s">
        <v>32</v>
      </c>
      <c r="C659" s="14">
        <v>923</v>
      </c>
      <c r="D659" s="15">
        <v>5</v>
      </c>
      <c r="E659" s="15">
        <v>1</v>
      </c>
      <c r="F659" s="85" t="s">
        <v>345</v>
      </c>
      <c r="G659" s="86" t="s">
        <v>23</v>
      </c>
      <c r="H659" s="86" t="s">
        <v>95</v>
      </c>
      <c r="I659" s="87" t="s">
        <v>353</v>
      </c>
      <c r="J659" s="16" t="s">
        <v>33</v>
      </c>
      <c r="K659" s="26">
        <v>18846.2</v>
      </c>
      <c r="L659" s="26">
        <v>18846.2</v>
      </c>
      <c r="M659" s="26">
        <v>18093.900000000001</v>
      </c>
      <c r="N659" s="17">
        <f t="shared" si="177"/>
        <v>96.00821385743545</v>
      </c>
    </row>
    <row r="660" spans="1:14" ht="26.25" customHeight="1" x14ac:dyDescent="0.2">
      <c r="A660" s="12"/>
      <c r="B660" s="13" t="s">
        <v>309</v>
      </c>
      <c r="C660" s="14">
        <v>923</v>
      </c>
      <c r="D660" s="15">
        <v>5</v>
      </c>
      <c r="E660" s="15">
        <v>1</v>
      </c>
      <c r="F660" s="85" t="s">
        <v>345</v>
      </c>
      <c r="G660" s="86" t="s">
        <v>23</v>
      </c>
      <c r="H660" s="86" t="s">
        <v>95</v>
      </c>
      <c r="I660" s="87">
        <v>60050</v>
      </c>
      <c r="J660" s="16"/>
      <c r="K660" s="26">
        <f t="shared" ref="K660:M660" si="183">K661</f>
        <v>6645</v>
      </c>
      <c r="L660" s="26">
        <f t="shared" si="183"/>
        <v>6645</v>
      </c>
      <c r="M660" s="26">
        <f t="shared" si="183"/>
        <v>6460.4</v>
      </c>
      <c r="N660" s="17">
        <f t="shared" si="177"/>
        <v>97.221971407072985</v>
      </c>
    </row>
    <row r="661" spans="1:14" x14ac:dyDescent="0.2">
      <c r="A661" s="12"/>
      <c r="B661" s="13" t="s">
        <v>34</v>
      </c>
      <c r="C661" s="14">
        <v>923</v>
      </c>
      <c r="D661" s="15">
        <v>5</v>
      </c>
      <c r="E661" s="15">
        <v>1</v>
      </c>
      <c r="F661" s="85" t="s">
        <v>345</v>
      </c>
      <c r="G661" s="86" t="s">
        <v>23</v>
      </c>
      <c r="H661" s="86" t="s">
        <v>95</v>
      </c>
      <c r="I661" s="87">
        <v>60050</v>
      </c>
      <c r="J661" s="16">
        <v>800</v>
      </c>
      <c r="K661" s="26">
        <v>6645</v>
      </c>
      <c r="L661" s="26">
        <v>6645</v>
      </c>
      <c r="M661" s="26">
        <v>6460.4</v>
      </c>
      <c r="N661" s="17">
        <f t="shared" si="177"/>
        <v>97.221971407072985</v>
      </c>
    </row>
    <row r="662" spans="1:14" ht="26.25" customHeight="1" x14ac:dyDescent="0.2">
      <c r="A662" s="12"/>
      <c r="B662" s="13" t="s">
        <v>117</v>
      </c>
      <c r="C662" s="14">
        <v>923</v>
      </c>
      <c r="D662" s="15">
        <v>5</v>
      </c>
      <c r="E662" s="15">
        <v>1</v>
      </c>
      <c r="F662" s="85" t="s">
        <v>345</v>
      </c>
      <c r="G662" s="86" t="s">
        <v>23</v>
      </c>
      <c r="H662" s="86" t="s">
        <v>95</v>
      </c>
      <c r="I662" s="87" t="s">
        <v>118</v>
      </c>
      <c r="J662" s="16"/>
      <c r="K662" s="26">
        <f t="shared" ref="K662:M662" si="184">K663</f>
        <v>11340.5</v>
      </c>
      <c r="L662" s="26">
        <f t="shared" si="184"/>
        <v>11340.5</v>
      </c>
      <c r="M662" s="26">
        <f t="shared" si="184"/>
        <v>11278.9</v>
      </c>
      <c r="N662" s="17">
        <f t="shared" si="177"/>
        <v>99.456814073453543</v>
      </c>
    </row>
    <row r="663" spans="1:14" x14ac:dyDescent="0.2">
      <c r="A663" s="12"/>
      <c r="B663" s="13" t="s">
        <v>34</v>
      </c>
      <c r="C663" s="14">
        <v>923</v>
      </c>
      <c r="D663" s="15">
        <v>5</v>
      </c>
      <c r="E663" s="15">
        <v>1</v>
      </c>
      <c r="F663" s="85" t="s">
        <v>345</v>
      </c>
      <c r="G663" s="86" t="s">
        <v>23</v>
      </c>
      <c r="H663" s="86" t="s">
        <v>95</v>
      </c>
      <c r="I663" s="87" t="s">
        <v>118</v>
      </c>
      <c r="J663" s="16">
        <v>800</v>
      </c>
      <c r="K663" s="26">
        <v>11340.5</v>
      </c>
      <c r="L663" s="26">
        <v>11340.5</v>
      </c>
      <c r="M663" s="26">
        <v>11278.9</v>
      </c>
      <c r="N663" s="17">
        <f t="shared" si="177"/>
        <v>99.456814073453543</v>
      </c>
    </row>
    <row r="664" spans="1:14" ht="25.5" x14ac:dyDescent="0.2">
      <c r="A664" s="12"/>
      <c r="B664" s="13" t="s">
        <v>358</v>
      </c>
      <c r="C664" s="14">
        <v>923</v>
      </c>
      <c r="D664" s="15">
        <v>5</v>
      </c>
      <c r="E664" s="15">
        <v>1</v>
      </c>
      <c r="F664" s="85" t="s">
        <v>345</v>
      </c>
      <c r="G664" s="86" t="s">
        <v>23</v>
      </c>
      <c r="H664" s="91" t="s">
        <v>221</v>
      </c>
      <c r="I664" s="92" t="s">
        <v>21</v>
      </c>
      <c r="J664" s="24"/>
      <c r="K664" s="26">
        <f>K665+K667</f>
        <v>228.5</v>
      </c>
      <c r="L664" s="26">
        <f>L665+L667</f>
        <v>228.5</v>
      </c>
      <c r="M664" s="26">
        <f>M665+M667</f>
        <v>228.5</v>
      </c>
      <c r="N664" s="17">
        <f t="shared" si="177"/>
        <v>100</v>
      </c>
    </row>
    <row r="665" spans="1:14" ht="90.75" customHeight="1" x14ac:dyDescent="0.2">
      <c r="A665" s="12"/>
      <c r="B665" s="13" t="s">
        <v>780</v>
      </c>
      <c r="C665" s="14">
        <v>923</v>
      </c>
      <c r="D665" s="15">
        <v>5</v>
      </c>
      <c r="E665" s="15">
        <v>1</v>
      </c>
      <c r="F665" s="85" t="s">
        <v>345</v>
      </c>
      <c r="G665" s="86" t="s">
        <v>23</v>
      </c>
      <c r="H665" s="86" t="s">
        <v>221</v>
      </c>
      <c r="I665" s="87" t="s">
        <v>781</v>
      </c>
      <c r="J665" s="16"/>
      <c r="K665" s="26">
        <f>K666</f>
        <v>212.5</v>
      </c>
      <c r="L665" s="26">
        <f>L666</f>
        <v>212.5</v>
      </c>
      <c r="M665" s="26">
        <f>M666</f>
        <v>212.5</v>
      </c>
      <c r="N665" s="17">
        <f t="shared" si="177"/>
        <v>100</v>
      </c>
    </row>
    <row r="666" spans="1:14" x14ac:dyDescent="0.2">
      <c r="A666" s="12"/>
      <c r="B666" s="13" t="s">
        <v>34</v>
      </c>
      <c r="C666" s="14">
        <v>923</v>
      </c>
      <c r="D666" s="15">
        <v>5</v>
      </c>
      <c r="E666" s="15">
        <v>1</v>
      </c>
      <c r="F666" s="85" t="s">
        <v>345</v>
      </c>
      <c r="G666" s="86" t="s">
        <v>23</v>
      </c>
      <c r="H666" s="86" t="s">
        <v>221</v>
      </c>
      <c r="I666" s="87" t="s">
        <v>781</v>
      </c>
      <c r="J666" s="16">
        <v>800</v>
      </c>
      <c r="K666" s="26">
        <v>212.5</v>
      </c>
      <c r="L666" s="26">
        <v>212.5</v>
      </c>
      <c r="M666" s="26">
        <v>212.5</v>
      </c>
      <c r="N666" s="17">
        <f t="shared" si="177"/>
        <v>100</v>
      </c>
    </row>
    <row r="667" spans="1:14" ht="94.5" customHeight="1" x14ac:dyDescent="0.2">
      <c r="A667" s="12"/>
      <c r="B667" s="13" t="s">
        <v>735</v>
      </c>
      <c r="C667" s="14">
        <v>923</v>
      </c>
      <c r="D667" s="15">
        <v>5</v>
      </c>
      <c r="E667" s="15">
        <v>1</v>
      </c>
      <c r="F667" s="85" t="s">
        <v>345</v>
      </c>
      <c r="G667" s="86" t="s">
        <v>23</v>
      </c>
      <c r="H667" s="86" t="s">
        <v>221</v>
      </c>
      <c r="I667" s="87" t="s">
        <v>734</v>
      </c>
      <c r="J667" s="16"/>
      <c r="K667" s="26">
        <f>K668</f>
        <v>16</v>
      </c>
      <c r="L667" s="26">
        <f>L668</f>
        <v>16</v>
      </c>
      <c r="M667" s="26">
        <f>M668</f>
        <v>16</v>
      </c>
      <c r="N667" s="17">
        <f t="shared" si="177"/>
        <v>100</v>
      </c>
    </row>
    <row r="668" spans="1:14" x14ac:dyDescent="0.2">
      <c r="A668" s="12"/>
      <c r="B668" s="13" t="s">
        <v>34</v>
      </c>
      <c r="C668" s="14">
        <v>923</v>
      </c>
      <c r="D668" s="15">
        <v>5</v>
      </c>
      <c r="E668" s="15">
        <v>1</v>
      </c>
      <c r="F668" s="85" t="s">
        <v>345</v>
      </c>
      <c r="G668" s="86" t="s">
        <v>23</v>
      </c>
      <c r="H668" s="86" t="s">
        <v>221</v>
      </c>
      <c r="I668" s="87" t="s">
        <v>734</v>
      </c>
      <c r="J668" s="16">
        <v>800</v>
      </c>
      <c r="K668" s="26">
        <v>16</v>
      </c>
      <c r="L668" s="26">
        <v>16</v>
      </c>
      <c r="M668" s="26">
        <v>16</v>
      </c>
      <c r="N668" s="17">
        <f t="shared" si="177"/>
        <v>100</v>
      </c>
    </row>
    <row r="669" spans="1:14" ht="26.25" customHeight="1" x14ac:dyDescent="0.2">
      <c r="A669" s="12"/>
      <c r="B669" s="13" t="s">
        <v>114</v>
      </c>
      <c r="C669" s="14">
        <v>923</v>
      </c>
      <c r="D669" s="15">
        <v>5</v>
      </c>
      <c r="E669" s="15">
        <v>1</v>
      </c>
      <c r="F669" s="85" t="s">
        <v>345</v>
      </c>
      <c r="G669" s="86" t="s">
        <v>23</v>
      </c>
      <c r="H669" s="91" t="s">
        <v>354</v>
      </c>
      <c r="I669" s="87" t="s">
        <v>21</v>
      </c>
      <c r="J669" s="24"/>
      <c r="K669" s="26">
        <f t="shared" ref="K669:M670" si="185">K670</f>
        <v>92.4</v>
      </c>
      <c r="L669" s="26">
        <f t="shared" si="185"/>
        <v>92.4</v>
      </c>
      <c r="M669" s="26">
        <f t="shared" si="185"/>
        <v>92.3</v>
      </c>
      <c r="N669" s="17">
        <f t="shared" si="177"/>
        <v>99.891774891774887</v>
      </c>
    </row>
    <row r="670" spans="1:14" ht="15.75" customHeight="1" x14ac:dyDescent="0.2">
      <c r="A670" s="12"/>
      <c r="B670" s="13" t="s">
        <v>119</v>
      </c>
      <c r="C670" s="14">
        <v>923</v>
      </c>
      <c r="D670" s="15">
        <v>5</v>
      </c>
      <c r="E670" s="15">
        <v>1</v>
      </c>
      <c r="F670" s="85" t="s">
        <v>345</v>
      </c>
      <c r="G670" s="86" t="s">
        <v>23</v>
      </c>
      <c r="H670" s="91" t="s">
        <v>354</v>
      </c>
      <c r="I670" s="92" t="s">
        <v>218</v>
      </c>
      <c r="J670" s="24"/>
      <c r="K670" s="26">
        <f t="shared" si="185"/>
        <v>92.4</v>
      </c>
      <c r="L670" s="26">
        <f t="shared" si="185"/>
        <v>92.4</v>
      </c>
      <c r="M670" s="26">
        <f t="shared" si="185"/>
        <v>92.3</v>
      </c>
      <c r="N670" s="17">
        <f t="shared" si="177"/>
        <v>99.891774891774887</v>
      </c>
    </row>
    <row r="671" spans="1:14" x14ac:dyDescent="0.2">
      <c r="A671" s="12"/>
      <c r="B671" s="13" t="s">
        <v>34</v>
      </c>
      <c r="C671" s="14">
        <v>923</v>
      </c>
      <c r="D671" s="15">
        <v>5</v>
      </c>
      <c r="E671" s="15">
        <v>1</v>
      </c>
      <c r="F671" s="85" t="s">
        <v>345</v>
      </c>
      <c r="G671" s="86" t="s">
        <v>23</v>
      </c>
      <c r="H671" s="91" t="s">
        <v>354</v>
      </c>
      <c r="I671" s="92" t="s">
        <v>218</v>
      </c>
      <c r="J671" s="16">
        <v>800</v>
      </c>
      <c r="K671" s="26">
        <v>92.4</v>
      </c>
      <c r="L671" s="26">
        <v>92.4</v>
      </c>
      <c r="M671" s="26">
        <v>92.3</v>
      </c>
      <c r="N671" s="17">
        <f t="shared" si="177"/>
        <v>99.891774891774887</v>
      </c>
    </row>
    <row r="672" spans="1:14" ht="26.25" customHeight="1" x14ac:dyDescent="0.2">
      <c r="A672" s="12"/>
      <c r="B672" s="13" t="s">
        <v>37</v>
      </c>
      <c r="C672" s="14">
        <v>923</v>
      </c>
      <c r="D672" s="15">
        <v>5</v>
      </c>
      <c r="E672" s="15">
        <v>1</v>
      </c>
      <c r="F672" s="85">
        <v>99</v>
      </c>
      <c r="G672" s="86">
        <v>0</v>
      </c>
      <c r="H672" s="91" t="s">
        <v>20</v>
      </c>
      <c r="I672" s="92" t="s">
        <v>21</v>
      </c>
      <c r="J672" s="16"/>
      <c r="K672" s="26">
        <f t="shared" ref="K672:M673" si="186">K673</f>
        <v>31176.7</v>
      </c>
      <c r="L672" s="26">
        <f t="shared" si="186"/>
        <v>31176.7</v>
      </c>
      <c r="M672" s="26">
        <f t="shared" si="186"/>
        <v>31176.7</v>
      </c>
      <c r="N672" s="17">
        <f t="shared" si="177"/>
        <v>100</v>
      </c>
    </row>
    <row r="673" spans="1:14" ht="15.75" customHeight="1" x14ac:dyDescent="0.2">
      <c r="A673" s="12"/>
      <c r="B673" s="13" t="s">
        <v>39</v>
      </c>
      <c r="C673" s="14">
        <v>923</v>
      </c>
      <c r="D673" s="15">
        <v>5</v>
      </c>
      <c r="E673" s="15">
        <v>1</v>
      </c>
      <c r="F673" s="85">
        <v>99</v>
      </c>
      <c r="G673" s="86">
        <v>9</v>
      </c>
      <c r="H673" s="91" t="s">
        <v>20</v>
      </c>
      <c r="I673" s="92" t="s">
        <v>21</v>
      </c>
      <c r="J673" s="16"/>
      <c r="K673" s="26">
        <f t="shared" si="186"/>
        <v>31176.7</v>
      </c>
      <c r="L673" s="26">
        <f t="shared" si="186"/>
        <v>31176.7</v>
      </c>
      <c r="M673" s="26">
        <f t="shared" si="186"/>
        <v>31176.7</v>
      </c>
      <c r="N673" s="17">
        <f t="shared" si="177"/>
        <v>100</v>
      </c>
    </row>
    <row r="674" spans="1:14" ht="15.75" customHeight="1" x14ac:dyDescent="0.2">
      <c r="A674" s="12"/>
      <c r="B674" s="13" t="s">
        <v>119</v>
      </c>
      <c r="C674" s="14">
        <v>923</v>
      </c>
      <c r="D674" s="15">
        <v>5</v>
      </c>
      <c r="E674" s="15">
        <v>1</v>
      </c>
      <c r="F674" s="85">
        <v>99</v>
      </c>
      <c r="G674" s="86">
        <v>9</v>
      </c>
      <c r="H674" s="91" t="s">
        <v>20</v>
      </c>
      <c r="I674" s="92" t="s">
        <v>218</v>
      </c>
      <c r="J674" s="24"/>
      <c r="K674" s="26">
        <f>K675+K676</f>
        <v>31176.7</v>
      </c>
      <c r="L674" s="26">
        <f>L675+L676</f>
        <v>31176.7</v>
      </c>
      <c r="M674" s="26">
        <f>M675+M676</f>
        <v>31176.7</v>
      </c>
      <c r="N674" s="17">
        <f t="shared" si="177"/>
        <v>100</v>
      </c>
    </row>
    <row r="675" spans="1:14" ht="24.75" customHeight="1" x14ac:dyDescent="0.2">
      <c r="A675" s="12"/>
      <c r="B675" s="13" t="s">
        <v>32</v>
      </c>
      <c r="C675" s="14">
        <v>923</v>
      </c>
      <c r="D675" s="15">
        <v>5</v>
      </c>
      <c r="E675" s="15">
        <v>1</v>
      </c>
      <c r="F675" s="85">
        <v>99</v>
      </c>
      <c r="G675" s="86">
        <v>9</v>
      </c>
      <c r="H675" s="91" t="s">
        <v>20</v>
      </c>
      <c r="I675" s="92" t="s">
        <v>218</v>
      </c>
      <c r="J675" s="24" t="s">
        <v>33</v>
      </c>
      <c r="K675" s="26">
        <v>31051.5</v>
      </c>
      <c r="L675" s="26">
        <v>31051.5</v>
      </c>
      <c r="M675" s="26">
        <v>31051.5</v>
      </c>
      <c r="N675" s="17">
        <f t="shared" si="177"/>
        <v>100</v>
      </c>
    </row>
    <row r="676" spans="1:14" x14ac:dyDescent="0.2">
      <c r="A676" s="12"/>
      <c r="B676" s="13" t="s">
        <v>34</v>
      </c>
      <c r="C676" s="14">
        <v>923</v>
      </c>
      <c r="D676" s="15">
        <v>5</v>
      </c>
      <c r="E676" s="15">
        <v>1</v>
      </c>
      <c r="F676" s="85">
        <v>99</v>
      </c>
      <c r="G676" s="86">
        <v>9</v>
      </c>
      <c r="H676" s="91" t="s">
        <v>20</v>
      </c>
      <c r="I676" s="92" t="s">
        <v>218</v>
      </c>
      <c r="J676" s="16">
        <v>800</v>
      </c>
      <c r="K676" s="26">
        <v>125.2</v>
      </c>
      <c r="L676" s="26">
        <v>125.2</v>
      </c>
      <c r="M676" s="26">
        <v>125.2</v>
      </c>
      <c r="N676" s="17">
        <f t="shared" si="177"/>
        <v>100</v>
      </c>
    </row>
    <row r="677" spans="1:14" ht="15.75" customHeight="1" x14ac:dyDescent="0.2">
      <c r="A677" s="12" t="s">
        <v>14</v>
      </c>
      <c r="B677" s="13" t="s">
        <v>265</v>
      </c>
      <c r="C677" s="14">
        <v>923</v>
      </c>
      <c r="D677" s="15">
        <v>5</v>
      </c>
      <c r="E677" s="15">
        <v>2</v>
      </c>
      <c r="F677" s="85" t="s">
        <v>14</v>
      </c>
      <c r="G677" s="86" t="s">
        <v>14</v>
      </c>
      <c r="H677" s="86" t="s">
        <v>14</v>
      </c>
      <c r="I677" s="87" t="s">
        <v>14</v>
      </c>
      <c r="J677" s="16" t="s">
        <v>14</v>
      </c>
      <c r="K677" s="26">
        <f>K678+K689</f>
        <v>18101.600000000002</v>
      </c>
      <c r="L677" s="26">
        <f>L678+L689</f>
        <v>18101.600000000002</v>
      </c>
      <c r="M677" s="26">
        <f>M678+M689</f>
        <v>12883.9</v>
      </c>
      <c r="N677" s="17">
        <f t="shared" si="177"/>
        <v>71.175476200998801</v>
      </c>
    </row>
    <row r="678" spans="1:14" ht="64.5" customHeight="1" x14ac:dyDescent="0.2">
      <c r="A678" s="12" t="s">
        <v>14</v>
      </c>
      <c r="B678" s="13" t="s">
        <v>170</v>
      </c>
      <c r="C678" s="14">
        <v>923</v>
      </c>
      <c r="D678" s="15">
        <v>5</v>
      </c>
      <c r="E678" s="15">
        <v>2</v>
      </c>
      <c r="F678" s="85" t="s">
        <v>345</v>
      </c>
      <c r="G678" s="86" t="s">
        <v>19</v>
      </c>
      <c r="H678" s="86" t="s">
        <v>20</v>
      </c>
      <c r="I678" s="87" t="s">
        <v>21</v>
      </c>
      <c r="J678" s="16" t="s">
        <v>14</v>
      </c>
      <c r="K678" s="26">
        <f t="shared" ref="K678:M679" si="187">K679</f>
        <v>17640.400000000001</v>
      </c>
      <c r="L678" s="26">
        <f t="shared" si="187"/>
        <v>17640.400000000001</v>
      </c>
      <c r="M678" s="26">
        <f t="shared" si="187"/>
        <v>12422.699999999999</v>
      </c>
      <c r="N678" s="17">
        <f t="shared" si="177"/>
        <v>70.421872519897505</v>
      </c>
    </row>
    <row r="679" spans="1:14" ht="64.5" customHeight="1" x14ac:dyDescent="0.2">
      <c r="A679" s="12" t="s">
        <v>14</v>
      </c>
      <c r="B679" s="13" t="s">
        <v>346</v>
      </c>
      <c r="C679" s="14">
        <v>923</v>
      </c>
      <c r="D679" s="15">
        <v>5</v>
      </c>
      <c r="E679" s="15">
        <v>2</v>
      </c>
      <c r="F679" s="85" t="s">
        <v>345</v>
      </c>
      <c r="G679" s="86" t="s">
        <v>23</v>
      </c>
      <c r="H679" s="86" t="s">
        <v>20</v>
      </c>
      <c r="I679" s="87" t="s">
        <v>21</v>
      </c>
      <c r="J679" s="16" t="s">
        <v>14</v>
      </c>
      <c r="K679" s="26">
        <f t="shared" si="187"/>
        <v>17640.400000000001</v>
      </c>
      <c r="L679" s="26">
        <f t="shared" si="187"/>
        <v>17640.400000000001</v>
      </c>
      <c r="M679" s="26">
        <f t="shared" si="187"/>
        <v>12422.699999999999</v>
      </c>
      <c r="N679" s="17">
        <f t="shared" si="177"/>
        <v>70.421872519897505</v>
      </c>
    </row>
    <row r="680" spans="1:14" ht="15.75" customHeight="1" x14ac:dyDescent="0.2">
      <c r="A680" s="12" t="s">
        <v>14</v>
      </c>
      <c r="B680" s="13" t="s">
        <v>265</v>
      </c>
      <c r="C680" s="14">
        <v>923</v>
      </c>
      <c r="D680" s="15">
        <v>5</v>
      </c>
      <c r="E680" s="15">
        <v>2</v>
      </c>
      <c r="F680" s="85" t="s">
        <v>345</v>
      </c>
      <c r="G680" s="86" t="s">
        <v>23</v>
      </c>
      <c r="H680" s="86" t="s">
        <v>194</v>
      </c>
      <c r="I680" s="87" t="s">
        <v>21</v>
      </c>
      <c r="J680" s="16" t="s">
        <v>14</v>
      </c>
      <c r="K680" s="26">
        <f>K681+K683+K687</f>
        <v>17640.400000000001</v>
      </c>
      <c r="L680" s="26">
        <f>L681+L683+L687</f>
        <v>17640.400000000001</v>
      </c>
      <c r="M680" s="26">
        <f>M681+M683+M687</f>
        <v>12422.699999999999</v>
      </c>
      <c r="N680" s="17">
        <f t="shared" si="177"/>
        <v>70.421872519897505</v>
      </c>
    </row>
    <row r="681" spans="1:14" ht="67.5" customHeight="1" x14ac:dyDescent="0.2">
      <c r="A681" s="12"/>
      <c r="B681" s="13" t="s">
        <v>355</v>
      </c>
      <c r="C681" s="14">
        <v>923</v>
      </c>
      <c r="D681" s="15">
        <v>5</v>
      </c>
      <c r="E681" s="15">
        <v>2</v>
      </c>
      <c r="F681" s="85" t="s">
        <v>345</v>
      </c>
      <c r="G681" s="86" t="s">
        <v>23</v>
      </c>
      <c r="H681" s="86" t="s">
        <v>194</v>
      </c>
      <c r="I681" s="87">
        <v>14280</v>
      </c>
      <c r="J681" s="16"/>
      <c r="K681" s="26">
        <f>K682</f>
        <v>9034.7999999999993</v>
      </c>
      <c r="L681" s="26">
        <f>L682</f>
        <v>9034.7999999999993</v>
      </c>
      <c r="M681" s="26">
        <f>M682</f>
        <v>9034.7999999999993</v>
      </c>
      <c r="N681" s="17">
        <f t="shared" si="177"/>
        <v>100</v>
      </c>
    </row>
    <row r="682" spans="1:14" x14ac:dyDescent="0.2">
      <c r="A682" s="12"/>
      <c r="B682" s="13" t="s">
        <v>34</v>
      </c>
      <c r="C682" s="14">
        <v>923</v>
      </c>
      <c r="D682" s="15">
        <v>5</v>
      </c>
      <c r="E682" s="15">
        <v>2</v>
      </c>
      <c r="F682" s="85" t="s">
        <v>345</v>
      </c>
      <c r="G682" s="86" t="s">
        <v>23</v>
      </c>
      <c r="H682" s="86" t="s">
        <v>194</v>
      </c>
      <c r="I682" s="87">
        <v>14280</v>
      </c>
      <c r="J682" s="16">
        <v>800</v>
      </c>
      <c r="K682" s="26">
        <v>9034.7999999999993</v>
      </c>
      <c r="L682" s="26">
        <v>9034.7999999999993</v>
      </c>
      <c r="M682" s="26">
        <v>9034.7999999999993</v>
      </c>
      <c r="N682" s="17">
        <f t="shared" si="177"/>
        <v>100</v>
      </c>
    </row>
    <row r="683" spans="1:14" ht="17.25" customHeight="1" x14ac:dyDescent="0.2">
      <c r="A683" s="12" t="s">
        <v>14</v>
      </c>
      <c r="B683" s="13" t="s">
        <v>356</v>
      </c>
      <c r="C683" s="14">
        <v>923</v>
      </c>
      <c r="D683" s="15">
        <v>5</v>
      </c>
      <c r="E683" s="15">
        <v>2</v>
      </c>
      <c r="F683" s="85" t="s">
        <v>345</v>
      </c>
      <c r="G683" s="86" t="s">
        <v>23</v>
      </c>
      <c r="H683" s="86" t="s">
        <v>194</v>
      </c>
      <c r="I683" s="87" t="s">
        <v>357</v>
      </c>
      <c r="J683" s="16" t="s">
        <v>14</v>
      </c>
      <c r="K683" s="26">
        <f>K684+K685+K686</f>
        <v>8040.6</v>
      </c>
      <c r="L683" s="26">
        <f>L684+L685+L686</f>
        <v>8040.6</v>
      </c>
      <c r="M683" s="26">
        <f>M684+M685+M686</f>
        <v>2855.9</v>
      </c>
      <c r="N683" s="17">
        <f t="shared" si="177"/>
        <v>35.51849364475288</v>
      </c>
    </row>
    <row r="684" spans="1:14" ht="25.5" x14ac:dyDescent="0.2">
      <c r="A684" s="12"/>
      <c r="B684" s="13" t="s">
        <v>32</v>
      </c>
      <c r="C684" s="14">
        <v>923</v>
      </c>
      <c r="D684" s="15">
        <v>5</v>
      </c>
      <c r="E684" s="15">
        <v>2</v>
      </c>
      <c r="F684" s="85" t="s">
        <v>345</v>
      </c>
      <c r="G684" s="86" t="s">
        <v>23</v>
      </c>
      <c r="H684" s="86" t="s">
        <v>194</v>
      </c>
      <c r="I684" s="87" t="s">
        <v>357</v>
      </c>
      <c r="J684" s="16" t="s">
        <v>33</v>
      </c>
      <c r="K684" s="26">
        <v>6025.1</v>
      </c>
      <c r="L684" s="26">
        <v>6025.1</v>
      </c>
      <c r="M684" s="26">
        <v>1447</v>
      </c>
      <c r="N684" s="17">
        <f t="shared" si="177"/>
        <v>24.016198901263046</v>
      </c>
    </row>
    <row r="685" spans="1:14" ht="27" customHeight="1" x14ac:dyDescent="0.2">
      <c r="A685" s="12"/>
      <c r="B685" s="13" t="s">
        <v>242</v>
      </c>
      <c r="C685" s="14">
        <v>923</v>
      </c>
      <c r="D685" s="15">
        <v>5</v>
      </c>
      <c r="E685" s="15">
        <v>2</v>
      </c>
      <c r="F685" s="85" t="s">
        <v>345</v>
      </c>
      <c r="G685" s="86" t="s">
        <v>23</v>
      </c>
      <c r="H685" s="86" t="s">
        <v>194</v>
      </c>
      <c r="I685" s="87" t="s">
        <v>357</v>
      </c>
      <c r="J685" s="16">
        <v>400</v>
      </c>
      <c r="K685" s="26">
        <v>806.2</v>
      </c>
      <c r="L685" s="26">
        <v>806.2</v>
      </c>
      <c r="M685" s="26">
        <v>199.7</v>
      </c>
      <c r="N685" s="17">
        <f t="shared" si="177"/>
        <v>24.770528404862311</v>
      </c>
    </row>
    <row r="686" spans="1:14" x14ac:dyDescent="0.2">
      <c r="A686" s="12"/>
      <c r="B686" s="13" t="s">
        <v>34</v>
      </c>
      <c r="C686" s="14">
        <v>923</v>
      </c>
      <c r="D686" s="15">
        <v>5</v>
      </c>
      <c r="E686" s="15">
        <v>2</v>
      </c>
      <c r="F686" s="85" t="s">
        <v>345</v>
      </c>
      <c r="G686" s="86" t="s">
        <v>23</v>
      </c>
      <c r="H686" s="86" t="s">
        <v>194</v>
      </c>
      <c r="I686" s="87" t="s">
        <v>357</v>
      </c>
      <c r="J686" s="16">
        <v>800</v>
      </c>
      <c r="K686" s="26">
        <v>1209.3</v>
      </c>
      <c r="L686" s="26">
        <v>1209.3</v>
      </c>
      <c r="M686" s="26">
        <v>1209.2</v>
      </c>
      <c r="N686" s="17">
        <f t="shared" si="177"/>
        <v>99.991730753328383</v>
      </c>
    </row>
    <row r="687" spans="1:14" ht="26.25" customHeight="1" x14ac:dyDescent="0.2">
      <c r="A687" s="12"/>
      <c r="B687" s="13" t="s">
        <v>117</v>
      </c>
      <c r="C687" s="14">
        <v>923</v>
      </c>
      <c r="D687" s="15">
        <v>5</v>
      </c>
      <c r="E687" s="15">
        <v>2</v>
      </c>
      <c r="F687" s="85" t="s">
        <v>345</v>
      </c>
      <c r="G687" s="86" t="s">
        <v>23</v>
      </c>
      <c r="H687" s="86" t="s">
        <v>194</v>
      </c>
      <c r="I687" s="92" t="s">
        <v>118</v>
      </c>
      <c r="J687" s="16"/>
      <c r="K687" s="26">
        <f t="shared" ref="K687:M687" si="188">K688</f>
        <v>565</v>
      </c>
      <c r="L687" s="26">
        <f t="shared" si="188"/>
        <v>565</v>
      </c>
      <c r="M687" s="26">
        <f t="shared" si="188"/>
        <v>532</v>
      </c>
      <c r="N687" s="17">
        <f t="shared" si="177"/>
        <v>94.159292035398238</v>
      </c>
    </row>
    <row r="688" spans="1:14" ht="25.5" x14ac:dyDescent="0.2">
      <c r="A688" s="12"/>
      <c r="B688" s="13" t="s">
        <v>32</v>
      </c>
      <c r="C688" s="14">
        <v>923</v>
      </c>
      <c r="D688" s="15">
        <v>5</v>
      </c>
      <c r="E688" s="15">
        <v>2</v>
      </c>
      <c r="F688" s="85" t="s">
        <v>345</v>
      </c>
      <c r="G688" s="86" t="s">
        <v>23</v>
      </c>
      <c r="H688" s="86" t="s">
        <v>194</v>
      </c>
      <c r="I688" s="92" t="s">
        <v>118</v>
      </c>
      <c r="J688" s="16">
        <v>200</v>
      </c>
      <c r="K688" s="26">
        <v>565</v>
      </c>
      <c r="L688" s="26">
        <v>565</v>
      </c>
      <c r="M688" s="26">
        <v>532</v>
      </c>
      <c r="N688" s="17">
        <f t="shared" si="177"/>
        <v>94.159292035398238</v>
      </c>
    </row>
    <row r="689" spans="1:14" ht="26.25" customHeight="1" x14ac:dyDescent="0.2">
      <c r="A689" s="12"/>
      <c r="B689" s="13" t="s">
        <v>37</v>
      </c>
      <c r="C689" s="14">
        <v>923</v>
      </c>
      <c r="D689" s="15">
        <v>5</v>
      </c>
      <c r="E689" s="15">
        <v>2</v>
      </c>
      <c r="F689" s="85">
        <v>99</v>
      </c>
      <c r="G689" s="86">
        <v>0</v>
      </c>
      <c r="H689" s="86" t="s">
        <v>20</v>
      </c>
      <c r="I689" s="87" t="s">
        <v>21</v>
      </c>
      <c r="J689" s="16"/>
      <c r="K689" s="26">
        <f t="shared" ref="K689:M691" si="189">K690</f>
        <v>461.2</v>
      </c>
      <c r="L689" s="26">
        <f t="shared" si="189"/>
        <v>461.2</v>
      </c>
      <c r="M689" s="26">
        <f t="shared" si="189"/>
        <v>461.2</v>
      </c>
      <c r="N689" s="17">
        <f t="shared" si="177"/>
        <v>100</v>
      </c>
    </row>
    <row r="690" spans="1:14" ht="15.75" customHeight="1" x14ac:dyDescent="0.2">
      <c r="A690" s="12"/>
      <c r="B690" s="13" t="s">
        <v>39</v>
      </c>
      <c r="C690" s="14">
        <v>923</v>
      </c>
      <c r="D690" s="15">
        <v>5</v>
      </c>
      <c r="E690" s="15">
        <v>2</v>
      </c>
      <c r="F690" s="85">
        <v>99</v>
      </c>
      <c r="G690" s="86">
        <v>9</v>
      </c>
      <c r="H690" s="86" t="s">
        <v>20</v>
      </c>
      <c r="I690" s="87" t="s">
        <v>21</v>
      </c>
      <c r="J690" s="16"/>
      <c r="K690" s="26">
        <f t="shared" si="189"/>
        <v>461.2</v>
      </c>
      <c r="L690" s="26">
        <f t="shared" si="189"/>
        <v>461.2</v>
      </c>
      <c r="M690" s="26">
        <f t="shared" si="189"/>
        <v>461.2</v>
      </c>
      <c r="N690" s="17">
        <f t="shared" si="177"/>
        <v>100</v>
      </c>
    </row>
    <row r="691" spans="1:14" ht="15.75" customHeight="1" x14ac:dyDescent="0.2">
      <c r="A691" s="12"/>
      <c r="B691" s="13" t="s">
        <v>119</v>
      </c>
      <c r="C691" s="14">
        <v>923</v>
      </c>
      <c r="D691" s="15">
        <v>5</v>
      </c>
      <c r="E691" s="15">
        <v>2</v>
      </c>
      <c r="F691" s="85">
        <v>99</v>
      </c>
      <c r="G691" s="86">
        <v>9</v>
      </c>
      <c r="H691" s="86" t="s">
        <v>20</v>
      </c>
      <c r="I691" s="87">
        <v>10040</v>
      </c>
      <c r="J691" s="16"/>
      <c r="K691" s="26">
        <f t="shared" si="189"/>
        <v>461.2</v>
      </c>
      <c r="L691" s="26">
        <f t="shared" si="189"/>
        <v>461.2</v>
      </c>
      <c r="M691" s="26">
        <f t="shared" si="189"/>
        <v>461.2</v>
      </c>
      <c r="N691" s="17">
        <f t="shared" si="177"/>
        <v>100</v>
      </c>
    </row>
    <row r="692" spans="1:14" ht="27" customHeight="1" x14ac:dyDescent="0.2">
      <c r="A692" s="12"/>
      <c r="B692" s="13" t="s">
        <v>242</v>
      </c>
      <c r="C692" s="14">
        <v>923</v>
      </c>
      <c r="D692" s="15">
        <v>5</v>
      </c>
      <c r="E692" s="15">
        <v>2</v>
      </c>
      <c r="F692" s="85">
        <v>99</v>
      </c>
      <c r="G692" s="86">
        <v>9</v>
      </c>
      <c r="H692" s="86" t="s">
        <v>20</v>
      </c>
      <c r="I692" s="87">
        <v>10040</v>
      </c>
      <c r="J692" s="16">
        <v>400</v>
      </c>
      <c r="K692" s="26">
        <v>461.2</v>
      </c>
      <c r="L692" s="26">
        <v>461.2</v>
      </c>
      <c r="M692" s="26">
        <v>461.2</v>
      </c>
      <c r="N692" s="17">
        <f t="shared" si="177"/>
        <v>100</v>
      </c>
    </row>
    <row r="693" spans="1:14" ht="15.75" customHeight="1" x14ac:dyDescent="0.2">
      <c r="A693" s="12" t="s">
        <v>14</v>
      </c>
      <c r="B693" s="13" t="s">
        <v>274</v>
      </c>
      <c r="C693" s="14">
        <v>923</v>
      </c>
      <c r="D693" s="15">
        <v>5</v>
      </c>
      <c r="E693" s="15">
        <v>3</v>
      </c>
      <c r="F693" s="85" t="s">
        <v>14</v>
      </c>
      <c r="G693" s="86" t="s">
        <v>14</v>
      </c>
      <c r="H693" s="86" t="s">
        <v>14</v>
      </c>
      <c r="I693" s="87" t="s">
        <v>14</v>
      </c>
      <c r="J693" s="16" t="s">
        <v>14</v>
      </c>
      <c r="K693" s="26">
        <f>K694+K717+K722+K731</f>
        <v>2667831.2000000002</v>
      </c>
      <c r="L693" s="26">
        <f>L694+L717+L722+L731</f>
        <v>2667831.2000000002</v>
      </c>
      <c r="M693" s="26">
        <f>M694+M717+M722+M731</f>
        <v>2606863.5</v>
      </c>
      <c r="N693" s="17">
        <f t="shared" si="177"/>
        <v>97.714709236476423</v>
      </c>
    </row>
    <row r="694" spans="1:14" ht="64.5" customHeight="1" x14ac:dyDescent="0.2">
      <c r="A694" s="12" t="s">
        <v>14</v>
      </c>
      <c r="B694" s="13" t="s">
        <v>170</v>
      </c>
      <c r="C694" s="14">
        <v>923</v>
      </c>
      <c r="D694" s="15">
        <v>5</v>
      </c>
      <c r="E694" s="15">
        <v>3</v>
      </c>
      <c r="F694" s="85" t="s">
        <v>345</v>
      </c>
      <c r="G694" s="86" t="s">
        <v>19</v>
      </c>
      <c r="H694" s="86" t="s">
        <v>20</v>
      </c>
      <c r="I694" s="87" t="s">
        <v>21</v>
      </c>
      <c r="J694" s="16" t="s">
        <v>14</v>
      </c>
      <c r="K694" s="26">
        <f>K695+K713</f>
        <v>2314412.9</v>
      </c>
      <c r="L694" s="26">
        <f>L695+L713</f>
        <v>2314412.9</v>
      </c>
      <c r="M694" s="26">
        <f>M695+M713</f>
        <v>2259658.0999999996</v>
      </c>
      <c r="N694" s="17">
        <f t="shared" si="177"/>
        <v>97.63418186962231</v>
      </c>
    </row>
    <row r="695" spans="1:14" ht="64.5" customHeight="1" x14ac:dyDescent="0.2">
      <c r="A695" s="12" t="s">
        <v>14</v>
      </c>
      <c r="B695" s="13" t="s">
        <v>346</v>
      </c>
      <c r="C695" s="14">
        <v>923</v>
      </c>
      <c r="D695" s="15">
        <v>5</v>
      </c>
      <c r="E695" s="15">
        <v>3</v>
      </c>
      <c r="F695" s="85" t="s">
        <v>345</v>
      </c>
      <c r="G695" s="86" t="s">
        <v>23</v>
      </c>
      <c r="H695" s="86" t="s">
        <v>20</v>
      </c>
      <c r="I695" s="87" t="s">
        <v>21</v>
      </c>
      <c r="J695" s="16" t="s">
        <v>14</v>
      </c>
      <c r="K695" s="26">
        <f t="shared" ref="K695:M695" si="190">K696</f>
        <v>2309966.9</v>
      </c>
      <c r="L695" s="26">
        <f t="shared" si="190"/>
        <v>2309966.9</v>
      </c>
      <c r="M695" s="26">
        <f t="shared" si="190"/>
        <v>2257774.7999999998</v>
      </c>
      <c r="N695" s="17">
        <f t="shared" si="177"/>
        <v>97.740569356210244</v>
      </c>
    </row>
    <row r="696" spans="1:14" ht="26.25" customHeight="1" x14ac:dyDescent="0.2">
      <c r="A696" s="12" t="s">
        <v>14</v>
      </c>
      <c r="B696" s="13" t="s">
        <v>358</v>
      </c>
      <c r="C696" s="14">
        <v>923</v>
      </c>
      <c r="D696" s="15">
        <v>5</v>
      </c>
      <c r="E696" s="15">
        <v>3</v>
      </c>
      <c r="F696" s="85" t="s">
        <v>345</v>
      </c>
      <c r="G696" s="86" t="s">
        <v>23</v>
      </c>
      <c r="H696" s="86" t="s">
        <v>221</v>
      </c>
      <c r="I696" s="87" t="s">
        <v>21</v>
      </c>
      <c r="J696" s="16" t="s">
        <v>14</v>
      </c>
      <c r="K696" s="26">
        <f>K697+K700+K703+K705+K710+K708</f>
        <v>2309966.9</v>
      </c>
      <c r="L696" s="26">
        <f>L697+L700+L703+L705+L710+L708</f>
        <v>2309966.9</v>
      </c>
      <c r="M696" s="26">
        <f>M697+M700+M703+M705+M710+M708</f>
        <v>2257774.7999999998</v>
      </c>
      <c r="N696" s="17">
        <f t="shared" si="177"/>
        <v>97.740569356210244</v>
      </c>
    </row>
    <row r="697" spans="1:14" ht="15.75" customHeight="1" x14ac:dyDescent="0.2">
      <c r="A697" s="12" t="s">
        <v>14</v>
      </c>
      <c r="B697" s="13" t="s">
        <v>359</v>
      </c>
      <c r="C697" s="14">
        <v>923</v>
      </c>
      <c r="D697" s="15">
        <v>5</v>
      </c>
      <c r="E697" s="15">
        <v>3</v>
      </c>
      <c r="F697" s="85" t="s">
        <v>345</v>
      </c>
      <c r="G697" s="86" t="s">
        <v>23</v>
      </c>
      <c r="H697" s="86" t="s">
        <v>221</v>
      </c>
      <c r="I697" s="87" t="s">
        <v>360</v>
      </c>
      <c r="J697" s="16" t="s">
        <v>14</v>
      </c>
      <c r="K697" s="26">
        <f>K698+K699</f>
        <v>798621</v>
      </c>
      <c r="L697" s="26">
        <f>L698+L699</f>
        <v>798621</v>
      </c>
      <c r="M697" s="26">
        <f>M698+M699</f>
        <v>768407.6</v>
      </c>
      <c r="N697" s="17">
        <f t="shared" si="177"/>
        <v>96.216803715404424</v>
      </c>
    </row>
    <row r="698" spans="1:14" ht="25.5" x14ac:dyDescent="0.2">
      <c r="A698" s="12"/>
      <c r="B698" s="13" t="s">
        <v>32</v>
      </c>
      <c r="C698" s="14">
        <v>923</v>
      </c>
      <c r="D698" s="15">
        <v>5</v>
      </c>
      <c r="E698" s="15">
        <v>3</v>
      </c>
      <c r="F698" s="85" t="s">
        <v>345</v>
      </c>
      <c r="G698" s="86" t="s">
        <v>23</v>
      </c>
      <c r="H698" s="86" t="s">
        <v>221</v>
      </c>
      <c r="I698" s="87" t="s">
        <v>360</v>
      </c>
      <c r="J698" s="16" t="s">
        <v>33</v>
      </c>
      <c r="K698" s="26">
        <v>797731</v>
      </c>
      <c r="L698" s="26">
        <v>797731</v>
      </c>
      <c r="M698" s="26">
        <v>767626.2</v>
      </c>
      <c r="N698" s="17">
        <f t="shared" si="177"/>
        <v>96.226196549964826</v>
      </c>
    </row>
    <row r="699" spans="1:14" ht="27" customHeight="1" x14ac:dyDescent="0.2">
      <c r="A699" s="12"/>
      <c r="B699" s="13" t="s">
        <v>242</v>
      </c>
      <c r="C699" s="14">
        <v>923</v>
      </c>
      <c r="D699" s="15">
        <v>5</v>
      </c>
      <c r="E699" s="15">
        <v>3</v>
      </c>
      <c r="F699" s="85" t="s">
        <v>345</v>
      </c>
      <c r="G699" s="86" t="s">
        <v>23</v>
      </c>
      <c r="H699" s="86" t="s">
        <v>221</v>
      </c>
      <c r="I699" s="87" t="s">
        <v>360</v>
      </c>
      <c r="J699" s="16">
        <v>400</v>
      </c>
      <c r="K699" s="26">
        <v>890</v>
      </c>
      <c r="L699" s="26">
        <v>890</v>
      </c>
      <c r="M699" s="26">
        <v>781.4</v>
      </c>
      <c r="N699" s="17">
        <f t="shared" ref="N699:N762" si="191">M699/L699*100</f>
        <v>87.797752808988761</v>
      </c>
    </row>
    <row r="700" spans="1:14" ht="26.25" customHeight="1" x14ac:dyDescent="0.2">
      <c r="A700" s="12" t="s">
        <v>14</v>
      </c>
      <c r="B700" s="13" t="s">
        <v>361</v>
      </c>
      <c r="C700" s="14">
        <v>923</v>
      </c>
      <c r="D700" s="15">
        <v>5</v>
      </c>
      <c r="E700" s="15">
        <v>3</v>
      </c>
      <c r="F700" s="85" t="s">
        <v>345</v>
      </c>
      <c r="G700" s="86" t="s">
        <v>23</v>
      </c>
      <c r="H700" s="86" t="s">
        <v>221</v>
      </c>
      <c r="I700" s="87" t="s">
        <v>362</v>
      </c>
      <c r="J700" s="16" t="s">
        <v>14</v>
      </c>
      <c r="K700" s="26">
        <f>K701+K702</f>
        <v>374809.89999999997</v>
      </c>
      <c r="L700" s="26">
        <f>L701+L702</f>
        <v>374809.89999999997</v>
      </c>
      <c r="M700" s="26">
        <f>M701+M702</f>
        <v>374478.5</v>
      </c>
      <c r="N700" s="17">
        <f t="shared" si="191"/>
        <v>99.911581844556409</v>
      </c>
    </row>
    <row r="701" spans="1:14" ht="25.5" x14ac:dyDescent="0.2">
      <c r="A701" s="12"/>
      <c r="B701" s="13" t="s">
        <v>32</v>
      </c>
      <c r="C701" s="14">
        <v>923</v>
      </c>
      <c r="D701" s="15">
        <v>5</v>
      </c>
      <c r="E701" s="15">
        <v>3</v>
      </c>
      <c r="F701" s="85" t="s">
        <v>345</v>
      </c>
      <c r="G701" s="86" t="s">
        <v>23</v>
      </c>
      <c r="H701" s="86" t="s">
        <v>221</v>
      </c>
      <c r="I701" s="87" t="s">
        <v>362</v>
      </c>
      <c r="J701" s="16" t="s">
        <v>33</v>
      </c>
      <c r="K701" s="26">
        <v>368193.6</v>
      </c>
      <c r="L701" s="26">
        <v>368193.6</v>
      </c>
      <c r="M701" s="26">
        <v>367877.6</v>
      </c>
      <c r="N701" s="17">
        <f t="shared" si="191"/>
        <v>99.914175585887421</v>
      </c>
    </row>
    <row r="702" spans="1:14" ht="27" customHeight="1" x14ac:dyDescent="0.2">
      <c r="A702" s="12"/>
      <c r="B702" s="13" t="s">
        <v>242</v>
      </c>
      <c r="C702" s="14">
        <v>923</v>
      </c>
      <c r="D702" s="15">
        <v>5</v>
      </c>
      <c r="E702" s="15">
        <v>3</v>
      </c>
      <c r="F702" s="85" t="s">
        <v>345</v>
      </c>
      <c r="G702" s="86" t="s">
        <v>23</v>
      </c>
      <c r="H702" s="86" t="s">
        <v>221</v>
      </c>
      <c r="I702" s="87" t="s">
        <v>362</v>
      </c>
      <c r="J702" s="16">
        <v>400</v>
      </c>
      <c r="K702" s="26">
        <v>6616.3</v>
      </c>
      <c r="L702" s="26">
        <v>6616.3</v>
      </c>
      <c r="M702" s="26">
        <v>6600.9</v>
      </c>
      <c r="N702" s="17">
        <f t="shared" si="191"/>
        <v>99.767241509605057</v>
      </c>
    </row>
    <row r="703" spans="1:14" ht="26.25" customHeight="1" x14ac:dyDescent="0.2">
      <c r="A703" s="12" t="s">
        <v>14</v>
      </c>
      <c r="B703" s="13" t="s">
        <v>363</v>
      </c>
      <c r="C703" s="14">
        <v>923</v>
      </c>
      <c r="D703" s="15">
        <v>5</v>
      </c>
      <c r="E703" s="15">
        <v>3</v>
      </c>
      <c r="F703" s="85" t="s">
        <v>345</v>
      </c>
      <c r="G703" s="86" t="s">
        <v>23</v>
      </c>
      <c r="H703" s="86" t="s">
        <v>221</v>
      </c>
      <c r="I703" s="87" t="s">
        <v>364</v>
      </c>
      <c r="J703" s="16" t="s">
        <v>14</v>
      </c>
      <c r="K703" s="26">
        <f t="shared" ref="K703:M703" si="192">K704</f>
        <v>46455</v>
      </c>
      <c r="L703" s="26">
        <f t="shared" si="192"/>
        <v>46455</v>
      </c>
      <c r="M703" s="26">
        <f t="shared" si="192"/>
        <v>42788</v>
      </c>
      <c r="N703" s="17">
        <f t="shared" si="191"/>
        <v>92.10633946830265</v>
      </c>
    </row>
    <row r="704" spans="1:14" ht="25.5" x14ac:dyDescent="0.2">
      <c r="A704" s="12"/>
      <c r="B704" s="13" t="s">
        <v>32</v>
      </c>
      <c r="C704" s="14">
        <v>923</v>
      </c>
      <c r="D704" s="15">
        <v>5</v>
      </c>
      <c r="E704" s="15">
        <v>3</v>
      </c>
      <c r="F704" s="85" t="s">
        <v>345</v>
      </c>
      <c r="G704" s="86" t="s">
        <v>23</v>
      </c>
      <c r="H704" s="86" t="s">
        <v>221</v>
      </c>
      <c r="I704" s="87" t="s">
        <v>364</v>
      </c>
      <c r="J704" s="16" t="s">
        <v>33</v>
      </c>
      <c r="K704" s="26">
        <v>46455</v>
      </c>
      <c r="L704" s="26">
        <v>46455</v>
      </c>
      <c r="M704" s="26">
        <v>42788</v>
      </c>
      <c r="N704" s="17">
        <f t="shared" si="191"/>
        <v>92.10633946830265</v>
      </c>
    </row>
    <row r="705" spans="1:14" ht="26.25" customHeight="1" x14ac:dyDescent="0.2">
      <c r="A705" s="12" t="s">
        <v>14</v>
      </c>
      <c r="B705" s="13" t="s">
        <v>365</v>
      </c>
      <c r="C705" s="14">
        <v>923</v>
      </c>
      <c r="D705" s="15">
        <v>5</v>
      </c>
      <c r="E705" s="15">
        <v>3</v>
      </c>
      <c r="F705" s="85" t="s">
        <v>345</v>
      </c>
      <c r="G705" s="86" t="s">
        <v>23</v>
      </c>
      <c r="H705" s="86" t="s">
        <v>221</v>
      </c>
      <c r="I705" s="87" t="s">
        <v>366</v>
      </c>
      <c r="J705" s="16" t="s">
        <v>14</v>
      </c>
      <c r="K705" s="26">
        <f>K706+K707</f>
        <v>1071507.5999999999</v>
      </c>
      <c r="L705" s="26">
        <f>L706+L707</f>
        <v>1071507.5999999999</v>
      </c>
      <c r="M705" s="26">
        <f>M706+M707</f>
        <v>1057065.6000000001</v>
      </c>
      <c r="N705" s="17">
        <f t="shared" si="191"/>
        <v>98.652179415246351</v>
      </c>
    </row>
    <row r="706" spans="1:14" ht="25.5" x14ac:dyDescent="0.2">
      <c r="A706" s="12"/>
      <c r="B706" s="13" t="s">
        <v>32</v>
      </c>
      <c r="C706" s="14">
        <v>923</v>
      </c>
      <c r="D706" s="15">
        <v>5</v>
      </c>
      <c r="E706" s="15">
        <v>3</v>
      </c>
      <c r="F706" s="85" t="s">
        <v>345</v>
      </c>
      <c r="G706" s="86" t="s">
        <v>23</v>
      </c>
      <c r="H706" s="86" t="s">
        <v>221</v>
      </c>
      <c r="I706" s="87" t="s">
        <v>366</v>
      </c>
      <c r="J706" s="16" t="s">
        <v>33</v>
      </c>
      <c r="K706" s="26">
        <v>1071237.2</v>
      </c>
      <c r="L706" s="26">
        <v>1071237.2</v>
      </c>
      <c r="M706" s="26">
        <v>1056795.3</v>
      </c>
      <c r="N706" s="17">
        <f t="shared" si="191"/>
        <v>98.651848535506431</v>
      </c>
    </row>
    <row r="707" spans="1:14" ht="27" customHeight="1" x14ac:dyDescent="0.2">
      <c r="A707" s="12"/>
      <c r="B707" s="13" t="s">
        <v>242</v>
      </c>
      <c r="C707" s="14">
        <v>923</v>
      </c>
      <c r="D707" s="15">
        <v>5</v>
      </c>
      <c r="E707" s="15">
        <v>3</v>
      </c>
      <c r="F707" s="85" t="s">
        <v>345</v>
      </c>
      <c r="G707" s="86" t="s">
        <v>23</v>
      </c>
      <c r="H707" s="86" t="s">
        <v>221</v>
      </c>
      <c r="I707" s="87" t="s">
        <v>366</v>
      </c>
      <c r="J707" s="16">
        <v>400</v>
      </c>
      <c r="K707" s="26">
        <v>270.39999999999998</v>
      </c>
      <c r="L707" s="26">
        <v>270.39999999999998</v>
      </c>
      <c r="M707" s="26">
        <v>270.3</v>
      </c>
      <c r="N707" s="17">
        <f t="shared" si="191"/>
        <v>99.963017751479299</v>
      </c>
    </row>
    <row r="708" spans="1:14" ht="26.25" customHeight="1" x14ac:dyDescent="0.2">
      <c r="A708" s="12"/>
      <c r="B708" s="13" t="s">
        <v>309</v>
      </c>
      <c r="C708" s="14">
        <v>923</v>
      </c>
      <c r="D708" s="15">
        <v>5</v>
      </c>
      <c r="E708" s="15">
        <v>3</v>
      </c>
      <c r="F708" s="85" t="s">
        <v>345</v>
      </c>
      <c r="G708" s="86" t="s">
        <v>23</v>
      </c>
      <c r="H708" s="86" t="s">
        <v>221</v>
      </c>
      <c r="I708" s="87">
        <v>60050</v>
      </c>
      <c r="J708" s="16"/>
      <c r="K708" s="26">
        <f>K709</f>
        <v>11000</v>
      </c>
      <c r="L708" s="26">
        <f>L709</f>
        <v>11000</v>
      </c>
      <c r="M708" s="26">
        <f>M709</f>
        <v>7821.3</v>
      </c>
      <c r="N708" s="17">
        <f t="shared" si="191"/>
        <v>71.102727272727279</v>
      </c>
    </row>
    <row r="709" spans="1:14" ht="25.5" x14ac:dyDescent="0.2">
      <c r="A709" s="12"/>
      <c r="B709" s="13" t="s">
        <v>32</v>
      </c>
      <c r="C709" s="14">
        <v>923</v>
      </c>
      <c r="D709" s="15">
        <v>5</v>
      </c>
      <c r="E709" s="15">
        <v>3</v>
      </c>
      <c r="F709" s="85" t="s">
        <v>345</v>
      </c>
      <c r="G709" s="86" t="s">
        <v>23</v>
      </c>
      <c r="H709" s="86" t="s">
        <v>221</v>
      </c>
      <c r="I709" s="87">
        <v>60050</v>
      </c>
      <c r="J709" s="16">
        <v>200</v>
      </c>
      <c r="K709" s="26">
        <v>11000</v>
      </c>
      <c r="L709" s="26">
        <v>11000</v>
      </c>
      <c r="M709" s="26">
        <v>7821.3</v>
      </c>
      <c r="N709" s="17">
        <f t="shared" si="191"/>
        <v>71.102727272727279</v>
      </c>
    </row>
    <row r="710" spans="1:14" ht="26.25" customHeight="1" x14ac:dyDescent="0.2">
      <c r="A710" s="12"/>
      <c r="B710" s="13" t="s">
        <v>117</v>
      </c>
      <c r="C710" s="14">
        <v>923</v>
      </c>
      <c r="D710" s="15">
        <v>5</v>
      </c>
      <c r="E710" s="15">
        <v>3</v>
      </c>
      <c r="F710" s="85" t="s">
        <v>345</v>
      </c>
      <c r="G710" s="86" t="s">
        <v>23</v>
      </c>
      <c r="H710" s="86" t="s">
        <v>221</v>
      </c>
      <c r="I710" s="87" t="s">
        <v>118</v>
      </c>
      <c r="J710" s="16"/>
      <c r="K710" s="26">
        <f t="shared" ref="K710:M710" si="193">K711+K712</f>
        <v>7573.4</v>
      </c>
      <c r="L710" s="26">
        <f t="shared" si="193"/>
        <v>7573.4</v>
      </c>
      <c r="M710" s="26">
        <f t="shared" si="193"/>
        <v>7213.8</v>
      </c>
      <c r="N710" s="17">
        <f t="shared" si="191"/>
        <v>95.251802360894715</v>
      </c>
    </row>
    <row r="711" spans="1:14" ht="25.5" x14ac:dyDescent="0.2">
      <c r="A711" s="12"/>
      <c r="B711" s="13" t="s">
        <v>32</v>
      </c>
      <c r="C711" s="14">
        <v>923</v>
      </c>
      <c r="D711" s="15">
        <v>5</v>
      </c>
      <c r="E711" s="15">
        <v>3</v>
      </c>
      <c r="F711" s="85" t="s">
        <v>345</v>
      </c>
      <c r="G711" s="86" t="s">
        <v>23</v>
      </c>
      <c r="H711" s="86" t="s">
        <v>221</v>
      </c>
      <c r="I711" s="87" t="s">
        <v>118</v>
      </c>
      <c r="J711" s="16">
        <v>200</v>
      </c>
      <c r="K711" s="26">
        <v>6917.5</v>
      </c>
      <c r="L711" s="26">
        <v>6917.5</v>
      </c>
      <c r="M711" s="26">
        <v>6612.6</v>
      </c>
      <c r="N711" s="17">
        <f t="shared" si="191"/>
        <v>95.592338272497287</v>
      </c>
    </row>
    <row r="712" spans="1:14" ht="27" customHeight="1" x14ac:dyDescent="0.2">
      <c r="A712" s="12"/>
      <c r="B712" s="13" t="s">
        <v>242</v>
      </c>
      <c r="C712" s="14">
        <v>923</v>
      </c>
      <c r="D712" s="15">
        <v>5</v>
      </c>
      <c r="E712" s="15">
        <v>3</v>
      </c>
      <c r="F712" s="85" t="s">
        <v>345</v>
      </c>
      <c r="G712" s="86" t="s">
        <v>23</v>
      </c>
      <c r="H712" s="86" t="s">
        <v>221</v>
      </c>
      <c r="I712" s="87" t="s">
        <v>118</v>
      </c>
      <c r="J712" s="16">
        <v>400</v>
      </c>
      <c r="K712" s="26">
        <v>655.9</v>
      </c>
      <c r="L712" s="26">
        <v>655.9</v>
      </c>
      <c r="M712" s="26">
        <v>601.20000000000005</v>
      </c>
      <c r="N712" s="17">
        <f t="shared" si="191"/>
        <v>91.660314072267127</v>
      </c>
    </row>
    <row r="713" spans="1:14" ht="39" customHeight="1" x14ac:dyDescent="0.2">
      <c r="A713" s="12"/>
      <c r="B713" s="13" t="s">
        <v>367</v>
      </c>
      <c r="C713" s="14">
        <v>923</v>
      </c>
      <c r="D713" s="15">
        <v>5</v>
      </c>
      <c r="E713" s="15">
        <v>3</v>
      </c>
      <c r="F713" s="85" t="s">
        <v>345</v>
      </c>
      <c r="G713" s="86">
        <v>2</v>
      </c>
      <c r="H713" s="91" t="s">
        <v>20</v>
      </c>
      <c r="I713" s="92" t="s">
        <v>21</v>
      </c>
      <c r="J713" s="24"/>
      <c r="K713" s="26">
        <f t="shared" ref="K713:M715" si="194">K714</f>
        <v>4446</v>
      </c>
      <c r="L713" s="26">
        <f t="shared" si="194"/>
        <v>4446</v>
      </c>
      <c r="M713" s="26">
        <f t="shared" si="194"/>
        <v>1883.3</v>
      </c>
      <c r="N713" s="17">
        <f t="shared" si="191"/>
        <v>42.359424201529464</v>
      </c>
    </row>
    <row r="714" spans="1:14" ht="39.75" customHeight="1" x14ac:dyDescent="0.2">
      <c r="A714" s="12"/>
      <c r="B714" s="13" t="s">
        <v>368</v>
      </c>
      <c r="C714" s="14">
        <v>923</v>
      </c>
      <c r="D714" s="15">
        <v>5</v>
      </c>
      <c r="E714" s="15">
        <v>3</v>
      </c>
      <c r="F714" s="85" t="s">
        <v>345</v>
      </c>
      <c r="G714" s="86">
        <v>2</v>
      </c>
      <c r="H714" s="91" t="s">
        <v>83</v>
      </c>
      <c r="I714" s="92" t="s">
        <v>21</v>
      </c>
      <c r="J714" s="24"/>
      <c r="K714" s="26">
        <f t="shared" si="194"/>
        <v>4446</v>
      </c>
      <c r="L714" s="26">
        <f t="shared" si="194"/>
        <v>4446</v>
      </c>
      <c r="M714" s="26">
        <f t="shared" si="194"/>
        <v>1883.3</v>
      </c>
      <c r="N714" s="17">
        <f t="shared" si="191"/>
        <v>42.359424201529464</v>
      </c>
    </row>
    <row r="715" spans="1:14" ht="27" customHeight="1" x14ac:dyDescent="0.2">
      <c r="A715" s="12"/>
      <c r="B715" s="13" t="s">
        <v>365</v>
      </c>
      <c r="C715" s="14">
        <v>923</v>
      </c>
      <c r="D715" s="15">
        <v>5</v>
      </c>
      <c r="E715" s="15">
        <v>3</v>
      </c>
      <c r="F715" s="85" t="s">
        <v>345</v>
      </c>
      <c r="G715" s="86">
        <v>2</v>
      </c>
      <c r="H715" s="91" t="s">
        <v>83</v>
      </c>
      <c r="I715" s="92" t="s">
        <v>366</v>
      </c>
      <c r="J715" s="24"/>
      <c r="K715" s="26">
        <f t="shared" si="194"/>
        <v>4446</v>
      </c>
      <c r="L715" s="26">
        <f t="shared" si="194"/>
        <v>4446</v>
      </c>
      <c r="M715" s="26">
        <f t="shared" si="194"/>
        <v>1883.3</v>
      </c>
      <c r="N715" s="17">
        <f t="shared" si="191"/>
        <v>42.359424201529464</v>
      </c>
    </row>
    <row r="716" spans="1:14" ht="25.5" x14ac:dyDescent="0.2">
      <c r="A716" s="12"/>
      <c r="B716" s="13" t="s">
        <v>32</v>
      </c>
      <c r="C716" s="14">
        <v>923</v>
      </c>
      <c r="D716" s="15">
        <v>5</v>
      </c>
      <c r="E716" s="15">
        <v>3</v>
      </c>
      <c r="F716" s="85" t="s">
        <v>345</v>
      </c>
      <c r="G716" s="86">
        <v>2</v>
      </c>
      <c r="H716" s="91" t="s">
        <v>83</v>
      </c>
      <c r="I716" s="92" t="s">
        <v>366</v>
      </c>
      <c r="J716" s="16">
        <v>200</v>
      </c>
      <c r="K716" s="26">
        <v>4446</v>
      </c>
      <c r="L716" s="26">
        <v>4446</v>
      </c>
      <c r="M716" s="26">
        <v>1883.3</v>
      </c>
      <c r="N716" s="17">
        <f t="shared" si="191"/>
        <v>42.359424201529464</v>
      </c>
    </row>
    <row r="717" spans="1:14" ht="52.5" customHeight="1" x14ac:dyDescent="0.2">
      <c r="A717" s="12"/>
      <c r="B717" s="13" t="s">
        <v>369</v>
      </c>
      <c r="C717" s="14">
        <v>923</v>
      </c>
      <c r="D717" s="15">
        <v>5</v>
      </c>
      <c r="E717" s="15">
        <v>3</v>
      </c>
      <c r="F717" s="85">
        <v>21</v>
      </c>
      <c r="G717" s="86">
        <v>0</v>
      </c>
      <c r="H717" s="91" t="s">
        <v>20</v>
      </c>
      <c r="I717" s="92" t="s">
        <v>21</v>
      </c>
      <c r="J717" s="16"/>
      <c r="K717" s="26">
        <f t="shared" ref="K717:M720" si="195">K718</f>
        <v>262.3</v>
      </c>
      <c r="L717" s="26">
        <f t="shared" si="195"/>
        <v>262.3</v>
      </c>
      <c r="M717" s="26">
        <f t="shared" si="195"/>
        <v>262.2</v>
      </c>
      <c r="N717" s="17">
        <f t="shared" si="191"/>
        <v>99.961875714830342</v>
      </c>
    </row>
    <row r="718" spans="1:14" ht="66.75" customHeight="1" x14ac:dyDescent="0.2">
      <c r="A718" s="12"/>
      <c r="B718" s="13" t="s">
        <v>370</v>
      </c>
      <c r="C718" s="14">
        <v>923</v>
      </c>
      <c r="D718" s="15">
        <v>5</v>
      </c>
      <c r="E718" s="15">
        <v>3</v>
      </c>
      <c r="F718" s="85">
        <v>21</v>
      </c>
      <c r="G718" s="86">
        <v>1</v>
      </c>
      <c r="H718" s="91" t="s">
        <v>20</v>
      </c>
      <c r="I718" s="92" t="s">
        <v>21</v>
      </c>
      <c r="J718" s="16"/>
      <c r="K718" s="26">
        <f t="shared" si="195"/>
        <v>262.3</v>
      </c>
      <c r="L718" s="26">
        <f t="shared" si="195"/>
        <v>262.3</v>
      </c>
      <c r="M718" s="26">
        <f t="shared" si="195"/>
        <v>262.2</v>
      </c>
      <c r="N718" s="17">
        <f t="shared" si="191"/>
        <v>99.961875714830342</v>
      </c>
    </row>
    <row r="719" spans="1:14" ht="54" customHeight="1" x14ac:dyDescent="0.2">
      <c r="A719" s="12"/>
      <c r="B719" s="13" t="s">
        <v>371</v>
      </c>
      <c r="C719" s="14">
        <v>923</v>
      </c>
      <c r="D719" s="15">
        <v>5</v>
      </c>
      <c r="E719" s="15">
        <v>3</v>
      </c>
      <c r="F719" s="85">
        <v>21</v>
      </c>
      <c r="G719" s="86">
        <v>1</v>
      </c>
      <c r="H719" s="91" t="s">
        <v>83</v>
      </c>
      <c r="I719" s="92" t="s">
        <v>21</v>
      </c>
      <c r="J719" s="16"/>
      <c r="K719" s="26">
        <f t="shared" si="195"/>
        <v>262.3</v>
      </c>
      <c r="L719" s="26">
        <f t="shared" si="195"/>
        <v>262.3</v>
      </c>
      <c r="M719" s="26">
        <f t="shared" si="195"/>
        <v>262.2</v>
      </c>
      <c r="N719" s="17">
        <f t="shared" si="191"/>
        <v>99.961875714830342</v>
      </c>
    </row>
    <row r="720" spans="1:14" ht="27" customHeight="1" x14ac:dyDescent="0.2">
      <c r="A720" s="12"/>
      <c r="B720" s="13" t="s">
        <v>754</v>
      </c>
      <c r="C720" s="14">
        <v>923</v>
      </c>
      <c r="D720" s="15">
        <v>5</v>
      </c>
      <c r="E720" s="15">
        <v>3</v>
      </c>
      <c r="F720" s="85">
        <v>21</v>
      </c>
      <c r="G720" s="86">
        <v>1</v>
      </c>
      <c r="H720" s="91" t="s">
        <v>83</v>
      </c>
      <c r="I720" s="92" t="s">
        <v>753</v>
      </c>
      <c r="J720" s="16"/>
      <c r="K720" s="26">
        <f t="shared" si="195"/>
        <v>262.3</v>
      </c>
      <c r="L720" s="26">
        <f t="shared" si="195"/>
        <v>262.3</v>
      </c>
      <c r="M720" s="26">
        <f t="shared" si="195"/>
        <v>262.2</v>
      </c>
      <c r="N720" s="17">
        <f t="shared" si="191"/>
        <v>99.961875714830342</v>
      </c>
    </row>
    <row r="721" spans="1:14" ht="25.5" customHeight="1" x14ac:dyDescent="0.2">
      <c r="A721" s="12"/>
      <c r="B721" s="13" t="s">
        <v>32</v>
      </c>
      <c r="C721" s="14">
        <v>923</v>
      </c>
      <c r="D721" s="15">
        <v>5</v>
      </c>
      <c r="E721" s="15">
        <v>3</v>
      </c>
      <c r="F721" s="85">
        <v>21</v>
      </c>
      <c r="G721" s="86">
        <v>1</v>
      </c>
      <c r="H721" s="91" t="s">
        <v>83</v>
      </c>
      <c r="I721" s="92" t="s">
        <v>753</v>
      </c>
      <c r="J721" s="16" t="s">
        <v>33</v>
      </c>
      <c r="K721" s="26">
        <v>262.3</v>
      </c>
      <c r="L721" s="26">
        <v>262.3</v>
      </c>
      <c r="M721" s="26">
        <v>262.2</v>
      </c>
      <c r="N721" s="17">
        <f t="shared" si="191"/>
        <v>99.961875714830342</v>
      </c>
    </row>
    <row r="722" spans="1:14" ht="39" customHeight="1" x14ac:dyDescent="0.2">
      <c r="A722" s="12"/>
      <c r="B722" s="13" t="s">
        <v>372</v>
      </c>
      <c r="C722" s="14">
        <v>923</v>
      </c>
      <c r="D722" s="15">
        <v>5</v>
      </c>
      <c r="E722" s="15">
        <v>3</v>
      </c>
      <c r="F722" s="85">
        <v>25</v>
      </c>
      <c r="G722" s="86" t="s">
        <v>19</v>
      </c>
      <c r="H722" s="86" t="s">
        <v>20</v>
      </c>
      <c r="I722" s="87" t="s">
        <v>21</v>
      </c>
      <c r="J722" s="16"/>
      <c r="K722" s="26">
        <f t="shared" ref="K722:M723" si="196">K723</f>
        <v>351689.80000000005</v>
      </c>
      <c r="L722" s="26">
        <f t="shared" si="196"/>
        <v>351689.80000000005</v>
      </c>
      <c r="M722" s="26">
        <f t="shared" si="196"/>
        <v>345490.1</v>
      </c>
      <c r="N722" s="17">
        <f t="shared" si="191"/>
        <v>98.237168095293043</v>
      </c>
    </row>
    <row r="723" spans="1:14" ht="40.5" customHeight="1" x14ac:dyDescent="0.2">
      <c r="A723" s="12"/>
      <c r="B723" s="13" t="s">
        <v>368</v>
      </c>
      <c r="C723" s="14">
        <v>923</v>
      </c>
      <c r="D723" s="15">
        <v>5</v>
      </c>
      <c r="E723" s="15">
        <v>3</v>
      </c>
      <c r="F723" s="85">
        <v>25</v>
      </c>
      <c r="G723" s="86">
        <v>1</v>
      </c>
      <c r="H723" s="86" t="s">
        <v>20</v>
      </c>
      <c r="I723" s="87" t="s">
        <v>21</v>
      </c>
      <c r="J723" s="16"/>
      <c r="K723" s="26">
        <f t="shared" si="196"/>
        <v>351689.80000000005</v>
      </c>
      <c r="L723" s="26">
        <f t="shared" si="196"/>
        <v>351689.80000000005</v>
      </c>
      <c r="M723" s="26">
        <f t="shared" si="196"/>
        <v>345490.1</v>
      </c>
      <c r="N723" s="17">
        <f t="shared" si="191"/>
        <v>98.237168095293043</v>
      </c>
    </row>
    <row r="724" spans="1:14" ht="51.75" customHeight="1" x14ac:dyDescent="0.2">
      <c r="A724" s="12"/>
      <c r="B724" s="13" t="s">
        <v>373</v>
      </c>
      <c r="C724" s="14">
        <v>923</v>
      </c>
      <c r="D724" s="15">
        <v>5</v>
      </c>
      <c r="E724" s="15">
        <v>3</v>
      </c>
      <c r="F724" s="85">
        <v>25</v>
      </c>
      <c r="G724" s="86">
        <v>1</v>
      </c>
      <c r="H724" s="91" t="s">
        <v>83</v>
      </c>
      <c r="I724" s="87" t="s">
        <v>21</v>
      </c>
      <c r="J724" s="16"/>
      <c r="K724" s="26">
        <f>K725+K727+K729</f>
        <v>351689.80000000005</v>
      </c>
      <c r="L724" s="26">
        <f>L725+L727+L729</f>
        <v>351689.80000000005</v>
      </c>
      <c r="M724" s="26">
        <f>M725+M727+M729</f>
        <v>345490.1</v>
      </c>
      <c r="N724" s="17">
        <f t="shared" si="191"/>
        <v>98.237168095293043</v>
      </c>
    </row>
    <row r="725" spans="1:14" ht="53.25" customHeight="1" x14ac:dyDescent="0.2">
      <c r="A725" s="12"/>
      <c r="B725" s="13" t="s">
        <v>767</v>
      </c>
      <c r="C725" s="14">
        <v>923</v>
      </c>
      <c r="D725" s="15">
        <v>5</v>
      </c>
      <c r="E725" s="15">
        <v>3</v>
      </c>
      <c r="F725" s="85">
        <v>25</v>
      </c>
      <c r="G725" s="86">
        <v>1</v>
      </c>
      <c r="H725" s="91" t="s">
        <v>83</v>
      </c>
      <c r="I725" s="92" t="s">
        <v>766</v>
      </c>
      <c r="J725" s="16"/>
      <c r="K725" s="26">
        <f>K726</f>
        <v>71744.600000000006</v>
      </c>
      <c r="L725" s="26">
        <f>L726</f>
        <v>71744.600000000006</v>
      </c>
      <c r="M725" s="26">
        <f>M726</f>
        <v>70480</v>
      </c>
      <c r="N725" s="17">
        <f t="shared" si="191"/>
        <v>98.237358630475313</v>
      </c>
    </row>
    <row r="726" spans="1:14" ht="25.5" x14ac:dyDescent="0.2">
      <c r="A726" s="12"/>
      <c r="B726" s="13" t="s">
        <v>32</v>
      </c>
      <c r="C726" s="14">
        <v>923</v>
      </c>
      <c r="D726" s="15">
        <v>5</v>
      </c>
      <c r="E726" s="15">
        <v>3</v>
      </c>
      <c r="F726" s="85">
        <v>25</v>
      </c>
      <c r="G726" s="86">
        <v>1</v>
      </c>
      <c r="H726" s="91" t="s">
        <v>83</v>
      </c>
      <c r="I726" s="92" t="s">
        <v>766</v>
      </c>
      <c r="J726" s="16" t="s">
        <v>33</v>
      </c>
      <c r="K726" s="26">
        <v>71744.600000000006</v>
      </c>
      <c r="L726" s="26">
        <v>71744.600000000006</v>
      </c>
      <c r="M726" s="26">
        <v>70480</v>
      </c>
      <c r="N726" s="17">
        <f t="shared" si="191"/>
        <v>98.237358630475313</v>
      </c>
    </row>
    <row r="727" spans="1:14" ht="54.75" customHeight="1" x14ac:dyDescent="0.2">
      <c r="A727" s="12"/>
      <c r="B727" s="13" t="s">
        <v>374</v>
      </c>
      <c r="C727" s="14">
        <v>923</v>
      </c>
      <c r="D727" s="15">
        <v>5</v>
      </c>
      <c r="E727" s="15">
        <v>3</v>
      </c>
      <c r="F727" s="85">
        <v>25</v>
      </c>
      <c r="G727" s="86">
        <v>1</v>
      </c>
      <c r="H727" s="91" t="s">
        <v>83</v>
      </c>
      <c r="I727" s="92" t="s">
        <v>375</v>
      </c>
      <c r="J727" s="16"/>
      <c r="K727" s="26">
        <f>K728</f>
        <v>52753.5</v>
      </c>
      <c r="L727" s="26">
        <f>L728</f>
        <v>52753.5</v>
      </c>
      <c r="M727" s="26">
        <f>M728</f>
        <v>51823.5</v>
      </c>
      <c r="N727" s="17">
        <f t="shared" si="191"/>
        <v>98.237083795387974</v>
      </c>
    </row>
    <row r="728" spans="1:14" ht="25.5" x14ac:dyDescent="0.2">
      <c r="A728" s="12"/>
      <c r="B728" s="13" t="s">
        <v>32</v>
      </c>
      <c r="C728" s="14">
        <v>923</v>
      </c>
      <c r="D728" s="15">
        <v>5</v>
      </c>
      <c r="E728" s="15">
        <v>3</v>
      </c>
      <c r="F728" s="85">
        <v>25</v>
      </c>
      <c r="G728" s="86">
        <v>1</v>
      </c>
      <c r="H728" s="91" t="s">
        <v>83</v>
      </c>
      <c r="I728" s="92" t="s">
        <v>375</v>
      </c>
      <c r="J728" s="16" t="s">
        <v>33</v>
      </c>
      <c r="K728" s="26">
        <v>52753.5</v>
      </c>
      <c r="L728" s="26">
        <v>52753.5</v>
      </c>
      <c r="M728" s="26">
        <v>51823.5</v>
      </c>
      <c r="N728" s="17">
        <f t="shared" si="191"/>
        <v>98.237083795387974</v>
      </c>
    </row>
    <row r="729" spans="1:14" ht="54.75" customHeight="1" x14ac:dyDescent="0.2">
      <c r="A729" s="12"/>
      <c r="B729" s="13" t="s">
        <v>768</v>
      </c>
      <c r="C729" s="14">
        <v>923</v>
      </c>
      <c r="D729" s="15">
        <v>5</v>
      </c>
      <c r="E729" s="15">
        <v>3</v>
      </c>
      <c r="F729" s="85">
        <v>25</v>
      </c>
      <c r="G729" s="86">
        <v>1</v>
      </c>
      <c r="H729" s="91" t="s">
        <v>83</v>
      </c>
      <c r="I729" s="92" t="s">
        <v>769</v>
      </c>
      <c r="J729" s="16"/>
      <c r="K729" s="26">
        <f>K730</f>
        <v>227191.7</v>
      </c>
      <c r="L729" s="26">
        <f>L730</f>
        <v>227191.7</v>
      </c>
      <c r="M729" s="26">
        <f>M730</f>
        <v>223186.6</v>
      </c>
      <c r="N729" s="17">
        <f t="shared" si="191"/>
        <v>98.237127500696545</v>
      </c>
    </row>
    <row r="730" spans="1:14" ht="25.5" x14ac:dyDescent="0.2">
      <c r="A730" s="12"/>
      <c r="B730" s="13" t="s">
        <v>32</v>
      </c>
      <c r="C730" s="14">
        <v>923</v>
      </c>
      <c r="D730" s="15">
        <v>5</v>
      </c>
      <c r="E730" s="15">
        <v>3</v>
      </c>
      <c r="F730" s="85">
        <v>25</v>
      </c>
      <c r="G730" s="86">
        <v>1</v>
      </c>
      <c r="H730" s="91" t="s">
        <v>83</v>
      </c>
      <c r="I730" s="92" t="s">
        <v>769</v>
      </c>
      <c r="J730" s="16" t="s">
        <v>33</v>
      </c>
      <c r="K730" s="26">
        <v>227191.7</v>
      </c>
      <c r="L730" s="26">
        <v>227191.7</v>
      </c>
      <c r="M730" s="26">
        <v>223186.6</v>
      </c>
      <c r="N730" s="17">
        <f t="shared" si="191"/>
        <v>98.237127500696545</v>
      </c>
    </row>
    <row r="731" spans="1:14" ht="26.25" customHeight="1" x14ac:dyDescent="0.2">
      <c r="A731" s="12"/>
      <c r="B731" s="13" t="s">
        <v>37</v>
      </c>
      <c r="C731" s="14">
        <v>923</v>
      </c>
      <c r="D731" s="15">
        <v>5</v>
      </c>
      <c r="E731" s="15">
        <v>3</v>
      </c>
      <c r="F731" s="85">
        <v>99</v>
      </c>
      <c r="G731" s="86">
        <v>0</v>
      </c>
      <c r="H731" s="91" t="s">
        <v>20</v>
      </c>
      <c r="I731" s="92" t="s">
        <v>21</v>
      </c>
      <c r="J731" s="16"/>
      <c r="K731" s="26">
        <f t="shared" ref="K731:M732" si="197">K732</f>
        <v>1466.2</v>
      </c>
      <c r="L731" s="26">
        <f t="shared" si="197"/>
        <v>1466.2</v>
      </c>
      <c r="M731" s="26">
        <f t="shared" si="197"/>
        <v>1453.1</v>
      </c>
      <c r="N731" s="17">
        <f t="shared" si="191"/>
        <v>99.106533897149092</v>
      </c>
    </row>
    <row r="732" spans="1:14" ht="15.75" customHeight="1" x14ac:dyDescent="0.2">
      <c r="A732" s="12"/>
      <c r="B732" s="13" t="s">
        <v>39</v>
      </c>
      <c r="C732" s="14">
        <v>923</v>
      </c>
      <c r="D732" s="15">
        <v>5</v>
      </c>
      <c r="E732" s="15">
        <v>3</v>
      </c>
      <c r="F732" s="85">
        <v>99</v>
      </c>
      <c r="G732" s="86">
        <v>9</v>
      </c>
      <c r="H732" s="91" t="s">
        <v>20</v>
      </c>
      <c r="I732" s="92" t="s">
        <v>21</v>
      </c>
      <c r="J732" s="16"/>
      <c r="K732" s="26">
        <f t="shared" si="197"/>
        <v>1466.2</v>
      </c>
      <c r="L732" s="26">
        <f t="shared" si="197"/>
        <v>1466.2</v>
      </c>
      <c r="M732" s="26">
        <f t="shared" si="197"/>
        <v>1453.1</v>
      </c>
      <c r="N732" s="17">
        <f t="shared" si="191"/>
        <v>99.106533897149092</v>
      </c>
    </row>
    <row r="733" spans="1:14" ht="15.75" customHeight="1" x14ac:dyDescent="0.2">
      <c r="A733" s="12"/>
      <c r="B733" s="13" t="s">
        <v>119</v>
      </c>
      <c r="C733" s="14">
        <v>923</v>
      </c>
      <c r="D733" s="15">
        <v>5</v>
      </c>
      <c r="E733" s="15">
        <v>3</v>
      </c>
      <c r="F733" s="85">
        <v>99</v>
      </c>
      <c r="G733" s="86">
        <v>9</v>
      </c>
      <c r="H733" s="91" t="s">
        <v>20</v>
      </c>
      <c r="I733" s="92" t="s">
        <v>218</v>
      </c>
      <c r="J733" s="16"/>
      <c r="K733" s="26">
        <f>K734+K735</f>
        <v>1466.2</v>
      </c>
      <c r="L733" s="26">
        <f>L734+L735</f>
        <v>1466.2</v>
      </c>
      <c r="M733" s="26">
        <f>M734+M735</f>
        <v>1453.1</v>
      </c>
      <c r="N733" s="17">
        <f t="shared" si="191"/>
        <v>99.106533897149092</v>
      </c>
    </row>
    <row r="734" spans="1:14" ht="25.5" x14ac:dyDescent="0.2">
      <c r="A734" s="12"/>
      <c r="B734" s="13" t="s">
        <v>32</v>
      </c>
      <c r="C734" s="14">
        <v>923</v>
      </c>
      <c r="D734" s="15">
        <v>5</v>
      </c>
      <c r="E734" s="15">
        <v>3</v>
      </c>
      <c r="F734" s="85">
        <v>99</v>
      </c>
      <c r="G734" s="86">
        <v>9</v>
      </c>
      <c r="H734" s="91" t="s">
        <v>20</v>
      </c>
      <c r="I734" s="92" t="s">
        <v>218</v>
      </c>
      <c r="J734" s="16" t="s">
        <v>33</v>
      </c>
      <c r="K734" s="26">
        <v>1383.3</v>
      </c>
      <c r="L734" s="26">
        <v>1383.3</v>
      </c>
      <c r="M734" s="26">
        <v>1383.3</v>
      </c>
      <c r="N734" s="17">
        <f t="shared" si="191"/>
        <v>100</v>
      </c>
    </row>
    <row r="735" spans="1:14" x14ac:dyDescent="0.2">
      <c r="A735" s="12"/>
      <c r="B735" s="13" t="s">
        <v>34</v>
      </c>
      <c r="C735" s="14">
        <v>923</v>
      </c>
      <c r="D735" s="15">
        <v>5</v>
      </c>
      <c r="E735" s="15">
        <v>3</v>
      </c>
      <c r="F735" s="85">
        <v>99</v>
      </c>
      <c r="G735" s="86">
        <v>9</v>
      </c>
      <c r="H735" s="91" t="s">
        <v>20</v>
      </c>
      <c r="I735" s="92" t="s">
        <v>218</v>
      </c>
      <c r="J735" s="16">
        <v>800</v>
      </c>
      <c r="K735" s="26">
        <v>82.9</v>
      </c>
      <c r="L735" s="26">
        <v>82.9</v>
      </c>
      <c r="M735" s="26">
        <v>69.8</v>
      </c>
      <c r="N735" s="17">
        <f t="shared" si="191"/>
        <v>84.197828709288288</v>
      </c>
    </row>
    <row r="736" spans="1:14" ht="26.25" customHeight="1" x14ac:dyDescent="0.2">
      <c r="A736" s="12" t="s">
        <v>14</v>
      </c>
      <c r="B736" s="13" t="s">
        <v>376</v>
      </c>
      <c r="C736" s="14">
        <v>923</v>
      </c>
      <c r="D736" s="15">
        <v>5</v>
      </c>
      <c r="E736" s="15">
        <v>5</v>
      </c>
      <c r="F736" s="85" t="s">
        <v>14</v>
      </c>
      <c r="G736" s="86" t="s">
        <v>14</v>
      </c>
      <c r="H736" s="86" t="s">
        <v>14</v>
      </c>
      <c r="I736" s="87" t="s">
        <v>14</v>
      </c>
      <c r="J736" s="16" t="s">
        <v>14</v>
      </c>
      <c r="K736" s="26">
        <f>K737+K749</f>
        <v>222383.59999999998</v>
      </c>
      <c r="L736" s="26">
        <f>L737+L749</f>
        <v>222383.59999999998</v>
      </c>
      <c r="M736" s="26">
        <f>M737+M749</f>
        <v>218401.30000000002</v>
      </c>
      <c r="N736" s="17">
        <f t="shared" si="191"/>
        <v>98.209265431443697</v>
      </c>
    </row>
    <row r="737" spans="1:14" ht="64.5" customHeight="1" x14ac:dyDescent="0.2">
      <c r="A737" s="12" t="s">
        <v>14</v>
      </c>
      <c r="B737" s="13" t="s">
        <v>170</v>
      </c>
      <c r="C737" s="14">
        <v>923</v>
      </c>
      <c r="D737" s="15">
        <v>5</v>
      </c>
      <c r="E737" s="15">
        <v>5</v>
      </c>
      <c r="F737" s="85" t="s">
        <v>345</v>
      </c>
      <c r="G737" s="86" t="s">
        <v>19</v>
      </c>
      <c r="H737" s="86" t="s">
        <v>20</v>
      </c>
      <c r="I737" s="87" t="s">
        <v>21</v>
      </c>
      <c r="J737" s="16" t="s">
        <v>14</v>
      </c>
      <c r="K737" s="26">
        <f t="shared" ref="K737:M737" si="198">K738</f>
        <v>222031.3</v>
      </c>
      <c r="L737" s="26">
        <f t="shared" si="198"/>
        <v>222031.3</v>
      </c>
      <c r="M737" s="26">
        <f t="shared" si="198"/>
        <v>218049.2</v>
      </c>
      <c r="N737" s="17">
        <f t="shared" si="191"/>
        <v>98.206514126611893</v>
      </c>
    </row>
    <row r="738" spans="1:14" ht="64.5" customHeight="1" x14ac:dyDescent="0.2">
      <c r="A738" s="12" t="s">
        <v>14</v>
      </c>
      <c r="B738" s="13" t="s">
        <v>346</v>
      </c>
      <c r="C738" s="14">
        <v>923</v>
      </c>
      <c r="D738" s="15">
        <v>5</v>
      </c>
      <c r="E738" s="15">
        <v>5</v>
      </c>
      <c r="F738" s="85" t="s">
        <v>345</v>
      </c>
      <c r="G738" s="86" t="s">
        <v>23</v>
      </c>
      <c r="H738" s="86" t="s">
        <v>20</v>
      </c>
      <c r="I738" s="87" t="s">
        <v>21</v>
      </c>
      <c r="J738" s="16" t="s">
        <v>14</v>
      </c>
      <c r="K738" s="26">
        <f t="shared" ref="K738:M738" si="199">K739+K744</f>
        <v>222031.3</v>
      </c>
      <c r="L738" s="26">
        <f t="shared" si="199"/>
        <v>222031.3</v>
      </c>
      <c r="M738" s="26">
        <f t="shared" si="199"/>
        <v>218049.2</v>
      </c>
      <c r="N738" s="17">
        <f t="shared" si="191"/>
        <v>98.206514126611893</v>
      </c>
    </row>
    <row r="739" spans="1:14" ht="51.75" customHeight="1" x14ac:dyDescent="0.2">
      <c r="A739" s="12" t="s">
        <v>14</v>
      </c>
      <c r="B739" s="13" t="s">
        <v>377</v>
      </c>
      <c r="C739" s="14">
        <v>923</v>
      </c>
      <c r="D739" s="15">
        <v>5</v>
      </c>
      <c r="E739" s="15">
        <v>5</v>
      </c>
      <c r="F739" s="85" t="s">
        <v>345</v>
      </c>
      <c r="G739" s="86" t="s">
        <v>23</v>
      </c>
      <c r="H739" s="86" t="s">
        <v>378</v>
      </c>
      <c r="I739" s="87" t="s">
        <v>21</v>
      </c>
      <c r="J739" s="16" t="s">
        <v>14</v>
      </c>
      <c r="K739" s="26">
        <f t="shared" ref="K739:M739" si="200">K740</f>
        <v>66883.8</v>
      </c>
      <c r="L739" s="26">
        <f t="shared" si="200"/>
        <v>66883.8</v>
      </c>
      <c r="M739" s="26">
        <f t="shared" si="200"/>
        <v>64273.3</v>
      </c>
      <c r="N739" s="17">
        <f t="shared" si="191"/>
        <v>96.09696219413371</v>
      </c>
    </row>
    <row r="740" spans="1:14" ht="30" customHeight="1" x14ac:dyDescent="0.2">
      <c r="A740" s="12" t="s">
        <v>14</v>
      </c>
      <c r="B740" s="13" t="s">
        <v>24</v>
      </c>
      <c r="C740" s="14">
        <v>923</v>
      </c>
      <c r="D740" s="15">
        <v>5</v>
      </c>
      <c r="E740" s="15">
        <v>5</v>
      </c>
      <c r="F740" s="85" t="s">
        <v>345</v>
      </c>
      <c r="G740" s="86" t="s">
        <v>23</v>
      </c>
      <c r="H740" s="86" t="s">
        <v>378</v>
      </c>
      <c r="I740" s="87" t="s">
        <v>25</v>
      </c>
      <c r="J740" s="16" t="s">
        <v>14</v>
      </c>
      <c r="K740" s="26">
        <f t="shared" ref="K740:M740" si="201">K741+K742+K743</f>
        <v>66883.8</v>
      </c>
      <c r="L740" s="26">
        <f t="shared" si="201"/>
        <v>66883.8</v>
      </c>
      <c r="M740" s="26">
        <f t="shared" si="201"/>
        <v>64273.3</v>
      </c>
      <c r="N740" s="17">
        <f t="shared" si="191"/>
        <v>96.09696219413371</v>
      </c>
    </row>
    <row r="741" spans="1:14" ht="65.25" customHeight="1" x14ac:dyDescent="0.2">
      <c r="A741" s="12"/>
      <c r="B741" s="13" t="s">
        <v>26</v>
      </c>
      <c r="C741" s="14">
        <v>923</v>
      </c>
      <c r="D741" s="15">
        <v>5</v>
      </c>
      <c r="E741" s="15">
        <v>5</v>
      </c>
      <c r="F741" s="85" t="s">
        <v>345</v>
      </c>
      <c r="G741" s="86" t="s">
        <v>23</v>
      </c>
      <c r="H741" s="86" t="s">
        <v>378</v>
      </c>
      <c r="I741" s="87" t="s">
        <v>25</v>
      </c>
      <c r="J741" s="16" t="s">
        <v>27</v>
      </c>
      <c r="K741" s="26">
        <v>63568.9</v>
      </c>
      <c r="L741" s="26">
        <v>63568.9</v>
      </c>
      <c r="M741" s="26">
        <v>62169.8</v>
      </c>
      <c r="N741" s="17">
        <f t="shared" si="191"/>
        <v>97.799080997154277</v>
      </c>
    </row>
    <row r="742" spans="1:14" ht="25.5" x14ac:dyDescent="0.2">
      <c r="A742" s="12"/>
      <c r="B742" s="13" t="s">
        <v>32</v>
      </c>
      <c r="C742" s="14">
        <v>923</v>
      </c>
      <c r="D742" s="15">
        <v>5</v>
      </c>
      <c r="E742" s="15">
        <v>5</v>
      </c>
      <c r="F742" s="85" t="s">
        <v>345</v>
      </c>
      <c r="G742" s="86" t="s">
        <v>23</v>
      </c>
      <c r="H742" s="86" t="s">
        <v>378</v>
      </c>
      <c r="I742" s="87" t="s">
        <v>25</v>
      </c>
      <c r="J742" s="16" t="s">
        <v>33</v>
      </c>
      <c r="K742" s="26">
        <v>3310.9</v>
      </c>
      <c r="L742" s="26">
        <v>3310.9</v>
      </c>
      <c r="M742" s="26">
        <v>2103.5</v>
      </c>
      <c r="N742" s="17">
        <f t="shared" si="191"/>
        <v>63.532574224531089</v>
      </c>
    </row>
    <row r="743" spans="1:14" x14ac:dyDescent="0.2">
      <c r="A743" s="12"/>
      <c r="B743" s="13" t="s">
        <v>34</v>
      </c>
      <c r="C743" s="14">
        <v>923</v>
      </c>
      <c r="D743" s="15">
        <v>5</v>
      </c>
      <c r="E743" s="15">
        <v>5</v>
      </c>
      <c r="F743" s="85" t="s">
        <v>345</v>
      </c>
      <c r="G743" s="86" t="s">
        <v>23</v>
      </c>
      <c r="H743" s="86" t="s">
        <v>378</v>
      </c>
      <c r="I743" s="87" t="s">
        <v>25</v>
      </c>
      <c r="J743" s="16" t="s">
        <v>35</v>
      </c>
      <c r="K743" s="26">
        <v>4</v>
      </c>
      <c r="L743" s="26">
        <v>4</v>
      </c>
      <c r="M743" s="26">
        <v>0</v>
      </c>
      <c r="N743" s="17">
        <f t="shared" si="191"/>
        <v>0</v>
      </c>
    </row>
    <row r="744" spans="1:14" ht="26.25" customHeight="1" x14ac:dyDescent="0.2">
      <c r="A744" s="12" t="s">
        <v>14</v>
      </c>
      <c r="B744" s="13" t="s">
        <v>114</v>
      </c>
      <c r="C744" s="14">
        <v>923</v>
      </c>
      <c r="D744" s="15">
        <v>5</v>
      </c>
      <c r="E744" s="15">
        <v>5</v>
      </c>
      <c r="F744" s="85" t="s">
        <v>345</v>
      </c>
      <c r="G744" s="86" t="s">
        <v>23</v>
      </c>
      <c r="H744" s="86" t="s">
        <v>354</v>
      </c>
      <c r="I744" s="87" t="s">
        <v>21</v>
      </c>
      <c r="J744" s="16" t="s">
        <v>14</v>
      </c>
      <c r="K744" s="26">
        <f t="shared" ref="K744:M744" si="202">K745</f>
        <v>155147.5</v>
      </c>
      <c r="L744" s="26">
        <f t="shared" si="202"/>
        <v>155147.5</v>
      </c>
      <c r="M744" s="26">
        <f t="shared" si="202"/>
        <v>153775.9</v>
      </c>
      <c r="N744" s="17">
        <f t="shared" si="191"/>
        <v>99.115938058943911</v>
      </c>
    </row>
    <row r="745" spans="1:14" ht="26.25" customHeight="1" x14ac:dyDescent="0.2">
      <c r="A745" s="12" t="s">
        <v>14</v>
      </c>
      <c r="B745" s="13" t="s">
        <v>84</v>
      </c>
      <c r="C745" s="14">
        <v>923</v>
      </c>
      <c r="D745" s="15">
        <v>5</v>
      </c>
      <c r="E745" s="15">
        <v>5</v>
      </c>
      <c r="F745" s="85" t="s">
        <v>345</v>
      </c>
      <c r="G745" s="86" t="s">
        <v>23</v>
      </c>
      <c r="H745" s="86" t="s">
        <v>354</v>
      </c>
      <c r="I745" s="87" t="s">
        <v>85</v>
      </c>
      <c r="J745" s="16" t="s">
        <v>14</v>
      </c>
      <c r="K745" s="26">
        <f t="shared" ref="K745:M745" si="203">K746+K747+K748</f>
        <v>155147.5</v>
      </c>
      <c r="L745" s="26">
        <f t="shared" si="203"/>
        <v>155147.5</v>
      </c>
      <c r="M745" s="26">
        <f t="shared" si="203"/>
        <v>153775.9</v>
      </c>
      <c r="N745" s="17">
        <f t="shared" si="191"/>
        <v>99.115938058943911</v>
      </c>
    </row>
    <row r="746" spans="1:14" ht="65.25" customHeight="1" x14ac:dyDescent="0.2">
      <c r="A746" s="12"/>
      <c r="B746" s="13" t="s">
        <v>26</v>
      </c>
      <c r="C746" s="14">
        <v>923</v>
      </c>
      <c r="D746" s="15">
        <v>5</v>
      </c>
      <c r="E746" s="15">
        <v>5</v>
      </c>
      <c r="F746" s="85" t="s">
        <v>345</v>
      </c>
      <c r="G746" s="86" t="s">
        <v>23</v>
      </c>
      <c r="H746" s="86" t="s">
        <v>354</v>
      </c>
      <c r="I746" s="87" t="s">
        <v>85</v>
      </c>
      <c r="J746" s="16" t="s">
        <v>27</v>
      </c>
      <c r="K746" s="26">
        <v>102532.8</v>
      </c>
      <c r="L746" s="26">
        <v>102532.8</v>
      </c>
      <c r="M746" s="26">
        <v>102422.6</v>
      </c>
      <c r="N746" s="17">
        <f t="shared" si="191"/>
        <v>99.892522197774767</v>
      </c>
    </row>
    <row r="747" spans="1:14" ht="25.5" x14ac:dyDescent="0.2">
      <c r="A747" s="12"/>
      <c r="B747" s="13" t="s">
        <v>32</v>
      </c>
      <c r="C747" s="14">
        <v>923</v>
      </c>
      <c r="D747" s="15">
        <v>5</v>
      </c>
      <c r="E747" s="15">
        <v>5</v>
      </c>
      <c r="F747" s="85" t="s">
        <v>345</v>
      </c>
      <c r="G747" s="86" t="s">
        <v>23</v>
      </c>
      <c r="H747" s="86" t="s">
        <v>354</v>
      </c>
      <c r="I747" s="87" t="s">
        <v>85</v>
      </c>
      <c r="J747" s="16" t="s">
        <v>33</v>
      </c>
      <c r="K747" s="26">
        <v>19055.900000000001</v>
      </c>
      <c r="L747" s="26">
        <v>19055.900000000001</v>
      </c>
      <c r="M747" s="26">
        <v>17876.7</v>
      </c>
      <c r="N747" s="17">
        <f t="shared" si="191"/>
        <v>93.811890280700467</v>
      </c>
    </row>
    <row r="748" spans="1:14" x14ac:dyDescent="0.2">
      <c r="A748" s="12"/>
      <c r="B748" s="13" t="s">
        <v>34</v>
      </c>
      <c r="C748" s="14">
        <v>923</v>
      </c>
      <c r="D748" s="15">
        <v>5</v>
      </c>
      <c r="E748" s="15">
        <v>5</v>
      </c>
      <c r="F748" s="85" t="s">
        <v>345</v>
      </c>
      <c r="G748" s="86" t="s">
        <v>23</v>
      </c>
      <c r="H748" s="86" t="s">
        <v>354</v>
      </c>
      <c r="I748" s="87" t="s">
        <v>85</v>
      </c>
      <c r="J748" s="16" t="s">
        <v>35</v>
      </c>
      <c r="K748" s="26">
        <v>33558.800000000003</v>
      </c>
      <c r="L748" s="26">
        <v>33558.800000000003</v>
      </c>
      <c r="M748" s="26">
        <v>33476.6</v>
      </c>
      <c r="N748" s="17">
        <f t="shared" si="191"/>
        <v>99.755056795832971</v>
      </c>
    </row>
    <row r="749" spans="1:14" ht="26.25" customHeight="1" x14ac:dyDescent="0.2">
      <c r="A749" s="12"/>
      <c r="B749" s="13" t="s">
        <v>37</v>
      </c>
      <c r="C749" s="14">
        <v>923</v>
      </c>
      <c r="D749" s="15">
        <v>5</v>
      </c>
      <c r="E749" s="15">
        <v>5</v>
      </c>
      <c r="F749" s="85">
        <v>99</v>
      </c>
      <c r="G749" s="86" t="s">
        <v>19</v>
      </c>
      <c r="H749" s="86" t="s">
        <v>20</v>
      </c>
      <c r="I749" s="87" t="s">
        <v>21</v>
      </c>
      <c r="J749" s="16"/>
      <c r="K749" s="26">
        <f t="shared" ref="K749:M751" si="204">K750</f>
        <v>352.3</v>
      </c>
      <c r="L749" s="26">
        <f t="shared" si="204"/>
        <v>352.3</v>
      </c>
      <c r="M749" s="26">
        <f t="shared" si="204"/>
        <v>352.1</v>
      </c>
      <c r="N749" s="17">
        <f t="shared" si="191"/>
        <v>99.943230201532785</v>
      </c>
    </row>
    <row r="750" spans="1:14" ht="15.75" customHeight="1" x14ac:dyDescent="0.2">
      <c r="A750" s="12"/>
      <c r="B750" s="13" t="s">
        <v>39</v>
      </c>
      <c r="C750" s="14">
        <v>923</v>
      </c>
      <c r="D750" s="15">
        <v>5</v>
      </c>
      <c r="E750" s="15">
        <v>5</v>
      </c>
      <c r="F750" s="85">
        <v>99</v>
      </c>
      <c r="G750" s="86">
        <v>9</v>
      </c>
      <c r="H750" s="86" t="s">
        <v>20</v>
      </c>
      <c r="I750" s="87" t="s">
        <v>21</v>
      </c>
      <c r="J750" s="16"/>
      <c r="K750" s="26">
        <f t="shared" si="204"/>
        <v>352.3</v>
      </c>
      <c r="L750" s="26">
        <f t="shared" si="204"/>
        <v>352.3</v>
      </c>
      <c r="M750" s="26">
        <f t="shared" si="204"/>
        <v>352.1</v>
      </c>
      <c r="N750" s="17">
        <f t="shared" si="191"/>
        <v>99.943230201532785</v>
      </c>
    </row>
    <row r="751" spans="1:14" ht="15.75" customHeight="1" x14ac:dyDescent="0.2">
      <c r="A751" s="12"/>
      <c r="B751" s="13" t="s">
        <v>119</v>
      </c>
      <c r="C751" s="14">
        <v>923</v>
      </c>
      <c r="D751" s="15">
        <v>5</v>
      </c>
      <c r="E751" s="15">
        <v>5</v>
      </c>
      <c r="F751" s="85">
        <v>99</v>
      </c>
      <c r="G751" s="86">
        <v>9</v>
      </c>
      <c r="H751" s="86" t="s">
        <v>20</v>
      </c>
      <c r="I751" s="87">
        <v>10040</v>
      </c>
      <c r="J751" s="16"/>
      <c r="K751" s="26">
        <f t="shared" si="204"/>
        <v>352.3</v>
      </c>
      <c r="L751" s="26">
        <f t="shared" si="204"/>
        <v>352.3</v>
      </c>
      <c r="M751" s="26">
        <f t="shared" si="204"/>
        <v>352.1</v>
      </c>
      <c r="N751" s="17">
        <f t="shared" si="191"/>
        <v>99.943230201532785</v>
      </c>
    </row>
    <row r="752" spans="1:14" x14ac:dyDescent="0.2">
      <c r="A752" s="12"/>
      <c r="B752" s="13" t="s">
        <v>34</v>
      </c>
      <c r="C752" s="14">
        <v>923</v>
      </c>
      <c r="D752" s="15">
        <v>5</v>
      </c>
      <c r="E752" s="15">
        <v>5</v>
      </c>
      <c r="F752" s="85">
        <v>99</v>
      </c>
      <c r="G752" s="86">
        <v>9</v>
      </c>
      <c r="H752" s="86" t="s">
        <v>20</v>
      </c>
      <c r="I752" s="87">
        <v>10040</v>
      </c>
      <c r="J752" s="16" t="s">
        <v>35</v>
      </c>
      <c r="K752" s="26">
        <v>352.3</v>
      </c>
      <c r="L752" s="26">
        <v>352.3</v>
      </c>
      <c r="M752" s="26">
        <v>352.1</v>
      </c>
      <c r="N752" s="17">
        <f t="shared" si="191"/>
        <v>99.943230201532785</v>
      </c>
    </row>
    <row r="753" spans="1:14" ht="15.75" customHeight="1" x14ac:dyDescent="0.2">
      <c r="A753" s="12" t="s">
        <v>14</v>
      </c>
      <c r="B753" s="13" t="s">
        <v>168</v>
      </c>
      <c r="C753" s="14">
        <v>923</v>
      </c>
      <c r="D753" s="15">
        <v>6</v>
      </c>
      <c r="E753" s="15" t="s">
        <v>14</v>
      </c>
      <c r="F753" s="85" t="s">
        <v>14</v>
      </c>
      <c r="G753" s="86" t="s">
        <v>14</v>
      </c>
      <c r="H753" s="86" t="s">
        <v>14</v>
      </c>
      <c r="I753" s="87" t="s">
        <v>14</v>
      </c>
      <c r="J753" s="16" t="s">
        <v>14</v>
      </c>
      <c r="K753" s="26">
        <f t="shared" ref="K753:M758" si="205">K754</f>
        <v>7861.5</v>
      </c>
      <c r="L753" s="26">
        <f t="shared" si="205"/>
        <v>7861.5</v>
      </c>
      <c r="M753" s="26">
        <f t="shared" si="205"/>
        <v>7723.6</v>
      </c>
      <c r="N753" s="17">
        <f t="shared" si="191"/>
        <v>98.245881829167473</v>
      </c>
    </row>
    <row r="754" spans="1:14" ht="26.25" customHeight="1" x14ac:dyDescent="0.2">
      <c r="A754" s="12" t="s">
        <v>14</v>
      </c>
      <c r="B754" s="13" t="s">
        <v>379</v>
      </c>
      <c r="C754" s="14">
        <v>923</v>
      </c>
      <c r="D754" s="15">
        <v>6</v>
      </c>
      <c r="E754" s="15">
        <v>5</v>
      </c>
      <c r="F754" s="85" t="s">
        <v>14</v>
      </c>
      <c r="G754" s="86" t="s">
        <v>14</v>
      </c>
      <c r="H754" s="86" t="s">
        <v>14</v>
      </c>
      <c r="I754" s="87" t="s">
        <v>14</v>
      </c>
      <c r="J754" s="16" t="s">
        <v>14</v>
      </c>
      <c r="K754" s="26">
        <f t="shared" si="205"/>
        <v>7861.5</v>
      </c>
      <c r="L754" s="26">
        <f t="shared" si="205"/>
        <v>7861.5</v>
      </c>
      <c r="M754" s="26">
        <f t="shared" si="205"/>
        <v>7723.6</v>
      </c>
      <c r="N754" s="17">
        <f t="shared" si="191"/>
        <v>98.245881829167473</v>
      </c>
    </row>
    <row r="755" spans="1:14" ht="64.5" customHeight="1" x14ac:dyDescent="0.2">
      <c r="A755" s="12" t="s">
        <v>14</v>
      </c>
      <c r="B755" s="13" t="s">
        <v>170</v>
      </c>
      <c r="C755" s="14">
        <v>923</v>
      </c>
      <c r="D755" s="15">
        <v>6</v>
      </c>
      <c r="E755" s="15">
        <v>5</v>
      </c>
      <c r="F755" s="85">
        <v>13</v>
      </c>
      <c r="G755" s="86" t="s">
        <v>19</v>
      </c>
      <c r="H755" s="86" t="s">
        <v>20</v>
      </c>
      <c r="I755" s="87" t="s">
        <v>21</v>
      </c>
      <c r="J755" s="16" t="s">
        <v>14</v>
      </c>
      <c r="K755" s="26">
        <f t="shared" si="205"/>
        <v>7861.5</v>
      </c>
      <c r="L755" s="26">
        <f t="shared" si="205"/>
        <v>7861.5</v>
      </c>
      <c r="M755" s="26">
        <f t="shared" si="205"/>
        <v>7723.6</v>
      </c>
      <c r="N755" s="17">
        <f t="shared" si="191"/>
        <v>98.245881829167473</v>
      </c>
    </row>
    <row r="756" spans="1:14" ht="39" customHeight="1" x14ac:dyDescent="0.2">
      <c r="A756" s="12" t="s">
        <v>14</v>
      </c>
      <c r="B756" s="13" t="s">
        <v>171</v>
      </c>
      <c r="C756" s="14">
        <v>923</v>
      </c>
      <c r="D756" s="15">
        <v>6</v>
      </c>
      <c r="E756" s="15">
        <v>5</v>
      </c>
      <c r="F756" s="85">
        <v>13</v>
      </c>
      <c r="G756" s="86">
        <v>3</v>
      </c>
      <c r="H756" s="86" t="s">
        <v>20</v>
      </c>
      <c r="I756" s="87" t="s">
        <v>21</v>
      </c>
      <c r="J756" s="16" t="s">
        <v>14</v>
      </c>
      <c r="K756" s="26">
        <f t="shared" si="205"/>
        <v>7861.5</v>
      </c>
      <c r="L756" s="26">
        <f t="shared" si="205"/>
        <v>7861.5</v>
      </c>
      <c r="M756" s="26">
        <f t="shared" si="205"/>
        <v>7723.6</v>
      </c>
      <c r="N756" s="17">
        <f t="shared" si="191"/>
        <v>98.245881829167473</v>
      </c>
    </row>
    <row r="757" spans="1:14" ht="39" customHeight="1" x14ac:dyDescent="0.2">
      <c r="A757" s="12" t="s">
        <v>14</v>
      </c>
      <c r="B757" s="13" t="s">
        <v>172</v>
      </c>
      <c r="C757" s="14">
        <v>923</v>
      </c>
      <c r="D757" s="15">
        <v>6</v>
      </c>
      <c r="E757" s="15">
        <v>5</v>
      </c>
      <c r="F757" s="85">
        <v>13</v>
      </c>
      <c r="G757" s="86">
        <v>3</v>
      </c>
      <c r="H757" s="91" t="s">
        <v>83</v>
      </c>
      <c r="I757" s="87" t="s">
        <v>21</v>
      </c>
      <c r="J757" s="16" t="s">
        <v>14</v>
      </c>
      <c r="K757" s="26">
        <f t="shared" si="205"/>
        <v>7861.5</v>
      </c>
      <c r="L757" s="26">
        <f t="shared" si="205"/>
        <v>7861.5</v>
      </c>
      <c r="M757" s="26">
        <f t="shared" si="205"/>
        <v>7723.6</v>
      </c>
      <c r="N757" s="17">
        <f t="shared" si="191"/>
        <v>98.245881829167473</v>
      </c>
    </row>
    <row r="758" spans="1:14" ht="17.25" customHeight="1" x14ac:dyDescent="0.2">
      <c r="A758" s="12" t="s">
        <v>14</v>
      </c>
      <c r="B758" s="13" t="s">
        <v>380</v>
      </c>
      <c r="C758" s="14">
        <v>923</v>
      </c>
      <c r="D758" s="15">
        <v>6</v>
      </c>
      <c r="E758" s="15">
        <v>5</v>
      </c>
      <c r="F758" s="85">
        <v>13</v>
      </c>
      <c r="G758" s="86">
        <v>3</v>
      </c>
      <c r="H758" s="91" t="s">
        <v>83</v>
      </c>
      <c r="I758" s="87" t="s">
        <v>381</v>
      </c>
      <c r="J758" s="16" t="s">
        <v>14</v>
      </c>
      <c r="K758" s="26">
        <f t="shared" si="205"/>
        <v>7861.5</v>
      </c>
      <c r="L758" s="26">
        <f t="shared" si="205"/>
        <v>7861.5</v>
      </c>
      <c r="M758" s="26">
        <f t="shared" si="205"/>
        <v>7723.6</v>
      </c>
      <c r="N758" s="17">
        <f t="shared" si="191"/>
        <v>98.245881829167473</v>
      </c>
    </row>
    <row r="759" spans="1:14" ht="25.5" x14ac:dyDescent="0.2">
      <c r="A759" s="12"/>
      <c r="B759" s="13" t="s">
        <v>32</v>
      </c>
      <c r="C759" s="14">
        <v>923</v>
      </c>
      <c r="D759" s="15">
        <v>6</v>
      </c>
      <c r="E759" s="15">
        <v>5</v>
      </c>
      <c r="F759" s="85">
        <v>13</v>
      </c>
      <c r="G759" s="86">
        <v>3</v>
      </c>
      <c r="H759" s="91" t="s">
        <v>83</v>
      </c>
      <c r="I759" s="87" t="s">
        <v>381</v>
      </c>
      <c r="J759" s="16" t="s">
        <v>33</v>
      </c>
      <c r="K759" s="26">
        <v>7861.5</v>
      </c>
      <c r="L759" s="26">
        <v>7861.5</v>
      </c>
      <c r="M759" s="26">
        <v>7723.6</v>
      </c>
      <c r="N759" s="17">
        <f t="shared" si="191"/>
        <v>98.245881829167473</v>
      </c>
    </row>
    <row r="760" spans="1:14" ht="15.75" customHeight="1" x14ac:dyDescent="0.2">
      <c r="A760" s="12" t="s">
        <v>14</v>
      </c>
      <c r="B760" s="13" t="s">
        <v>188</v>
      </c>
      <c r="C760" s="14">
        <v>923</v>
      </c>
      <c r="D760" s="15">
        <v>10</v>
      </c>
      <c r="E760" s="15" t="s">
        <v>14</v>
      </c>
      <c r="F760" s="85"/>
      <c r="G760" s="86" t="s">
        <v>14</v>
      </c>
      <c r="H760" s="86" t="s">
        <v>14</v>
      </c>
      <c r="I760" s="87" t="s">
        <v>14</v>
      </c>
      <c r="J760" s="16" t="s">
        <v>14</v>
      </c>
      <c r="K760" s="26">
        <f t="shared" ref="K760:M765" si="206">K761</f>
        <v>7608.6</v>
      </c>
      <c r="L760" s="26">
        <f t="shared" si="206"/>
        <v>7608.6</v>
      </c>
      <c r="M760" s="26">
        <f t="shared" si="206"/>
        <v>6773.5</v>
      </c>
      <c r="N760" s="17">
        <f t="shared" si="191"/>
        <v>89.024262019293957</v>
      </c>
    </row>
    <row r="761" spans="1:14" ht="15.75" customHeight="1" x14ac:dyDescent="0.2">
      <c r="A761" s="12" t="s">
        <v>14</v>
      </c>
      <c r="B761" s="13" t="s">
        <v>192</v>
      </c>
      <c r="C761" s="14">
        <v>923</v>
      </c>
      <c r="D761" s="15">
        <v>10</v>
      </c>
      <c r="E761" s="15">
        <v>6</v>
      </c>
      <c r="F761" s="85" t="s">
        <v>14</v>
      </c>
      <c r="G761" s="86" t="s">
        <v>14</v>
      </c>
      <c r="H761" s="86" t="s">
        <v>14</v>
      </c>
      <c r="I761" s="87" t="s">
        <v>14</v>
      </c>
      <c r="J761" s="16" t="s">
        <v>14</v>
      </c>
      <c r="K761" s="26">
        <f t="shared" si="206"/>
        <v>7608.6</v>
      </c>
      <c r="L761" s="26">
        <f t="shared" si="206"/>
        <v>7608.6</v>
      </c>
      <c r="M761" s="26">
        <f t="shared" si="206"/>
        <v>6773.5</v>
      </c>
      <c r="N761" s="17">
        <f t="shared" si="191"/>
        <v>89.024262019293957</v>
      </c>
    </row>
    <row r="762" spans="1:14" ht="51.75" customHeight="1" x14ac:dyDescent="0.2">
      <c r="A762" s="12" t="s">
        <v>14</v>
      </c>
      <c r="B762" s="13" t="s">
        <v>193</v>
      </c>
      <c r="C762" s="14">
        <v>923</v>
      </c>
      <c r="D762" s="15">
        <v>10</v>
      </c>
      <c r="E762" s="15">
        <v>6</v>
      </c>
      <c r="F762" s="85" t="s">
        <v>194</v>
      </c>
      <c r="G762" s="86" t="s">
        <v>19</v>
      </c>
      <c r="H762" s="86" t="s">
        <v>20</v>
      </c>
      <c r="I762" s="87" t="s">
        <v>21</v>
      </c>
      <c r="J762" s="16" t="s">
        <v>14</v>
      </c>
      <c r="K762" s="26">
        <f t="shared" si="206"/>
        <v>7608.6</v>
      </c>
      <c r="L762" s="26">
        <f t="shared" si="206"/>
        <v>7608.6</v>
      </c>
      <c r="M762" s="26">
        <f t="shared" si="206"/>
        <v>6773.5</v>
      </c>
      <c r="N762" s="17">
        <f t="shared" si="191"/>
        <v>89.024262019293957</v>
      </c>
    </row>
    <row r="763" spans="1:14" ht="15.75" customHeight="1" x14ac:dyDescent="0.2">
      <c r="A763" s="12" t="s">
        <v>14</v>
      </c>
      <c r="B763" s="13" t="s">
        <v>195</v>
      </c>
      <c r="C763" s="14">
        <v>923</v>
      </c>
      <c r="D763" s="15">
        <v>10</v>
      </c>
      <c r="E763" s="15">
        <v>6</v>
      </c>
      <c r="F763" s="85" t="s">
        <v>194</v>
      </c>
      <c r="G763" s="86" t="s">
        <v>23</v>
      </c>
      <c r="H763" s="86" t="s">
        <v>20</v>
      </c>
      <c r="I763" s="87" t="s">
        <v>21</v>
      </c>
      <c r="J763" s="16" t="s">
        <v>14</v>
      </c>
      <c r="K763" s="26">
        <f t="shared" si="206"/>
        <v>7608.6</v>
      </c>
      <c r="L763" s="26">
        <f t="shared" si="206"/>
        <v>7608.6</v>
      </c>
      <c r="M763" s="26">
        <f t="shared" si="206"/>
        <v>6773.5</v>
      </c>
      <c r="N763" s="17">
        <f t="shared" ref="N763:N766" si="207">M763/L763*100</f>
        <v>89.024262019293957</v>
      </c>
    </row>
    <row r="764" spans="1:14" ht="26.25" customHeight="1" x14ac:dyDescent="0.2">
      <c r="A764" s="12" t="s">
        <v>14</v>
      </c>
      <c r="B764" s="13" t="s">
        <v>196</v>
      </c>
      <c r="C764" s="14">
        <v>923</v>
      </c>
      <c r="D764" s="15">
        <v>10</v>
      </c>
      <c r="E764" s="15">
        <v>6</v>
      </c>
      <c r="F764" s="85" t="s">
        <v>194</v>
      </c>
      <c r="G764" s="86" t="s">
        <v>23</v>
      </c>
      <c r="H764" s="86" t="s">
        <v>83</v>
      </c>
      <c r="I764" s="87" t="s">
        <v>21</v>
      </c>
      <c r="J764" s="16" t="s">
        <v>14</v>
      </c>
      <c r="K764" s="26">
        <f t="shared" si="206"/>
        <v>7608.6</v>
      </c>
      <c r="L764" s="26">
        <f t="shared" si="206"/>
        <v>7608.6</v>
      </c>
      <c r="M764" s="26">
        <f t="shared" si="206"/>
        <v>6773.5</v>
      </c>
      <c r="N764" s="17">
        <f t="shared" si="207"/>
        <v>89.024262019293957</v>
      </c>
    </row>
    <row r="765" spans="1:14" ht="38.25" customHeight="1" x14ac:dyDescent="0.2">
      <c r="A765" s="12" t="s">
        <v>14</v>
      </c>
      <c r="B765" s="13" t="s">
        <v>382</v>
      </c>
      <c r="C765" s="14">
        <v>923</v>
      </c>
      <c r="D765" s="15">
        <v>10</v>
      </c>
      <c r="E765" s="15">
        <v>6</v>
      </c>
      <c r="F765" s="85" t="s">
        <v>194</v>
      </c>
      <c r="G765" s="86" t="s">
        <v>23</v>
      </c>
      <c r="H765" s="86" t="s">
        <v>83</v>
      </c>
      <c r="I765" s="87" t="s">
        <v>383</v>
      </c>
      <c r="J765" s="16" t="s">
        <v>14</v>
      </c>
      <c r="K765" s="26">
        <f t="shared" si="206"/>
        <v>7608.6</v>
      </c>
      <c r="L765" s="26">
        <f t="shared" si="206"/>
        <v>7608.6</v>
      </c>
      <c r="M765" s="26">
        <f t="shared" si="206"/>
        <v>6773.5</v>
      </c>
      <c r="N765" s="17">
        <f t="shared" si="207"/>
        <v>89.024262019293957</v>
      </c>
    </row>
    <row r="766" spans="1:14" ht="25.5" x14ac:dyDescent="0.2">
      <c r="A766" s="12"/>
      <c r="B766" s="13" t="s">
        <v>32</v>
      </c>
      <c r="C766" s="14">
        <v>923</v>
      </c>
      <c r="D766" s="15">
        <v>10</v>
      </c>
      <c r="E766" s="15">
        <v>6</v>
      </c>
      <c r="F766" s="85" t="s">
        <v>194</v>
      </c>
      <c r="G766" s="86" t="s">
        <v>23</v>
      </c>
      <c r="H766" s="86" t="s">
        <v>83</v>
      </c>
      <c r="I766" s="87" t="s">
        <v>383</v>
      </c>
      <c r="J766" s="16" t="s">
        <v>33</v>
      </c>
      <c r="K766" s="26">
        <v>7608.6</v>
      </c>
      <c r="L766" s="26">
        <v>7608.6</v>
      </c>
      <c r="M766" s="26">
        <v>6773.5</v>
      </c>
      <c r="N766" s="17">
        <f t="shared" si="207"/>
        <v>89.024262019293957</v>
      </c>
    </row>
    <row r="767" spans="1:14" ht="41.25" customHeight="1" x14ac:dyDescent="0.2">
      <c r="A767" s="18" t="s">
        <v>384</v>
      </c>
      <c r="B767" s="19" t="s">
        <v>385</v>
      </c>
      <c r="C767" s="20">
        <v>925</v>
      </c>
      <c r="D767" s="21" t="s">
        <v>14</v>
      </c>
      <c r="E767" s="21" t="s">
        <v>14</v>
      </c>
      <c r="F767" s="88" t="s">
        <v>14</v>
      </c>
      <c r="G767" s="89" t="s">
        <v>14</v>
      </c>
      <c r="H767" s="89" t="s">
        <v>14</v>
      </c>
      <c r="I767" s="90" t="s">
        <v>14</v>
      </c>
      <c r="J767" s="22" t="s">
        <v>14</v>
      </c>
      <c r="K767" s="73">
        <f>K768+K779+K1057</f>
        <v>12580059.199999999</v>
      </c>
      <c r="L767" s="73">
        <f>L768+L779+L1057</f>
        <v>12580059.199999999</v>
      </c>
      <c r="M767" s="73">
        <f>M768+M779+M1057</f>
        <v>12549321.299999999</v>
      </c>
      <c r="N767" s="23">
        <f>M767/L767*100</f>
        <v>99.755661722164234</v>
      </c>
    </row>
    <row r="768" spans="1:14" ht="15.75" customHeight="1" x14ac:dyDescent="0.2">
      <c r="A768" s="12" t="s">
        <v>14</v>
      </c>
      <c r="B768" s="13" t="s">
        <v>128</v>
      </c>
      <c r="C768" s="14">
        <v>925</v>
      </c>
      <c r="D768" s="15">
        <v>4</v>
      </c>
      <c r="E768" s="15" t="s">
        <v>14</v>
      </c>
      <c r="F768" s="85" t="s">
        <v>14</v>
      </c>
      <c r="G768" s="86" t="s">
        <v>14</v>
      </c>
      <c r="H768" s="86" t="s">
        <v>14</v>
      </c>
      <c r="I768" s="87" t="s">
        <v>14</v>
      </c>
      <c r="J768" s="16" t="s">
        <v>14</v>
      </c>
      <c r="K768" s="26">
        <f t="shared" ref="K768:M769" si="208">K769</f>
        <v>23813.4</v>
      </c>
      <c r="L768" s="26">
        <f t="shared" si="208"/>
        <v>23813.4</v>
      </c>
      <c r="M768" s="26">
        <f t="shared" si="208"/>
        <v>23812.600000000002</v>
      </c>
      <c r="N768" s="17">
        <f>M768/L768*100</f>
        <v>99.996640546918968</v>
      </c>
    </row>
    <row r="769" spans="1:14" ht="15.75" customHeight="1" x14ac:dyDescent="0.2">
      <c r="A769" s="12" t="s">
        <v>14</v>
      </c>
      <c r="B769" s="13" t="s">
        <v>386</v>
      </c>
      <c r="C769" s="14">
        <v>925</v>
      </c>
      <c r="D769" s="15">
        <v>4</v>
      </c>
      <c r="E769" s="15">
        <v>1</v>
      </c>
      <c r="F769" s="85" t="s">
        <v>14</v>
      </c>
      <c r="G769" s="86" t="s">
        <v>14</v>
      </c>
      <c r="H769" s="86" t="s">
        <v>14</v>
      </c>
      <c r="I769" s="87" t="s">
        <v>14</v>
      </c>
      <c r="J769" s="16" t="s">
        <v>14</v>
      </c>
      <c r="K769" s="26">
        <f t="shared" si="208"/>
        <v>23813.4</v>
      </c>
      <c r="L769" s="26">
        <f t="shared" si="208"/>
        <v>23813.4</v>
      </c>
      <c r="M769" s="26">
        <f t="shared" si="208"/>
        <v>23812.600000000002</v>
      </c>
      <c r="N769" s="17">
        <f t="shared" ref="N769:N832" si="209">M769/L769*100</f>
        <v>99.996640546918968</v>
      </c>
    </row>
    <row r="770" spans="1:14" ht="51.75" customHeight="1" x14ac:dyDescent="0.2">
      <c r="A770" s="12" t="s">
        <v>14</v>
      </c>
      <c r="B770" s="13" t="s">
        <v>387</v>
      </c>
      <c r="C770" s="14">
        <v>925</v>
      </c>
      <c r="D770" s="15">
        <v>4</v>
      </c>
      <c r="E770" s="15">
        <v>1</v>
      </c>
      <c r="F770" s="85" t="s">
        <v>388</v>
      </c>
      <c r="G770" s="86" t="s">
        <v>19</v>
      </c>
      <c r="H770" s="86" t="s">
        <v>20</v>
      </c>
      <c r="I770" s="87" t="s">
        <v>21</v>
      </c>
      <c r="J770" s="16" t="s">
        <v>14</v>
      </c>
      <c r="K770" s="26">
        <f t="shared" ref="K770:M770" si="210">K771+K775</f>
        <v>23813.4</v>
      </c>
      <c r="L770" s="26">
        <f t="shared" si="210"/>
        <v>23813.4</v>
      </c>
      <c r="M770" s="26">
        <f t="shared" si="210"/>
        <v>23812.600000000002</v>
      </c>
      <c r="N770" s="17">
        <f t="shared" si="209"/>
        <v>99.996640546918968</v>
      </c>
    </row>
    <row r="771" spans="1:14" ht="39" customHeight="1" x14ac:dyDescent="0.2">
      <c r="A771" s="12" t="s">
        <v>14</v>
      </c>
      <c r="B771" s="13" t="s">
        <v>389</v>
      </c>
      <c r="C771" s="14">
        <v>925</v>
      </c>
      <c r="D771" s="15">
        <v>4</v>
      </c>
      <c r="E771" s="15">
        <v>1</v>
      </c>
      <c r="F771" s="85" t="s">
        <v>388</v>
      </c>
      <c r="G771" s="86" t="s">
        <v>23</v>
      </c>
      <c r="H771" s="86" t="s">
        <v>20</v>
      </c>
      <c r="I771" s="87" t="s">
        <v>21</v>
      </c>
      <c r="J771" s="16" t="s">
        <v>14</v>
      </c>
      <c r="K771" s="26">
        <f t="shared" ref="K771:M773" si="211">K772</f>
        <v>21237.9</v>
      </c>
      <c r="L771" s="26">
        <f t="shared" si="211"/>
        <v>21237.9</v>
      </c>
      <c r="M771" s="26">
        <f t="shared" si="211"/>
        <v>21237.4</v>
      </c>
      <c r="N771" s="17">
        <f t="shared" si="209"/>
        <v>99.997645718267819</v>
      </c>
    </row>
    <row r="772" spans="1:14" ht="39" customHeight="1" x14ac:dyDescent="0.2">
      <c r="A772" s="12" t="s">
        <v>14</v>
      </c>
      <c r="B772" s="13" t="s">
        <v>390</v>
      </c>
      <c r="C772" s="14">
        <v>925</v>
      </c>
      <c r="D772" s="15">
        <v>4</v>
      </c>
      <c r="E772" s="15">
        <v>1</v>
      </c>
      <c r="F772" s="85" t="s">
        <v>388</v>
      </c>
      <c r="G772" s="86" t="s">
        <v>23</v>
      </c>
      <c r="H772" s="86" t="s">
        <v>83</v>
      </c>
      <c r="I772" s="87" t="s">
        <v>21</v>
      </c>
      <c r="J772" s="16" t="s">
        <v>14</v>
      </c>
      <c r="K772" s="26">
        <f t="shared" si="211"/>
        <v>21237.9</v>
      </c>
      <c r="L772" s="26">
        <f t="shared" si="211"/>
        <v>21237.9</v>
      </c>
      <c r="M772" s="26">
        <f t="shared" si="211"/>
        <v>21237.4</v>
      </c>
      <c r="N772" s="17">
        <f t="shared" si="209"/>
        <v>99.997645718267819</v>
      </c>
    </row>
    <row r="773" spans="1:14" ht="26.25" customHeight="1" x14ac:dyDescent="0.2">
      <c r="A773" s="12" t="s">
        <v>14</v>
      </c>
      <c r="B773" s="13" t="s">
        <v>391</v>
      </c>
      <c r="C773" s="14">
        <v>925</v>
      </c>
      <c r="D773" s="15">
        <v>4</v>
      </c>
      <c r="E773" s="15">
        <v>1</v>
      </c>
      <c r="F773" s="85" t="s">
        <v>388</v>
      </c>
      <c r="G773" s="86" t="s">
        <v>23</v>
      </c>
      <c r="H773" s="86" t="s">
        <v>83</v>
      </c>
      <c r="I773" s="87" t="s">
        <v>392</v>
      </c>
      <c r="J773" s="16" t="s">
        <v>14</v>
      </c>
      <c r="K773" s="26">
        <f t="shared" si="211"/>
        <v>21237.9</v>
      </c>
      <c r="L773" s="26">
        <f t="shared" si="211"/>
        <v>21237.9</v>
      </c>
      <c r="M773" s="26">
        <f t="shared" si="211"/>
        <v>21237.4</v>
      </c>
      <c r="N773" s="17">
        <f t="shared" si="209"/>
        <v>99.997645718267819</v>
      </c>
    </row>
    <row r="774" spans="1:14" ht="28.5" customHeight="1" x14ac:dyDescent="0.2">
      <c r="A774" s="12"/>
      <c r="B774" s="13" t="s">
        <v>153</v>
      </c>
      <c r="C774" s="14">
        <v>925</v>
      </c>
      <c r="D774" s="15">
        <v>4</v>
      </c>
      <c r="E774" s="15">
        <v>1</v>
      </c>
      <c r="F774" s="85" t="s">
        <v>388</v>
      </c>
      <c r="G774" s="86" t="s">
        <v>23</v>
      </c>
      <c r="H774" s="86" t="s">
        <v>83</v>
      </c>
      <c r="I774" s="87" t="s">
        <v>392</v>
      </c>
      <c r="J774" s="16" t="s">
        <v>154</v>
      </c>
      <c r="K774" s="26">
        <v>21237.9</v>
      </c>
      <c r="L774" s="26">
        <v>21237.9</v>
      </c>
      <c r="M774" s="26">
        <v>21237.4</v>
      </c>
      <c r="N774" s="17">
        <f t="shared" si="209"/>
        <v>99.997645718267819</v>
      </c>
    </row>
    <row r="775" spans="1:14" ht="39" customHeight="1" x14ac:dyDescent="0.2">
      <c r="A775" s="12" t="s">
        <v>14</v>
      </c>
      <c r="B775" s="13" t="s">
        <v>393</v>
      </c>
      <c r="C775" s="14">
        <v>925</v>
      </c>
      <c r="D775" s="15">
        <v>4</v>
      </c>
      <c r="E775" s="15">
        <v>1</v>
      </c>
      <c r="F775" s="85" t="s">
        <v>388</v>
      </c>
      <c r="G775" s="86" t="s">
        <v>29</v>
      </c>
      <c r="H775" s="86" t="s">
        <v>20</v>
      </c>
      <c r="I775" s="87" t="s">
        <v>21</v>
      </c>
      <c r="J775" s="16" t="s">
        <v>14</v>
      </c>
      <c r="K775" s="26">
        <f t="shared" ref="K775:M777" si="212">K776</f>
        <v>2575.5</v>
      </c>
      <c r="L775" s="26">
        <f t="shared" si="212"/>
        <v>2575.5</v>
      </c>
      <c r="M775" s="26">
        <f t="shared" si="212"/>
        <v>2575.1999999999998</v>
      </c>
      <c r="N775" s="17">
        <f t="shared" si="209"/>
        <v>99.988351776354108</v>
      </c>
    </row>
    <row r="776" spans="1:14" ht="39" customHeight="1" x14ac:dyDescent="0.2">
      <c r="A776" s="12" t="s">
        <v>14</v>
      </c>
      <c r="B776" s="13" t="s">
        <v>394</v>
      </c>
      <c r="C776" s="14">
        <v>925</v>
      </c>
      <c r="D776" s="15">
        <v>4</v>
      </c>
      <c r="E776" s="15">
        <v>1</v>
      </c>
      <c r="F776" s="85" t="s">
        <v>388</v>
      </c>
      <c r="G776" s="86" t="s">
        <v>29</v>
      </c>
      <c r="H776" s="86" t="s">
        <v>83</v>
      </c>
      <c r="I776" s="87" t="s">
        <v>21</v>
      </c>
      <c r="J776" s="16" t="s">
        <v>14</v>
      </c>
      <c r="K776" s="26">
        <f t="shared" si="212"/>
        <v>2575.5</v>
      </c>
      <c r="L776" s="26">
        <f t="shared" si="212"/>
        <v>2575.5</v>
      </c>
      <c r="M776" s="26">
        <f t="shared" si="212"/>
        <v>2575.1999999999998</v>
      </c>
      <c r="N776" s="17">
        <f t="shared" si="209"/>
        <v>99.988351776354108</v>
      </c>
    </row>
    <row r="777" spans="1:14" ht="26.25" customHeight="1" x14ac:dyDescent="0.2">
      <c r="A777" s="12" t="s">
        <v>14</v>
      </c>
      <c r="B777" s="13" t="s">
        <v>395</v>
      </c>
      <c r="C777" s="14">
        <v>925</v>
      </c>
      <c r="D777" s="15">
        <v>4</v>
      </c>
      <c r="E777" s="15">
        <v>1</v>
      </c>
      <c r="F777" s="85" t="s">
        <v>388</v>
      </c>
      <c r="G777" s="86" t="s">
        <v>29</v>
      </c>
      <c r="H777" s="86" t="s">
        <v>83</v>
      </c>
      <c r="I777" s="87" t="s">
        <v>396</v>
      </c>
      <c r="J777" s="16" t="s">
        <v>14</v>
      </c>
      <c r="K777" s="26">
        <f t="shared" si="212"/>
        <v>2575.5</v>
      </c>
      <c r="L777" s="26">
        <f t="shared" si="212"/>
        <v>2575.5</v>
      </c>
      <c r="M777" s="26">
        <f t="shared" si="212"/>
        <v>2575.1999999999998</v>
      </c>
      <c r="N777" s="17">
        <f t="shared" si="209"/>
        <v>99.988351776354108</v>
      </c>
    </row>
    <row r="778" spans="1:14" ht="28.5" customHeight="1" x14ac:dyDescent="0.2">
      <c r="A778" s="12"/>
      <c r="B778" s="13" t="s">
        <v>153</v>
      </c>
      <c r="C778" s="14">
        <v>925</v>
      </c>
      <c r="D778" s="15">
        <v>4</v>
      </c>
      <c r="E778" s="15">
        <v>1</v>
      </c>
      <c r="F778" s="85" t="s">
        <v>388</v>
      </c>
      <c r="G778" s="86" t="s">
        <v>29</v>
      </c>
      <c r="H778" s="86" t="s">
        <v>83</v>
      </c>
      <c r="I778" s="87" t="s">
        <v>396</v>
      </c>
      <c r="J778" s="16" t="s">
        <v>154</v>
      </c>
      <c r="K778" s="26">
        <v>2575.5</v>
      </c>
      <c r="L778" s="26">
        <v>2575.5</v>
      </c>
      <c r="M778" s="26">
        <v>2575.1999999999998</v>
      </c>
      <c r="N778" s="17">
        <f t="shared" si="209"/>
        <v>99.988351776354108</v>
      </c>
    </row>
    <row r="779" spans="1:14" ht="15.75" customHeight="1" x14ac:dyDescent="0.2">
      <c r="A779" s="12" t="s">
        <v>14</v>
      </c>
      <c r="B779" s="13" t="s">
        <v>175</v>
      </c>
      <c r="C779" s="14">
        <v>925</v>
      </c>
      <c r="D779" s="15">
        <v>7</v>
      </c>
      <c r="E779" s="15" t="s">
        <v>14</v>
      </c>
      <c r="F779" s="85" t="s">
        <v>14</v>
      </c>
      <c r="G779" s="86" t="s">
        <v>14</v>
      </c>
      <c r="H779" s="86" t="s">
        <v>14</v>
      </c>
      <c r="I779" s="87" t="s">
        <v>14</v>
      </c>
      <c r="J779" s="16" t="s">
        <v>14</v>
      </c>
      <c r="K779" s="26">
        <f>K780+K818+K898+K951+K979+K938</f>
        <v>12189487.399999999</v>
      </c>
      <c r="L779" s="26">
        <f>L780+L818+L898+L951+L979+L938</f>
        <v>12189487.399999999</v>
      </c>
      <c r="M779" s="26">
        <f>M780+M818+M898+M951+M979+M938</f>
        <v>12164677.199999999</v>
      </c>
      <c r="N779" s="17">
        <f t="shared" si="209"/>
        <v>99.796462318833861</v>
      </c>
    </row>
    <row r="780" spans="1:14" ht="15.75" customHeight="1" x14ac:dyDescent="0.2">
      <c r="A780" s="12" t="s">
        <v>14</v>
      </c>
      <c r="B780" s="13" t="s">
        <v>277</v>
      </c>
      <c r="C780" s="14">
        <v>925</v>
      </c>
      <c r="D780" s="15">
        <v>7</v>
      </c>
      <c r="E780" s="15">
        <v>1</v>
      </c>
      <c r="F780" s="85" t="s">
        <v>14</v>
      </c>
      <c r="G780" s="86" t="s">
        <v>14</v>
      </c>
      <c r="H780" s="86" t="s">
        <v>14</v>
      </c>
      <c r="I780" s="87" t="s">
        <v>14</v>
      </c>
      <c r="J780" s="16" t="s">
        <v>14</v>
      </c>
      <c r="K780" s="26">
        <f>K781</f>
        <v>5351375.7999999989</v>
      </c>
      <c r="L780" s="26">
        <f>L781</f>
        <v>5351375.7999999989</v>
      </c>
      <c r="M780" s="26">
        <f>M781</f>
        <v>5348428.8999999994</v>
      </c>
      <c r="N780" s="17">
        <f t="shared" si="209"/>
        <v>99.944931918255492</v>
      </c>
    </row>
    <row r="781" spans="1:14" ht="41.25" customHeight="1" x14ac:dyDescent="0.2">
      <c r="A781" s="12" t="s">
        <v>14</v>
      </c>
      <c r="B781" s="13" t="s">
        <v>177</v>
      </c>
      <c r="C781" s="14">
        <v>925</v>
      </c>
      <c r="D781" s="15">
        <v>7</v>
      </c>
      <c r="E781" s="15">
        <v>1</v>
      </c>
      <c r="F781" s="85" t="s">
        <v>95</v>
      </c>
      <c r="G781" s="86" t="s">
        <v>19</v>
      </c>
      <c r="H781" s="86" t="s">
        <v>20</v>
      </c>
      <c r="I781" s="87" t="s">
        <v>21</v>
      </c>
      <c r="J781" s="16" t="s">
        <v>14</v>
      </c>
      <c r="K781" s="26">
        <f t="shared" ref="K781:M781" si="213">K782</f>
        <v>5351375.7999999989</v>
      </c>
      <c r="L781" s="26">
        <f t="shared" si="213"/>
        <v>5351375.7999999989</v>
      </c>
      <c r="M781" s="26">
        <f t="shared" si="213"/>
        <v>5348428.8999999994</v>
      </c>
      <c r="N781" s="17">
        <f t="shared" si="209"/>
        <v>99.944931918255492</v>
      </c>
    </row>
    <row r="782" spans="1:14" ht="51.75" customHeight="1" x14ac:dyDescent="0.2">
      <c r="A782" s="12" t="s">
        <v>14</v>
      </c>
      <c r="B782" s="13" t="s">
        <v>397</v>
      </c>
      <c r="C782" s="14">
        <v>925</v>
      </c>
      <c r="D782" s="15">
        <v>7</v>
      </c>
      <c r="E782" s="15">
        <v>1</v>
      </c>
      <c r="F782" s="85" t="s">
        <v>95</v>
      </c>
      <c r="G782" s="86" t="s">
        <v>23</v>
      </c>
      <c r="H782" s="86" t="s">
        <v>20</v>
      </c>
      <c r="I782" s="87" t="s">
        <v>21</v>
      </c>
      <c r="J782" s="16" t="s">
        <v>14</v>
      </c>
      <c r="K782" s="26">
        <f>K783+K799+K802+K805+K808+K815</f>
        <v>5351375.7999999989</v>
      </c>
      <c r="L782" s="26">
        <f>L783+L799+L802+L805+L808+L815</f>
        <v>5351375.7999999989</v>
      </c>
      <c r="M782" s="26">
        <f>M783+M799+M802+M805+M808+M815</f>
        <v>5348428.8999999994</v>
      </c>
      <c r="N782" s="17">
        <f t="shared" si="209"/>
        <v>99.944931918255492</v>
      </c>
    </row>
    <row r="783" spans="1:14" ht="64.5" customHeight="1" x14ac:dyDescent="0.2">
      <c r="A783" s="12" t="s">
        <v>14</v>
      </c>
      <c r="B783" s="13" t="s">
        <v>398</v>
      </c>
      <c r="C783" s="14">
        <v>925</v>
      </c>
      <c r="D783" s="15">
        <v>7</v>
      </c>
      <c r="E783" s="15">
        <v>1</v>
      </c>
      <c r="F783" s="85" t="s">
        <v>95</v>
      </c>
      <c r="G783" s="86" t="s">
        <v>23</v>
      </c>
      <c r="H783" s="86" t="s">
        <v>83</v>
      </c>
      <c r="I783" s="87" t="s">
        <v>21</v>
      </c>
      <c r="J783" s="16" t="s">
        <v>14</v>
      </c>
      <c r="K783" s="26">
        <f>K784+K788+K790+K792+K794+K796</f>
        <v>5264614.8</v>
      </c>
      <c r="L783" s="26">
        <f>L784+L788+L790+L792+L794+L796</f>
        <v>5264614.8</v>
      </c>
      <c r="M783" s="26">
        <f>M784+M788+M790+M792+M794+M796</f>
        <v>5262126.3999999994</v>
      </c>
      <c r="N783" s="17">
        <f t="shared" si="209"/>
        <v>99.952733483938843</v>
      </c>
    </row>
    <row r="784" spans="1:14" ht="26.25" customHeight="1" x14ac:dyDescent="0.2">
      <c r="A784" s="12" t="s">
        <v>14</v>
      </c>
      <c r="B784" s="13" t="s">
        <v>84</v>
      </c>
      <c r="C784" s="14">
        <v>925</v>
      </c>
      <c r="D784" s="15">
        <v>7</v>
      </c>
      <c r="E784" s="15">
        <v>1</v>
      </c>
      <c r="F784" s="85" t="s">
        <v>95</v>
      </c>
      <c r="G784" s="86" t="s">
        <v>23</v>
      </c>
      <c r="H784" s="86" t="s">
        <v>83</v>
      </c>
      <c r="I784" s="87" t="s">
        <v>85</v>
      </c>
      <c r="J784" s="16" t="s">
        <v>14</v>
      </c>
      <c r="K784" s="26">
        <f>K785+K786+K787</f>
        <v>1889062.5</v>
      </c>
      <c r="L784" s="26">
        <f>L785+L786+L787</f>
        <v>1889062.5</v>
      </c>
      <c r="M784" s="26">
        <f>M785+M786+M787</f>
        <v>1886729.2</v>
      </c>
      <c r="N784" s="17">
        <f t="shared" si="209"/>
        <v>99.876483705541759</v>
      </c>
    </row>
    <row r="785" spans="1:14" ht="65.25" customHeight="1" x14ac:dyDescent="0.2">
      <c r="A785" s="12"/>
      <c r="B785" s="13" t="s">
        <v>26</v>
      </c>
      <c r="C785" s="14">
        <v>925</v>
      </c>
      <c r="D785" s="15">
        <v>7</v>
      </c>
      <c r="E785" s="15">
        <v>1</v>
      </c>
      <c r="F785" s="85" t="s">
        <v>95</v>
      </c>
      <c r="G785" s="86" t="s">
        <v>23</v>
      </c>
      <c r="H785" s="86" t="s">
        <v>83</v>
      </c>
      <c r="I785" s="87" t="s">
        <v>85</v>
      </c>
      <c r="J785" s="16" t="s">
        <v>27</v>
      </c>
      <c r="K785" s="26">
        <v>967.5</v>
      </c>
      <c r="L785" s="26">
        <v>967.5</v>
      </c>
      <c r="M785" s="26">
        <v>962.7</v>
      </c>
      <c r="N785" s="17">
        <f t="shared" si="209"/>
        <v>99.503875968992247</v>
      </c>
    </row>
    <row r="786" spans="1:14" ht="28.5" customHeight="1" x14ac:dyDescent="0.2">
      <c r="A786" s="12"/>
      <c r="B786" s="13" t="s">
        <v>153</v>
      </c>
      <c r="C786" s="14">
        <v>925</v>
      </c>
      <c r="D786" s="15">
        <v>7</v>
      </c>
      <c r="E786" s="15">
        <v>1</v>
      </c>
      <c r="F786" s="85" t="s">
        <v>95</v>
      </c>
      <c r="G786" s="86" t="s">
        <v>23</v>
      </c>
      <c r="H786" s="86" t="s">
        <v>83</v>
      </c>
      <c r="I786" s="87" t="s">
        <v>85</v>
      </c>
      <c r="J786" s="16" t="s">
        <v>154</v>
      </c>
      <c r="K786" s="26">
        <v>1888068.8</v>
      </c>
      <c r="L786" s="26">
        <v>1888068.8</v>
      </c>
      <c r="M786" s="26">
        <v>1885740.3</v>
      </c>
      <c r="N786" s="17">
        <f t="shared" si="209"/>
        <v>99.876672926325568</v>
      </c>
    </row>
    <row r="787" spans="1:14" x14ac:dyDescent="0.2">
      <c r="A787" s="12"/>
      <c r="B787" s="13" t="s">
        <v>34</v>
      </c>
      <c r="C787" s="14">
        <v>925</v>
      </c>
      <c r="D787" s="15">
        <v>7</v>
      </c>
      <c r="E787" s="15">
        <v>1</v>
      </c>
      <c r="F787" s="85" t="s">
        <v>95</v>
      </c>
      <c r="G787" s="86" t="s">
        <v>23</v>
      </c>
      <c r="H787" s="86" t="s">
        <v>83</v>
      </c>
      <c r="I787" s="87" t="s">
        <v>85</v>
      </c>
      <c r="J787" s="16" t="s">
        <v>35</v>
      </c>
      <c r="K787" s="26">
        <v>26.2</v>
      </c>
      <c r="L787" s="26">
        <v>26.2</v>
      </c>
      <c r="M787" s="26">
        <v>26.2</v>
      </c>
      <c r="N787" s="17">
        <f t="shared" si="209"/>
        <v>100</v>
      </c>
    </row>
    <row r="788" spans="1:14" ht="25.5" x14ac:dyDescent="0.2">
      <c r="A788" s="12"/>
      <c r="B788" s="13" t="s">
        <v>521</v>
      </c>
      <c r="C788" s="14">
        <v>925</v>
      </c>
      <c r="D788" s="15">
        <v>7</v>
      </c>
      <c r="E788" s="15">
        <v>1</v>
      </c>
      <c r="F788" s="85" t="s">
        <v>95</v>
      </c>
      <c r="G788" s="86" t="s">
        <v>23</v>
      </c>
      <c r="H788" s="86" t="s">
        <v>83</v>
      </c>
      <c r="I788" s="92" t="s">
        <v>522</v>
      </c>
      <c r="J788" s="16"/>
      <c r="K788" s="26">
        <f>K789</f>
        <v>2900</v>
      </c>
      <c r="L788" s="26">
        <f>L789</f>
        <v>2900</v>
      </c>
      <c r="M788" s="26">
        <f>M789</f>
        <v>2745</v>
      </c>
      <c r="N788" s="17">
        <f t="shared" si="209"/>
        <v>94.655172413793096</v>
      </c>
    </row>
    <row r="789" spans="1:14" ht="28.5" customHeight="1" x14ac:dyDescent="0.2">
      <c r="A789" s="12"/>
      <c r="B789" s="13" t="s">
        <v>153</v>
      </c>
      <c r="C789" s="14">
        <v>925</v>
      </c>
      <c r="D789" s="15">
        <v>7</v>
      </c>
      <c r="E789" s="15">
        <v>1</v>
      </c>
      <c r="F789" s="85" t="s">
        <v>95</v>
      </c>
      <c r="G789" s="86" t="s">
        <v>23</v>
      </c>
      <c r="H789" s="86" t="s">
        <v>83</v>
      </c>
      <c r="I789" s="92" t="s">
        <v>522</v>
      </c>
      <c r="J789" s="16" t="s">
        <v>154</v>
      </c>
      <c r="K789" s="26">
        <v>2900</v>
      </c>
      <c r="L789" s="26">
        <v>2900</v>
      </c>
      <c r="M789" s="26">
        <v>2745</v>
      </c>
      <c r="N789" s="17">
        <f t="shared" si="209"/>
        <v>94.655172413793096</v>
      </c>
    </row>
    <row r="790" spans="1:14" ht="15.75" customHeight="1" x14ac:dyDescent="0.2">
      <c r="A790" s="12"/>
      <c r="B790" s="13" t="s">
        <v>119</v>
      </c>
      <c r="C790" s="14">
        <v>925</v>
      </c>
      <c r="D790" s="15">
        <v>7</v>
      </c>
      <c r="E790" s="15">
        <v>1</v>
      </c>
      <c r="F790" s="85" t="s">
        <v>95</v>
      </c>
      <c r="G790" s="86" t="s">
        <v>23</v>
      </c>
      <c r="H790" s="86" t="s">
        <v>83</v>
      </c>
      <c r="I790" s="87">
        <v>10040</v>
      </c>
      <c r="J790" s="16"/>
      <c r="K790" s="26">
        <f>K791</f>
        <v>3847.6</v>
      </c>
      <c r="L790" s="26">
        <f>L791</f>
        <v>3847.6</v>
      </c>
      <c r="M790" s="26">
        <f>M791</f>
        <v>3847.5</v>
      </c>
      <c r="N790" s="17">
        <f t="shared" si="209"/>
        <v>99.997400977232559</v>
      </c>
    </row>
    <row r="791" spans="1:14" ht="28.5" customHeight="1" x14ac:dyDescent="0.2">
      <c r="A791" s="12"/>
      <c r="B791" s="13" t="s">
        <v>153</v>
      </c>
      <c r="C791" s="14">
        <v>925</v>
      </c>
      <c r="D791" s="15">
        <v>7</v>
      </c>
      <c r="E791" s="15">
        <v>1</v>
      </c>
      <c r="F791" s="85" t="s">
        <v>95</v>
      </c>
      <c r="G791" s="86" t="s">
        <v>23</v>
      </c>
      <c r="H791" s="86" t="s">
        <v>83</v>
      </c>
      <c r="I791" s="87">
        <v>10040</v>
      </c>
      <c r="J791" s="16" t="s">
        <v>154</v>
      </c>
      <c r="K791" s="26">
        <v>3847.6</v>
      </c>
      <c r="L791" s="26">
        <v>3847.6</v>
      </c>
      <c r="M791" s="26">
        <v>3847.5</v>
      </c>
      <c r="N791" s="17">
        <f t="shared" si="209"/>
        <v>99.997400977232559</v>
      </c>
    </row>
    <row r="792" spans="1:14" ht="26.25" customHeight="1" x14ac:dyDescent="0.2">
      <c r="A792" s="12" t="s">
        <v>14</v>
      </c>
      <c r="B792" s="13" t="s">
        <v>399</v>
      </c>
      <c r="C792" s="14">
        <v>925</v>
      </c>
      <c r="D792" s="15">
        <v>7</v>
      </c>
      <c r="E792" s="15">
        <v>1</v>
      </c>
      <c r="F792" s="85" t="s">
        <v>95</v>
      </c>
      <c r="G792" s="86" t="s">
        <v>23</v>
      </c>
      <c r="H792" s="86" t="s">
        <v>83</v>
      </c>
      <c r="I792" s="87" t="s">
        <v>400</v>
      </c>
      <c r="J792" s="16" t="s">
        <v>14</v>
      </c>
      <c r="K792" s="26">
        <f t="shared" ref="K792:M792" si="214">K793</f>
        <v>78573.5</v>
      </c>
      <c r="L792" s="26">
        <f t="shared" si="214"/>
        <v>78573.5</v>
      </c>
      <c r="M792" s="26">
        <f t="shared" si="214"/>
        <v>78573.5</v>
      </c>
      <c r="N792" s="17">
        <f t="shared" si="209"/>
        <v>100</v>
      </c>
    </row>
    <row r="793" spans="1:14" ht="28.5" customHeight="1" x14ac:dyDescent="0.2">
      <c r="A793" s="12"/>
      <c r="B793" s="13" t="s">
        <v>153</v>
      </c>
      <c r="C793" s="14">
        <v>925</v>
      </c>
      <c r="D793" s="15">
        <v>7</v>
      </c>
      <c r="E793" s="15">
        <v>1</v>
      </c>
      <c r="F793" s="85" t="s">
        <v>95</v>
      </c>
      <c r="G793" s="86" t="s">
        <v>23</v>
      </c>
      <c r="H793" s="86" t="s">
        <v>83</v>
      </c>
      <c r="I793" s="87" t="s">
        <v>400</v>
      </c>
      <c r="J793" s="16" t="s">
        <v>154</v>
      </c>
      <c r="K793" s="26">
        <v>78573.5</v>
      </c>
      <c r="L793" s="26">
        <v>78573.5</v>
      </c>
      <c r="M793" s="26">
        <v>78573.5</v>
      </c>
      <c r="N793" s="17">
        <f t="shared" si="209"/>
        <v>100</v>
      </c>
    </row>
    <row r="794" spans="1:14" ht="78.75" customHeight="1" x14ac:dyDescent="0.2">
      <c r="A794" s="12" t="s">
        <v>14</v>
      </c>
      <c r="B794" s="13" t="s">
        <v>401</v>
      </c>
      <c r="C794" s="14">
        <v>925</v>
      </c>
      <c r="D794" s="15">
        <v>7</v>
      </c>
      <c r="E794" s="15">
        <v>1</v>
      </c>
      <c r="F794" s="85" t="s">
        <v>95</v>
      </c>
      <c r="G794" s="86" t="s">
        <v>23</v>
      </c>
      <c r="H794" s="86" t="s">
        <v>83</v>
      </c>
      <c r="I794" s="87" t="s">
        <v>402</v>
      </c>
      <c r="J794" s="16" t="s">
        <v>14</v>
      </c>
      <c r="K794" s="26">
        <f t="shared" ref="K794:M794" si="215">K795</f>
        <v>3102225.4</v>
      </c>
      <c r="L794" s="26">
        <f t="shared" si="215"/>
        <v>3102225.4</v>
      </c>
      <c r="M794" s="26">
        <f t="shared" si="215"/>
        <v>3102225.4</v>
      </c>
      <c r="N794" s="17">
        <f t="shared" si="209"/>
        <v>100</v>
      </c>
    </row>
    <row r="795" spans="1:14" ht="28.5" customHeight="1" x14ac:dyDescent="0.2">
      <c r="A795" s="12"/>
      <c r="B795" s="13" t="s">
        <v>153</v>
      </c>
      <c r="C795" s="14">
        <v>925</v>
      </c>
      <c r="D795" s="15">
        <v>7</v>
      </c>
      <c r="E795" s="15">
        <v>1</v>
      </c>
      <c r="F795" s="85" t="s">
        <v>95</v>
      </c>
      <c r="G795" s="86" t="s">
        <v>23</v>
      </c>
      <c r="H795" s="86" t="s">
        <v>83</v>
      </c>
      <c r="I795" s="87" t="s">
        <v>402</v>
      </c>
      <c r="J795" s="16" t="s">
        <v>154</v>
      </c>
      <c r="K795" s="26">
        <v>3102225.4</v>
      </c>
      <c r="L795" s="26">
        <v>3102225.4</v>
      </c>
      <c r="M795" s="26">
        <v>3102225.4</v>
      </c>
      <c r="N795" s="17">
        <f t="shared" si="209"/>
        <v>100</v>
      </c>
    </row>
    <row r="796" spans="1:14" ht="51.75" customHeight="1" x14ac:dyDescent="0.2">
      <c r="A796" s="12" t="s">
        <v>14</v>
      </c>
      <c r="B796" s="13" t="s">
        <v>403</v>
      </c>
      <c r="C796" s="14">
        <v>925</v>
      </c>
      <c r="D796" s="15">
        <v>7</v>
      </c>
      <c r="E796" s="15">
        <v>1</v>
      </c>
      <c r="F796" s="85" t="s">
        <v>95</v>
      </c>
      <c r="G796" s="86" t="s">
        <v>23</v>
      </c>
      <c r="H796" s="86" t="s">
        <v>83</v>
      </c>
      <c r="I796" s="87" t="s">
        <v>404</v>
      </c>
      <c r="J796" s="16" t="s">
        <v>14</v>
      </c>
      <c r="K796" s="26">
        <f t="shared" ref="K796:M796" si="216">K797+K798</f>
        <v>188005.80000000002</v>
      </c>
      <c r="L796" s="26">
        <f t="shared" si="216"/>
        <v>188005.80000000002</v>
      </c>
      <c r="M796" s="26">
        <f t="shared" si="216"/>
        <v>188005.80000000002</v>
      </c>
      <c r="N796" s="17">
        <f t="shared" si="209"/>
        <v>100</v>
      </c>
    </row>
    <row r="797" spans="1:14" ht="28.5" customHeight="1" x14ac:dyDescent="0.2">
      <c r="A797" s="12"/>
      <c r="B797" s="13" t="s">
        <v>153</v>
      </c>
      <c r="C797" s="14">
        <v>925</v>
      </c>
      <c r="D797" s="15">
        <v>7</v>
      </c>
      <c r="E797" s="15">
        <v>1</v>
      </c>
      <c r="F797" s="85" t="s">
        <v>95</v>
      </c>
      <c r="G797" s="86" t="s">
        <v>23</v>
      </c>
      <c r="H797" s="86" t="s">
        <v>83</v>
      </c>
      <c r="I797" s="87" t="s">
        <v>404</v>
      </c>
      <c r="J797" s="16" t="s">
        <v>154</v>
      </c>
      <c r="K797" s="26">
        <v>51563.1</v>
      </c>
      <c r="L797" s="26">
        <v>51563.1</v>
      </c>
      <c r="M797" s="26">
        <v>51563.1</v>
      </c>
      <c r="N797" s="17">
        <f t="shared" si="209"/>
        <v>100</v>
      </c>
    </row>
    <row r="798" spans="1:14" x14ac:dyDescent="0.2">
      <c r="A798" s="12"/>
      <c r="B798" s="13" t="s">
        <v>34</v>
      </c>
      <c r="C798" s="14">
        <v>925</v>
      </c>
      <c r="D798" s="15">
        <v>7</v>
      </c>
      <c r="E798" s="15">
        <v>1</v>
      </c>
      <c r="F798" s="85" t="s">
        <v>95</v>
      </c>
      <c r="G798" s="86" t="s">
        <v>23</v>
      </c>
      <c r="H798" s="86" t="s">
        <v>83</v>
      </c>
      <c r="I798" s="87" t="s">
        <v>404</v>
      </c>
      <c r="J798" s="16" t="s">
        <v>35</v>
      </c>
      <c r="K798" s="26">
        <v>136442.70000000001</v>
      </c>
      <c r="L798" s="26">
        <v>136442.70000000001</v>
      </c>
      <c r="M798" s="26">
        <v>136442.70000000001</v>
      </c>
      <c r="N798" s="17">
        <f t="shared" si="209"/>
        <v>100</v>
      </c>
    </row>
    <row r="799" spans="1:14" ht="39" customHeight="1" x14ac:dyDescent="0.2">
      <c r="A799" s="12" t="s">
        <v>14</v>
      </c>
      <c r="B799" s="13" t="s">
        <v>405</v>
      </c>
      <c r="C799" s="14">
        <v>925</v>
      </c>
      <c r="D799" s="15">
        <v>7</v>
      </c>
      <c r="E799" s="15">
        <v>1</v>
      </c>
      <c r="F799" s="85" t="s">
        <v>95</v>
      </c>
      <c r="G799" s="86" t="s">
        <v>23</v>
      </c>
      <c r="H799" s="86" t="s">
        <v>95</v>
      </c>
      <c r="I799" s="87" t="s">
        <v>21</v>
      </c>
      <c r="J799" s="16" t="s">
        <v>14</v>
      </c>
      <c r="K799" s="26">
        <f t="shared" ref="K799:M800" si="217">K800</f>
        <v>3693.8</v>
      </c>
      <c r="L799" s="26">
        <f t="shared" si="217"/>
        <v>3693.8</v>
      </c>
      <c r="M799" s="26">
        <f t="shared" si="217"/>
        <v>3693.8</v>
      </c>
      <c r="N799" s="17">
        <f t="shared" si="209"/>
        <v>100</v>
      </c>
    </row>
    <row r="800" spans="1:14" ht="119.25" customHeight="1" x14ac:dyDescent="0.2">
      <c r="A800" s="12" t="s">
        <v>14</v>
      </c>
      <c r="B800" s="13" t="s">
        <v>406</v>
      </c>
      <c r="C800" s="14">
        <v>925</v>
      </c>
      <c r="D800" s="15">
        <v>7</v>
      </c>
      <c r="E800" s="15">
        <v>1</v>
      </c>
      <c r="F800" s="85" t="s">
        <v>95</v>
      </c>
      <c r="G800" s="86" t="s">
        <v>23</v>
      </c>
      <c r="H800" s="86" t="s">
        <v>95</v>
      </c>
      <c r="I800" s="87" t="s">
        <v>407</v>
      </c>
      <c r="J800" s="16" t="s">
        <v>14</v>
      </c>
      <c r="K800" s="26">
        <f t="shared" si="217"/>
        <v>3693.8</v>
      </c>
      <c r="L800" s="26">
        <f t="shared" si="217"/>
        <v>3693.8</v>
      </c>
      <c r="M800" s="26">
        <f t="shared" si="217"/>
        <v>3693.8</v>
      </c>
      <c r="N800" s="17">
        <f t="shared" si="209"/>
        <v>100</v>
      </c>
    </row>
    <row r="801" spans="1:14" ht="28.5" customHeight="1" x14ac:dyDescent="0.2">
      <c r="A801" s="12"/>
      <c r="B801" s="13" t="s">
        <v>153</v>
      </c>
      <c r="C801" s="14">
        <v>925</v>
      </c>
      <c r="D801" s="15">
        <v>7</v>
      </c>
      <c r="E801" s="15">
        <v>1</v>
      </c>
      <c r="F801" s="85" t="s">
        <v>95</v>
      </c>
      <c r="G801" s="86" t="s">
        <v>23</v>
      </c>
      <c r="H801" s="86" t="s">
        <v>95</v>
      </c>
      <c r="I801" s="87" t="s">
        <v>407</v>
      </c>
      <c r="J801" s="16" t="s">
        <v>154</v>
      </c>
      <c r="K801" s="26">
        <v>3693.8</v>
      </c>
      <c r="L801" s="26">
        <v>3693.8</v>
      </c>
      <c r="M801" s="26">
        <v>3693.8</v>
      </c>
      <c r="N801" s="17">
        <f t="shared" si="209"/>
        <v>100</v>
      </c>
    </row>
    <row r="802" spans="1:14" ht="64.5" customHeight="1" x14ac:dyDescent="0.2">
      <c r="A802" s="12" t="s">
        <v>14</v>
      </c>
      <c r="B802" s="13" t="s">
        <v>408</v>
      </c>
      <c r="C802" s="14">
        <v>925</v>
      </c>
      <c r="D802" s="15">
        <v>7</v>
      </c>
      <c r="E802" s="15">
        <v>1</v>
      </c>
      <c r="F802" s="85" t="s">
        <v>95</v>
      </c>
      <c r="G802" s="86" t="s">
        <v>23</v>
      </c>
      <c r="H802" s="86" t="s">
        <v>194</v>
      </c>
      <c r="I802" s="87" t="s">
        <v>21</v>
      </c>
      <c r="J802" s="16" t="s">
        <v>14</v>
      </c>
      <c r="K802" s="26">
        <f>K803</f>
        <v>18762.599999999999</v>
      </c>
      <c r="L802" s="26">
        <f>L803</f>
        <v>18762.599999999999</v>
      </c>
      <c r="M802" s="26">
        <f>M803</f>
        <v>18375</v>
      </c>
      <c r="N802" s="17">
        <f t="shared" si="209"/>
        <v>97.934188225512457</v>
      </c>
    </row>
    <row r="803" spans="1:14" ht="26.25" customHeight="1" x14ac:dyDescent="0.2">
      <c r="A803" s="12" t="s">
        <v>14</v>
      </c>
      <c r="B803" s="13" t="s">
        <v>409</v>
      </c>
      <c r="C803" s="14">
        <v>925</v>
      </c>
      <c r="D803" s="15">
        <v>7</v>
      </c>
      <c r="E803" s="15">
        <v>1</v>
      </c>
      <c r="F803" s="85" t="s">
        <v>95</v>
      </c>
      <c r="G803" s="86" t="s">
        <v>23</v>
      </c>
      <c r="H803" s="86" t="s">
        <v>194</v>
      </c>
      <c r="I803" s="87" t="s">
        <v>410</v>
      </c>
      <c r="J803" s="16" t="s">
        <v>14</v>
      </c>
      <c r="K803" s="26">
        <f t="shared" ref="K803:M803" si="218">K804</f>
        <v>18762.599999999999</v>
      </c>
      <c r="L803" s="26">
        <f t="shared" si="218"/>
        <v>18762.599999999999</v>
      </c>
      <c r="M803" s="26">
        <f t="shared" si="218"/>
        <v>18375</v>
      </c>
      <c r="N803" s="17">
        <f t="shared" si="209"/>
        <v>97.934188225512457</v>
      </c>
    </row>
    <row r="804" spans="1:14" ht="28.5" customHeight="1" x14ac:dyDescent="0.2">
      <c r="A804" s="12"/>
      <c r="B804" s="13" t="s">
        <v>153</v>
      </c>
      <c r="C804" s="14">
        <v>925</v>
      </c>
      <c r="D804" s="15">
        <v>7</v>
      </c>
      <c r="E804" s="15">
        <v>1</v>
      </c>
      <c r="F804" s="85" t="s">
        <v>95</v>
      </c>
      <c r="G804" s="86" t="s">
        <v>23</v>
      </c>
      <c r="H804" s="86" t="s">
        <v>194</v>
      </c>
      <c r="I804" s="87" t="s">
        <v>410</v>
      </c>
      <c r="J804" s="16" t="s">
        <v>154</v>
      </c>
      <c r="K804" s="26">
        <v>18762.599999999999</v>
      </c>
      <c r="L804" s="26">
        <v>18762.599999999999</v>
      </c>
      <c r="M804" s="26">
        <v>18375</v>
      </c>
      <c r="N804" s="17">
        <f t="shared" si="209"/>
        <v>97.934188225512457</v>
      </c>
    </row>
    <row r="805" spans="1:14" ht="26.25" customHeight="1" x14ac:dyDescent="0.2">
      <c r="A805" s="12" t="s">
        <v>14</v>
      </c>
      <c r="B805" s="13" t="s">
        <v>411</v>
      </c>
      <c r="C805" s="14">
        <v>925</v>
      </c>
      <c r="D805" s="15">
        <v>7</v>
      </c>
      <c r="E805" s="15">
        <v>1</v>
      </c>
      <c r="F805" s="85" t="s">
        <v>95</v>
      </c>
      <c r="G805" s="86" t="s">
        <v>23</v>
      </c>
      <c r="H805" s="86" t="s">
        <v>378</v>
      </c>
      <c r="I805" s="87" t="s">
        <v>21</v>
      </c>
      <c r="J805" s="16" t="s">
        <v>14</v>
      </c>
      <c r="K805" s="26">
        <f>K806</f>
        <v>10463.5</v>
      </c>
      <c r="L805" s="26">
        <f>L806</f>
        <v>10463.5</v>
      </c>
      <c r="M805" s="26">
        <f>M806</f>
        <v>10395.1</v>
      </c>
      <c r="N805" s="17">
        <f t="shared" si="209"/>
        <v>99.346299039518328</v>
      </c>
    </row>
    <row r="806" spans="1:14" ht="51.75" customHeight="1" x14ac:dyDescent="0.2">
      <c r="A806" s="12" t="s">
        <v>14</v>
      </c>
      <c r="B806" s="25" t="s">
        <v>412</v>
      </c>
      <c r="C806" s="14">
        <v>925</v>
      </c>
      <c r="D806" s="15">
        <v>7</v>
      </c>
      <c r="E806" s="15">
        <v>1</v>
      </c>
      <c r="F806" s="85" t="s">
        <v>95</v>
      </c>
      <c r="G806" s="86" t="s">
        <v>23</v>
      </c>
      <c r="H806" s="86" t="s">
        <v>378</v>
      </c>
      <c r="I806" s="87" t="s">
        <v>413</v>
      </c>
      <c r="J806" s="16" t="s">
        <v>14</v>
      </c>
      <c r="K806" s="26">
        <f t="shared" ref="K806:M806" si="219">K807</f>
        <v>10463.5</v>
      </c>
      <c r="L806" s="26">
        <f t="shared" si="219"/>
        <v>10463.5</v>
      </c>
      <c r="M806" s="26">
        <f t="shared" si="219"/>
        <v>10395.1</v>
      </c>
      <c r="N806" s="17">
        <f t="shared" si="209"/>
        <v>99.346299039518328</v>
      </c>
    </row>
    <row r="807" spans="1:14" ht="28.5" customHeight="1" x14ac:dyDescent="0.2">
      <c r="A807" s="12"/>
      <c r="B807" s="13" t="s">
        <v>153</v>
      </c>
      <c r="C807" s="14">
        <v>925</v>
      </c>
      <c r="D807" s="15">
        <v>7</v>
      </c>
      <c r="E807" s="15">
        <v>1</v>
      </c>
      <c r="F807" s="85" t="s">
        <v>95</v>
      </c>
      <c r="G807" s="86" t="s">
        <v>23</v>
      </c>
      <c r="H807" s="86" t="s">
        <v>378</v>
      </c>
      <c r="I807" s="87" t="s">
        <v>413</v>
      </c>
      <c r="J807" s="16" t="s">
        <v>154</v>
      </c>
      <c r="K807" s="26">
        <v>10463.5</v>
      </c>
      <c r="L807" s="26">
        <v>10463.5</v>
      </c>
      <c r="M807" s="26">
        <v>10395.1</v>
      </c>
      <c r="N807" s="17">
        <f t="shared" si="209"/>
        <v>99.346299039518328</v>
      </c>
    </row>
    <row r="808" spans="1:14" ht="39" customHeight="1" x14ac:dyDescent="0.2">
      <c r="A808" s="12"/>
      <c r="B808" s="13" t="s">
        <v>116</v>
      </c>
      <c r="C808" s="14">
        <v>925</v>
      </c>
      <c r="D808" s="15">
        <v>7</v>
      </c>
      <c r="E808" s="15">
        <v>1</v>
      </c>
      <c r="F808" s="85" t="s">
        <v>95</v>
      </c>
      <c r="G808" s="86" t="s">
        <v>23</v>
      </c>
      <c r="H808" s="86" t="s">
        <v>354</v>
      </c>
      <c r="I808" s="87" t="s">
        <v>21</v>
      </c>
      <c r="J808" s="16"/>
      <c r="K808" s="26">
        <f t="shared" ref="K808:M808" si="220">K809+K811+K813</f>
        <v>25881.1</v>
      </c>
      <c r="L808" s="26">
        <f t="shared" si="220"/>
        <v>25881.1</v>
      </c>
      <c r="M808" s="26">
        <f t="shared" si="220"/>
        <v>25880.400000000001</v>
      </c>
      <c r="N808" s="17">
        <f t="shared" si="209"/>
        <v>99.997295323614537</v>
      </c>
    </row>
    <row r="809" spans="1:14" ht="51.75" customHeight="1" x14ac:dyDescent="0.2">
      <c r="A809" s="12"/>
      <c r="B809" s="13" t="s">
        <v>416</v>
      </c>
      <c r="C809" s="14">
        <v>925</v>
      </c>
      <c r="D809" s="15">
        <v>7</v>
      </c>
      <c r="E809" s="15">
        <v>1</v>
      </c>
      <c r="F809" s="85" t="s">
        <v>95</v>
      </c>
      <c r="G809" s="86" t="s">
        <v>23</v>
      </c>
      <c r="H809" s="86" t="s">
        <v>354</v>
      </c>
      <c r="I809" s="87" t="s">
        <v>417</v>
      </c>
      <c r="J809" s="16"/>
      <c r="K809" s="26">
        <f t="shared" ref="K809:M809" si="221">K810</f>
        <v>8559.5</v>
      </c>
      <c r="L809" s="26">
        <f t="shared" si="221"/>
        <v>8559.5</v>
      </c>
      <c r="M809" s="26">
        <f t="shared" si="221"/>
        <v>8559.5</v>
      </c>
      <c r="N809" s="17">
        <f t="shared" si="209"/>
        <v>100</v>
      </c>
    </row>
    <row r="810" spans="1:14" ht="28.5" customHeight="1" x14ac:dyDescent="0.2">
      <c r="A810" s="12"/>
      <c r="B810" s="13" t="s">
        <v>153</v>
      </c>
      <c r="C810" s="14">
        <v>925</v>
      </c>
      <c r="D810" s="15">
        <v>7</v>
      </c>
      <c r="E810" s="15">
        <v>1</v>
      </c>
      <c r="F810" s="85" t="s">
        <v>95</v>
      </c>
      <c r="G810" s="86" t="s">
        <v>23</v>
      </c>
      <c r="H810" s="86" t="s">
        <v>354</v>
      </c>
      <c r="I810" s="87" t="s">
        <v>417</v>
      </c>
      <c r="J810" s="16">
        <v>600</v>
      </c>
      <c r="K810" s="26">
        <v>8559.5</v>
      </c>
      <c r="L810" s="26">
        <v>8559.5</v>
      </c>
      <c r="M810" s="26">
        <v>8559.5</v>
      </c>
      <c r="N810" s="17">
        <f t="shared" si="209"/>
        <v>100</v>
      </c>
    </row>
    <row r="811" spans="1:14" ht="40.5" customHeight="1" x14ac:dyDescent="0.2">
      <c r="A811" s="12"/>
      <c r="B811" s="13" t="s">
        <v>418</v>
      </c>
      <c r="C811" s="14">
        <v>925</v>
      </c>
      <c r="D811" s="15">
        <v>7</v>
      </c>
      <c r="E811" s="15">
        <v>1</v>
      </c>
      <c r="F811" s="85" t="s">
        <v>95</v>
      </c>
      <c r="G811" s="86" t="s">
        <v>23</v>
      </c>
      <c r="H811" s="86" t="s">
        <v>354</v>
      </c>
      <c r="I811" s="87" t="s">
        <v>419</v>
      </c>
      <c r="J811" s="16"/>
      <c r="K811" s="26">
        <f t="shared" ref="K811:M811" si="222">K812</f>
        <v>7086.7</v>
      </c>
      <c r="L811" s="26">
        <f t="shared" si="222"/>
        <v>7086.7</v>
      </c>
      <c r="M811" s="26">
        <f t="shared" si="222"/>
        <v>7086</v>
      </c>
      <c r="N811" s="17">
        <f t="shared" si="209"/>
        <v>99.990122341851645</v>
      </c>
    </row>
    <row r="812" spans="1:14" ht="28.5" customHeight="1" x14ac:dyDescent="0.2">
      <c r="A812" s="12"/>
      <c r="B812" s="13" t="s">
        <v>153</v>
      </c>
      <c r="C812" s="14">
        <v>925</v>
      </c>
      <c r="D812" s="15">
        <v>7</v>
      </c>
      <c r="E812" s="15">
        <v>1</v>
      </c>
      <c r="F812" s="85" t="s">
        <v>95</v>
      </c>
      <c r="G812" s="86" t="s">
        <v>23</v>
      </c>
      <c r="H812" s="86" t="s">
        <v>354</v>
      </c>
      <c r="I812" s="87" t="s">
        <v>419</v>
      </c>
      <c r="J812" s="16">
        <v>600</v>
      </c>
      <c r="K812" s="26">
        <v>7086.7</v>
      </c>
      <c r="L812" s="26">
        <v>7086.7</v>
      </c>
      <c r="M812" s="26">
        <v>7086</v>
      </c>
      <c r="N812" s="17">
        <f t="shared" si="209"/>
        <v>99.990122341851645</v>
      </c>
    </row>
    <row r="813" spans="1:14" ht="39.75" customHeight="1" x14ac:dyDescent="0.2">
      <c r="A813" s="12"/>
      <c r="B813" s="13" t="s">
        <v>420</v>
      </c>
      <c r="C813" s="14">
        <v>925</v>
      </c>
      <c r="D813" s="15">
        <v>7</v>
      </c>
      <c r="E813" s="15">
        <v>1</v>
      </c>
      <c r="F813" s="85" t="s">
        <v>95</v>
      </c>
      <c r="G813" s="86" t="s">
        <v>23</v>
      </c>
      <c r="H813" s="86" t="s">
        <v>354</v>
      </c>
      <c r="I813" s="87" t="s">
        <v>421</v>
      </c>
      <c r="J813" s="16"/>
      <c r="K813" s="26">
        <f t="shared" ref="K813:M813" si="223">K814</f>
        <v>10234.9</v>
      </c>
      <c r="L813" s="26">
        <f t="shared" si="223"/>
        <v>10234.9</v>
      </c>
      <c r="M813" s="26">
        <f t="shared" si="223"/>
        <v>10234.9</v>
      </c>
      <c r="N813" s="17">
        <f t="shared" si="209"/>
        <v>100</v>
      </c>
    </row>
    <row r="814" spans="1:14" ht="28.5" customHeight="1" x14ac:dyDescent="0.2">
      <c r="A814" s="12"/>
      <c r="B814" s="13" t="s">
        <v>153</v>
      </c>
      <c r="C814" s="14">
        <v>925</v>
      </c>
      <c r="D814" s="15">
        <v>7</v>
      </c>
      <c r="E814" s="15">
        <v>1</v>
      </c>
      <c r="F814" s="85" t="s">
        <v>95</v>
      </c>
      <c r="G814" s="86" t="s">
        <v>23</v>
      </c>
      <c r="H814" s="86" t="s">
        <v>354</v>
      </c>
      <c r="I814" s="87" t="s">
        <v>421</v>
      </c>
      <c r="J814" s="16">
        <v>600</v>
      </c>
      <c r="K814" s="26">
        <v>10234.9</v>
      </c>
      <c r="L814" s="26">
        <v>10234.9</v>
      </c>
      <c r="M814" s="26">
        <v>10234.9</v>
      </c>
      <c r="N814" s="17">
        <f t="shared" si="209"/>
        <v>100</v>
      </c>
    </row>
    <row r="815" spans="1:14" ht="39" customHeight="1" x14ac:dyDescent="0.2">
      <c r="A815" s="12"/>
      <c r="B815" s="13" t="s">
        <v>422</v>
      </c>
      <c r="C815" s="14">
        <v>925</v>
      </c>
      <c r="D815" s="15">
        <v>7</v>
      </c>
      <c r="E815" s="15">
        <v>1</v>
      </c>
      <c r="F815" s="85" t="s">
        <v>95</v>
      </c>
      <c r="G815" s="86" t="s">
        <v>23</v>
      </c>
      <c r="H815" s="91" t="s">
        <v>423</v>
      </c>
      <c r="I815" s="92" t="s">
        <v>21</v>
      </c>
      <c r="J815" s="26"/>
      <c r="K815" s="26">
        <f t="shared" ref="K815:M816" si="224">K816</f>
        <v>27960</v>
      </c>
      <c r="L815" s="26">
        <f t="shared" si="224"/>
        <v>27960</v>
      </c>
      <c r="M815" s="26">
        <f t="shared" si="224"/>
        <v>27958.2</v>
      </c>
      <c r="N815" s="17">
        <f t="shared" si="209"/>
        <v>99.993562231759654</v>
      </c>
    </row>
    <row r="816" spans="1:14" ht="26.25" customHeight="1" x14ac:dyDescent="0.2">
      <c r="A816" s="12"/>
      <c r="B816" s="13" t="s">
        <v>309</v>
      </c>
      <c r="C816" s="14">
        <v>925</v>
      </c>
      <c r="D816" s="15">
        <v>7</v>
      </c>
      <c r="E816" s="15">
        <v>1</v>
      </c>
      <c r="F816" s="85" t="s">
        <v>95</v>
      </c>
      <c r="G816" s="86" t="s">
        <v>23</v>
      </c>
      <c r="H816" s="91" t="s">
        <v>423</v>
      </c>
      <c r="I816" s="87">
        <v>60050</v>
      </c>
      <c r="J816" s="16"/>
      <c r="K816" s="26">
        <f t="shared" si="224"/>
        <v>27960</v>
      </c>
      <c r="L816" s="26">
        <f t="shared" si="224"/>
        <v>27960</v>
      </c>
      <c r="M816" s="26">
        <f t="shared" si="224"/>
        <v>27958.2</v>
      </c>
      <c r="N816" s="17">
        <f t="shared" si="209"/>
        <v>99.993562231759654</v>
      </c>
    </row>
    <row r="817" spans="1:14" ht="28.5" customHeight="1" x14ac:dyDescent="0.2">
      <c r="A817" s="12"/>
      <c r="B817" s="13" t="s">
        <v>153</v>
      </c>
      <c r="C817" s="14">
        <v>925</v>
      </c>
      <c r="D817" s="15">
        <v>7</v>
      </c>
      <c r="E817" s="15">
        <v>1</v>
      </c>
      <c r="F817" s="85" t="s">
        <v>95</v>
      </c>
      <c r="G817" s="86" t="s">
        <v>23</v>
      </c>
      <c r="H817" s="91" t="s">
        <v>423</v>
      </c>
      <c r="I817" s="87">
        <v>60050</v>
      </c>
      <c r="J817" s="16">
        <v>600</v>
      </c>
      <c r="K817" s="26">
        <v>27960</v>
      </c>
      <c r="L817" s="26">
        <v>27960</v>
      </c>
      <c r="M817" s="26">
        <v>27958.2</v>
      </c>
      <c r="N817" s="17">
        <f t="shared" si="209"/>
        <v>99.993562231759654</v>
      </c>
    </row>
    <row r="818" spans="1:14" ht="15.75" customHeight="1" x14ac:dyDescent="0.2">
      <c r="A818" s="12" t="s">
        <v>14</v>
      </c>
      <c r="B818" s="13" t="s">
        <v>285</v>
      </c>
      <c r="C818" s="14">
        <v>925</v>
      </c>
      <c r="D818" s="15">
        <v>7</v>
      </c>
      <c r="E818" s="15">
        <v>2</v>
      </c>
      <c r="F818" s="85" t="s">
        <v>14</v>
      </c>
      <c r="G818" s="86" t="s">
        <v>14</v>
      </c>
      <c r="H818" s="86" t="s">
        <v>14</v>
      </c>
      <c r="I818" s="87" t="s">
        <v>14</v>
      </c>
      <c r="J818" s="16" t="s">
        <v>14</v>
      </c>
      <c r="K818" s="26">
        <f>K819+K886+K891</f>
        <v>4916156.3000000007</v>
      </c>
      <c r="L818" s="26">
        <f>L819+L886+L891</f>
        <v>4916156.3000000007</v>
      </c>
      <c r="M818" s="26">
        <f>M819+M886+M891</f>
        <v>4915316.5999999996</v>
      </c>
      <c r="N818" s="17">
        <f t="shared" si="209"/>
        <v>99.982919582926982</v>
      </c>
    </row>
    <row r="819" spans="1:14" ht="41.25" customHeight="1" x14ac:dyDescent="0.2">
      <c r="A819" s="12" t="s">
        <v>14</v>
      </c>
      <c r="B819" s="13" t="s">
        <v>177</v>
      </c>
      <c r="C819" s="14">
        <v>925</v>
      </c>
      <c r="D819" s="15">
        <v>7</v>
      </c>
      <c r="E819" s="15">
        <v>2</v>
      </c>
      <c r="F819" s="85" t="s">
        <v>95</v>
      </c>
      <c r="G819" s="86" t="s">
        <v>19</v>
      </c>
      <c r="H819" s="86" t="s">
        <v>20</v>
      </c>
      <c r="I819" s="87" t="s">
        <v>21</v>
      </c>
      <c r="J819" s="16" t="s">
        <v>14</v>
      </c>
      <c r="K819" s="26">
        <f>K820+K881</f>
        <v>4742561.1000000006</v>
      </c>
      <c r="L819" s="26">
        <f>L820+L881</f>
        <v>4742561.1000000006</v>
      </c>
      <c r="M819" s="26">
        <f>M820+M881</f>
        <v>4741721.5999999996</v>
      </c>
      <c r="N819" s="17">
        <f t="shared" si="209"/>
        <v>99.982298593896857</v>
      </c>
    </row>
    <row r="820" spans="1:14" ht="52.5" customHeight="1" x14ac:dyDescent="0.2">
      <c r="A820" s="12" t="s">
        <v>14</v>
      </c>
      <c r="B820" s="13" t="s">
        <v>397</v>
      </c>
      <c r="C820" s="14">
        <v>925</v>
      </c>
      <c r="D820" s="15">
        <v>7</v>
      </c>
      <c r="E820" s="15">
        <v>2</v>
      </c>
      <c r="F820" s="85" t="s">
        <v>95</v>
      </c>
      <c r="G820" s="86" t="s">
        <v>23</v>
      </c>
      <c r="H820" s="86" t="s">
        <v>20</v>
      </c>
      <c r="I820" s="87" t="s">
        <v>21</v>
      </c>
      <c r="J820" s="16" t="s">
        <v>14</v>
      </c>
      <c r="K820" s="26">
        <f>K821+K845+K850+K857+K868+K877</f>
        <v>4690235.2</v>
      </c>
      <c r="L820" s="26">
        <f>L821+L845+L850+L857+L868+L877</f>
        <v>4690235.2</v>
      </c>
      <c r="M820" s="26">
        <f>M821+M845+M850+M857+M868+M877</f>
        <v>4689395.6999999993</v>
      </c>
      <c r="N820" s="17">
        <f t="shared" si="209"/>
        <v>99.982101110835529</v>
      </c>
    </row>
    <row r="821" spans="1:14" ht="66.75" customHeight="1" x14ac:dyDescent="0.2">
      <c r="A821" s="12" t="s">
        <v>14</v>
      </c>
      <c r="B821" s="13" t="s">
        <v>398</v>
      </c>
      <c r="C821" s="14">
        <v>925</v>
      </c>
      <c r="D821" s="15">
        <v>7</v>
      </c>
      <c r="E821" s="15">
        <v>2</v>
      </c>
      <c r="F821" s="85" t="s">
        <v>95</v>
      </c>
      <c r="G821" s="86" t="s">
        <v>23</v>
      </c>
      <c r="H821" s="86" t="s">
        <v>83</v>
      </c>
      <c r="I821" s="87" t="s">
        <v>21</v>
      </c>
      <c r="J821" s="16" t="s">
        <v>14</v>
      </c>
      <c r="K821" s="26">
        <f>K822+K827+K829+K831+K833+K835+K839+K841+K843</f>
        <v>4504666.4000000004</v>
      </c>
      <c r="L821" s="26">
        <f>L822+L827+L829+L831+L833+L835+L839+L841+L843</f>
        <v>4504666.4000000004</v>
      </c>
      <c r="M821" s="26">
        <f>M822+M827+M829+M831+M833+M835+M839+M841+M843</f>
        <v>4503978</v>
      </c>
      <c r="N821" s="17">
        <f t="shared" si="209"/>
        <v>99.984718069244806</v>
      </c>
    </row>
    <row r="822" spans="1:14" ht="26.25" customHeight="1" x14ac:dyDescent="0.2">
      <c r="A822" s="12" t="s">
        <v>14</v>
      </c>
      <c r="B822" s="13" t="s">
        <v>84</v>
      </c>
      <c r="C822" s="14">
        <v>925</v>
      </c>
      <c r="D822" s="15">
        <v>7</v>
      </c>
      <c r="E822" s="15">
        <v>2</v>
      </c>
      <c r="F822" s="85" t="s">
        <v>95</v>
      </c>
      <c r="G822" s="86" t="s">
        <v>23</v>
      </c>
      <c r="H822" s="86" t="s">
        <v>83</v>
      </c>
      <c r="I822" s="87" t="s">
        <v>85</v>
      </c>
      <c r="J822" s="16" t="s">
        <v>14</v>
      </c>
      <c r="K822" s="26">
        <f t="shared" ref="K822:M822" si="225">K823+K824+K825+K826</f>
        <v>774888.7</v>
      </c>
      <c r="L822" s="26">
        <f t="shared" si="225"/>
        <v>774888.7</v>
      </c>
      <c r="M822" s="26">
        <f t="shared" si="225"/>
        <v>774200.5</v>
      </c>
      <c r="N822" s="17">
        <f t="shared" si="209"/>
        <v>99.911187245342475</v>
      </c>
    </row>
    <row r="823" spans="1:14" ht="65.25" customHeight="1" x14ac:dyDescent="0.2">
      <c r="A823" s="12"/>
      <c r="B823" s="13" t="s">
        <v>26</v>
      </c>
      <c r="C823" s="14">
        <v>925</v>
      </c>
      <c r="D823" s="15">
        <v>7</v>
      </c>
      <c r="E823" s="15">
        <v>2</v>
      </c>
      <c r="F823" s="85" t="s">
        <v>95</v>
      </c>
      <c r="G823" s="86" t="s">
        <v>23</v>
      </c>
      <c r="H823" s="86" t="s">
        <v>83</v>
      </c>
      <c r="I823" s="87" t="s">
        <v>85</v>
      </c>
      <c r="J823" s="16" t="s">
        <v>27</v>
      </c>
      <c r="K823" s="26">
        <v>887</v>
      </c>
      <c r="L823" s="26">
        <v>887</v>
      </c>
      <c r="M823" s="26">
        <v>886.9</v>
      </c>
      <c r="N823" s="17">
        <f t="shared" si="209"/>
        <v>99.988726042841037</v>
      </c>
    </row>
    <row r="824" spans="1:14" ht="25.5" x14ac:dyDescent="0.2">
      <c r="A824" s="12"/>
      <c r="B824" s="13" t="s">
        <v>32</v>
      </c>
      <c r="C824" s="14">
        <v>925</v>
      </c>
      <c r="D824" s="15">
        <v>7</v>
      </c>
      <c r="E824" s="15">
        <v>2</v>
      </c>
      <c r="F824" s="85" t="s">
        <v>95</v>
      </c>
      <c r="G824" s="86" t="s">
        <v>23</v>
      </c>
      <c r="H824" s="86" t="s">
        <v>83</v>
      </c>
      <c r="I824" s="87" t="s">
        <v>85</v>
      </c>
      <c r="J824" s="16" t="s">
        <v>33</v>
      </c>
      <c r="K824" s="26">
        <v>1388.2</v>
      </c>
      <c r="L824" s="26">
        <v>1388.2</v>
      </c>
      <c r="M824" s="26">
        <v>1321.2</v>
      </c>
      <c r="N824" s="17">
        <f t="shared" si="209"/>
        <v>95.173606108629883</v>
      </c>
    </row>
    <row r="825" spans="1:14" ht="28.5" customHeight="1" x14ac:dyDescent="0.2">
      <c r="A825" s="12"/>
      <c r="B825" s="13" t="s">
        <v>153</v>
      </c>
      <c r="C825" s="14">
        <v>925</v>
      </c>
      <c r="D825" s="15">
        <v>7</v>
      </c>
      <c r="E825" s="15">
        <v>2</v>
      </c>
      <c r="F825" s="85" t="s">
        <v>95</v>
      </c>
      <c r="G825" s="86" t="s">
        <v>23</v>
      </c>
      <c r="H825" s="86" t="s">
        <v>83</v>
      </c>
      <c r="I825" s="87" t="s">
        <v>85</v>
      </c>
      <c r="J825" s="16" t="s">
        <v>154</v>
      </c>
      <c r="K825" s="26">
        <v>772549</v>
      </c>
      <c r="L825" s="26">
        <v>772549</v>
      </c>
      <c r="M825" s="26">
        <v>771930.9</v>
      </c>
      <c r="N825" s="17">
        <f t="shared" si="209"/>
        <v>99.919992129949037</v>
      </c>
    </row>
    <row r="826" spans="1:14" x14ac:dyDescent="0.2">
      <c r="A826" s="12"/>
      <c r="B826" s="13" t="s">
        <v>34</v>
      </c>
      <c r="C826" s="14">
        <v>925</v>
      </c>
      <c r="D826" s="15">
        <v>7</v>
      </c>
      <c r="E826" s="15">
        <v>2</v>
      </c>
      <c r="F826" s="85" t="s">
        <v>95</v>
      </c>
      <c r="G826" s="86" t="s">
        <v>23</v>
      </c>
      <c r="H826" s="86" t="s">
        <v>83</v>
      </c>
      <c r="I826" s="87" t="s">
        <v>85</v>
      </c>
      <c r="J826" s="16" t="s">
        <v>35</v>
      </c>
      <c r="K826" s="26">
        <v>64.5</v>
      </c>
      <c r="L826" s="26">
        <v>64.5</v>
      </c>
      <c r="M826" s="26">
        <v>61.5</v>
      </c>
      <c r="N826" s="17">
        <f t="shared" si="209"/>
        <v>95.348837209302332</v>
      </c>
    </row>
    <row r="827" spans="1:14" ht="27" customHeight="1" x14ac:dyDescent="0.2">
      <c r="A827" s="12"/>
      <c r="B827" s="13" t="s">
        <v>521</v>
      </c>
      <c r="C827" s="14">
        <v>925</v>
      </c>
      <c r="D827" s="15">
        <v>7</v>
      </c>
      <c r="E827" s="15">
        <v>2</v>
      </c>
      <c r="F827" s="85" t="s">
        <v>95</v>
      </c>
      <c r="G827" s="86" t="s">
        <v>23</v>
      </c>
      <c r="H827" s="86" t="s">
        <v>83</v>
      </c>
      <c r="I827" s="92" t="s">
        <v>522</v>
      </c>
      <c r="J827" s="16"/>
      <c r="K827" s="26">
        <f>K828</f>
        <v>2154.1999999999998</v>
      </c>
      <c r="L827" s="26">
        <f>L828</f>
        <v>2154.1999999999998</v>
      </c>
      <c r="M827" s="26">
        <f>M828</f>
        <v>2154.1</v>
      </c>
      <c r="N827" s="17">
        <f t="shared" si="209"/>
        <v>99.995357905486955</v>
      </c>
    </row>
    <row r="828" spans="1:14" ht="28.5" customHeight="1" x14ac:dyDescent="0.2">
      <c r="A828" s="12"/>
      <c r="B828" s="13" t="s">
        <v>153</v>
      </c>
      <c r="C828" s="14">
        <v>925</v>
      </c>
      <c r="D828" s="15">
        <v>7</v>
      </c>
      <c r="E828" s="15">
        <v>2</v>
      </c>
      <c r="F828" s="85" t="s">
        <v>95</v>
      </c>
      <c r="G828" s="86" t="s">
        <v>23</v>
      </c>
      <c r="H828" s="86" t="s">
        <v>83</v>
      </c>
      <c r="I828" s="92" t="s">
        <v>522</v>
      </c>
      <c r="J828" s="16" t="s">
        <v>154</v>
      </c>
      <c r="K828" s="26">
        <v>2154.1999999999998</v>
      </c>
      <c r="L828" s="26">
        <v>2154.1999999999998</v>
      </c>
      <c r="M828" s="26">
        <v>2154.1</v>
      </c>
      <c r="N828" s="17">
        <f t="shared" si="209"/>
        <v>99.995357905486955</v>
      </c>
    </row>
    <row r="829" spans="1:14" ht="15.75" customHeight="1" x14ac:dyDescent="0.2">
      <c r="A829" s="12"/>
      <c r="B829" s="13" t="s">
        <v>119</v>
      </c>
      <c r="C829" s="14">
        <v>925</v>
      </c>
      <c r="D829" s="15">
        <v>7</v>
      </c>
      <c r="E829" s="15">
        <v>2</v>
      </c>
      <c r="F829" s="85" t="s">
        <v>95</v>
      </c>
      <c r="G829" s="86" t="s">
        <v>23</v>
      </c>
      <c r="H829" s="86" t="s">
        <v>83</v>
      </c>
      <c r="I829" s="87">
        <v>10040</v>
      </c>
      <c r="J829" s="16"/>
      <c r="K829" s="26">
        <f>K830</f>
        <v>6301.8</v>
      </c>
      <c r="L829" s="26">
        <f>L830</f>
        <v>6301.8</v>
      </c>
      <c r="M829" s="26">
        <f>M830</f>
        <v>6301.7</v>
      </c>
      <c r="N829" s="17">
        <f t="shared" si="209"/>
        <v>99.998413151797891</v>
      </c>
    </row>
    <row r="830" spans="1:14" ht="28.5" customHeight="1" x14ac:dyDescent="0.2">
      <c r="A830" s="12"/>
      <c r="B830" s="13" t="s">
        <v>153</v>
      </c>
      <c r="C830" s="14">
        <v>925</v>
      </c>
      <c r="D830" s="15">
        <v>7</v>
      </c>
      <c r="E830" s="15">
        <v>2</v>
      </c>
      <c r="F830" s="85" t="s">
        <v>95</v>
      </c>
      <c r="G830" s="86" t="s">
        <v>23</v>
      </c>
      <c r="H830" s="86" t="s">
        <v>83</v>
      </c>
      <c r="I830" s="87">
        <v>10040</v>
      </c>
      <c r="J830" s="16" t="s">
        <v>154</v>
      </c>
      <c r="K830" s="26">
        <v>6301.8</v>
      </c>
      <c r="L830" s="26">
        <v>6301.8</v>
      </c>
      <c r="M830" s="26">
        <v>6301.7</v>
      </c>
      <c r="N830" s="17">
        <f t="shared" si="209"/>
        <v>99.998413151797891</v>
      </c>
    </row>
    <row r="831" spans="1:14" ht="26.25" customHeight="1" x14ac:dyDescent="0.2">
      <c r="A831" s="12" t="s">
        <v>14</v>
      </c>
      <c r="B831" s="13" t="s">
        <v>424</v>
      </c>
      <c r="C831" s="14">
        <v>925</v>
      </c>
      <c r="D831" s="15">
        <v>7</v>
      </c>
      <c r="E831" s="15">
        <v>2</v>
      </c>
      <c r="F831" s="85" t="s">
        <v>95</v>
      </c>
      <c r="G831" s="86" t="s">
        <v>23</v>
      </c>
      <c r="H831" s="86" t="s">
        <v>83</v>
      </c>
      <c r="I831" s="87" t="s">
        <v>425</v>
      </c>
      <c r="J831" s="16" t="s">
        <v>14</v>
      </c>
      <c r="K831" s="26">
        <f t="shared" ref="K831:M831" si="226">K832</f>
        <v>20408.5</v>
      </c>
      <c r="L831" s="26">
        <f t="shared" si="226"/>
        <v>20408.5</v>
      </c>
      <c r="M831" s="26">
        <f t="shared" si="226"/>
        <v>20408.5</v>
      </c>
      <c r="N831" s="17">
        <f t="shared" si="209"/>
        <v>100</v>
      </c>
    </row>
    <row r="832" spans="1:14" ht="28.5" customHeight="1" x14ac:dyDescent="0.2">
      <c r="A832" s="12"/>
      <c r="B832" s="13" t="s">
        <v>153</v>
      </c>
      <c r="C832" s="14">
        <v>925</v>
      </c>
      <c r="D832" s="15">
        <v>7</v>
      </c>
      <c r="E832" s="15">
        <v>2</v>
      </c>
      <c r="F832" s="85" t="s">
        <v>95</v>
      </c>
      <c r="G832" s="86" t="s">
        <v>23</v>
      </c>
      <c r="H832" s="86" t="s">
        <v>83</v>
      </c>
      <c r="I832" s="87" t="s">
        <v>425</v>
      </c>
      <c r="J832" s="16" t="s">
        <v>154</v>
      </c>
      <c r="K832" s="26">
        <v>20408.5</v>
      </c>
      <c r="L832" s="26">
        <v>20408.5</v>
      </c>
      <c r="M832" s="26">
        <v>20408.5</v>
      </c>
      <c r="N832" s="17">
        <f t="shared" si="209"/>
        <v>100</v>
      </c>
    </row>
    <row r="833" spans="1:14" ht="26.25" customHeight="1" x14ac:dyDescent="0.2">
      <c r="A833" s="12" t="s">
        <v>14</v>
      </c>
      <c r="B833" s="13" t="s">
        <v>399</v>
      </c>
      <c r="C833" s="14">
        <v>925</v>
      </c>
      <c r="D833" s="15">
        <v>7</v>
      </c>
      <c r="E833" s="15">
        <v>2</v>
      </c>
      <c r="F833" s="85" t="s">
        <v>95</v>
      </c>
      <c r="G833" s="86" t="s">
        <v>23</v>
      </c>
      <c r="H833" s="86" t="s">
        <v>83</v>
      </c>
      <c r="I833" s="87" t="s">
        <v>400</v>
      </c>
      <c r="J833" s="16" t="s">
        <v>14</v>
      </c>
      <c r="K833" s="26">
        <f t="shared" ref="K833:M833" si="227">K834</f>
        <v>20624.5</v>
      </c>
      <c r="L833" s="26">
        <f t="shared" si="227"/>
        <v>20624.5</v>
      </c>
      <c r="M833" s="26">
        <f t="shared" si="227"/>
        <v>20624.5</v>
      </c>
      <c r="N833" s="17">
        <f t="shared" ref="N833:N896" si="228">M833/L833*100</f>
        <v>100</v>
      </c>
    </row>
    <row r="834" spans="1:14" ht="28.5" customHeight="1" x14ac:dyDescent="0.2">
      <c r="A834" s="12"/>
      <c r="B834" s="13" t="s">
        <v>153</v>
      </c>
      <c r="C834" s="14">
        <v>925</v>
      </c>
      <c r="D834" s="15">
        <v>7</v>
      </c>
      <c r="E834" s="15">
        <v>2</v>
      </c>
      <c r="F834" s="85" t="s">
        <v>95</v>
      </c>
      <c r="G834" s="86" t="s">
        <v>23</v>
      </c>
      <c r="H834" s="86" t="s">
        <v>83</v>
      </c>
      <c r="I834" s="87" t="s">
        <v>400</v>
      </c>
      <c r="J834" s="16" t="s">
        <v>154</v>
      </c>
      <c r="K834" s="26">
        <v>20624.5</v>
      </c>
      <c r="L834" s="26">
        <v>20624.5</v>
      </c>
      <c r="M834" s="26">
        <v>20624.5</v>
      </c>
      <c r="N834" s="17">
        <f t="shared" si="228"/>
        <v>100</v>
      </c>
    </row>
    <row r="835" spans="1:14" ht="81.75" customHeight="1" x14ac:dyDescent="0.2">
      <c r="A835" s="12" t="s">
        <v>14</v>
      </c>
      <c r="B835" s="13" t="s">
        <v>401</v>
      </c>
      <c r="C835" s="14">
        <v>925</v>
      </c>
      <c r="D835" s="15">
        <v>7</v>
      </c>
      <c r="E835" s="15">
        <v>2</v>
      </c>
      <c r="F835" s="85" t="s">
        <v>95</v>
      </c>
      <c r="G835" s="86" t="s">
        <v>23</v>
      </c>
      <c r="H835" s="86" t="s">
        <v>83</v>
      </c>
      <c r="I835" s="87" t="s">
        <v>402</v>
      </c>
      <c r="J835" s="16" t="s">
        <v>14</v>
      </c>
      <c r="K835" s="26">
        <f t="shared" ref="K835:M835" si="229">K836+K837+K838</f>
        <v>3525099</v>
      </c>
      <c r="L835" s="26">
        <f t="shared" si="229"/>
        <v>3525099</v>
      </c>
      <c r="M835" s="26">
        <f t="shared" si="229"/>
        <v>3525099</v>
      </c>
      <c r="N835" s="17">
        <f t="shared" si="228"/>
        <v>100</v>
      </c>
    </row>
    <row r="836" spans="1:14" ht="65.25" customHeight="1" x14ac:dyDescent="0.2">
      <c r="A836" s="12"/>
      <c r="B836" s="13" t="s">
        <v>26</v>
      </c>
      <c r="C836" s="14">
        <v>925</v>
      </c>
      <c r="D836" s="15">
        <v>7</v>
      </c>
      <c r="E836" s="15">
        <v>2</v>
      </c>
      <c r="F836" s="85" t="s">
        <v>95</v>
      </c>
      <c r="G836" s="86" t="s">
        <v>23</v>
      </c>
      <c r="H836" s="86" t="s">
        <v>83</v>
      </c>
      <c r="I836" s="87" t="s">
        <v>402</v>
      </c>
      <c r="J836" s="16" t="s">
        <v>27</v>
      </c>
      <c r="K836" s="26">
        <v>9925.7999999999993</v>
      </c>
      <c r="L836" s="26">
        <v>9925.7999999999993</v>
      </c>
      <c r="M836" s="26">
        <v>9925.7999999999993</v>
      </c>
      <c r="N836" s="17">
        <f t="shared" si="228"/>
        <v>100</v>
      </c>
    </row>
    <row r="837" spans="1:14" ht="25.5" x14ac:dyDescent="0.2">
      <c r="A837" s="12"/>
      <c r="B837" s="13" t="s">
        <v>32</v>
      </c>
      <c r="C837" s="14">
        <v>925</v>
      </c>
      <c r="D837" s="15">
        <v>7</v>
      </c>
      <c r="E837" s="15">
        <v>2</v>
      </c>
      <c r="F837" s="85" t="s">
        <v>95</v>
      </c>
      <c r="G837" s="86" t="s">
        <v>23</v>
      </c>
      <c r="H837" s="86" t="s">
        <v>83</v>
      </c>
      <c r="I837" s="87" t="s">
        <v>402</v>
      </c>
      <c r="J837" s="16" t="s">
        <v>33</v>
      </c>
      <c r="K837" s="26">
        <v>519.6</v>
      </c>
      <c r="L837" s="26">
        <v>519.6</v>
      </c>
      <c r="M837" s="26">
        <v>519.6</v>
      </c>
      <c r="N837" s="17">
        <f t="shared" si="228"/>
        <v>100</v>
      </c>
    </row>
    <row r="838" spans="1:14" ht="28.5" customHeight="1" x14ac:dyDescent="0.2">
      <c r="A838" s="12"/>
      <c r="B838" s="13" t="s">
        <v>153</v>
      </c>
      <c r="C838" s="14">
        <v>925</v>
      </c>
      <c r="D838" s="15">
        <v>7</v>
      </c>
      <c r="E838" s="15">
        <v>2</v>
      </c>
      <c r="F838" s="85" t="s">
        <v>95</v>
      </c>
      <c r="G838" s="86" t="s">
        <v>23</v>
      </c>
      <c r="H838" s="86" t="s">
        <v>83</v>
      </c>
      <c r="I838" s="87" t="s">
        <v>402</v>
      </c>
      <c r="J838" s="16" t="s">
        <v>154</v>
      </c>
      <c r="K838" s="26">
        <v>3514653.6</v>
      </c>
      <c r="L838" s="26">
        <v>3514653.6</v>
      </c>
      <c r="M838" s="26">
        <v>3514653.6</v>
      </c>
      <c r="N838" s="17">
        <f t="shared" si="228"/>
        <v>100</v>
      </c>
    </row>
    <row r="839" spans="1:14" ht="51.75" customHeight="1" x14ac:dyDescent="0.2">
      <c r="A839" s="12" t="s">
        <v>14</v>
      </c>
      <c r="B839" s="13" t="s">
        <v>403</v>
      </c>
      <c r="C839" s="14">
        <v>925</v>
      </c>
      <c r="D839" s="15">
        <v>7</v>
      </c>
      <c r="E839" s="15">
        <v>2</v>
      </c>
      <c r="F839" s="85" t="s">
        <v>95</v>
      </c>
      <c r="G839" s="86" t="s">
        <v>23</v>
      </c>
      <c r="H839" s="86" t="s">
        <v>83</v>
      </c>
      <c r="I839" s="87" t="s">
        <v>404</v>
      </c>
      <c r="J839" s="16" t="s">
        <v>14</v>
      </c>
      <c r="K839" s="26">
        <f t="shared" ref="K839:M839" si="230">K840</f>
        <v>41505.699999999997</v>
      </c>
      <c r="L839" s="26">
        <f t="shared" si="230"/>
        <v>41505.699999999997</v>
      </c>
      <c r="M839" s="26">
        <f t="shared" si="230"/>
        <v>41505.699999999997</v>
      </c>
      <c r="N839" s="17">
        <f t="shared" si="228"/>
        <v>100</v>
      </c>
    </row>
    <row r="840" spans="1:14" ht="28.5" customHeight="1" x14ac:dyDescent="0.2">
      <c r="A840" s="12"/>
      <c r="B840" s="13" t="s">
        <v>153</v>
      </c>
      <c r="C840" s="14">
        <v>925</v>
      </c>
      <c r="D840" s="15">
        <v>7</v>
      </c>
      <c r="E840" s="15">
        <v>2</v>
      </c>
      <c r="F840" s="85" t="s">
        <v>95</v>
      </c>
      <c r="G840" s="86" t="s">
        <v>23</v>
      </c>
      <c r="H840" s="86" t="s">
        <v>83</v>
      </c>
      <c r="I840" s="87" t="s">
        <v>404</v>
      </c>
      <c r="J840" s="16" t="s">
        <v>154</v>
      </c>
      <c r="K840" s="26">
        <v>41505.699999999997</v>
      </c>
      <c r="L840" s="26">
        <v>41505.699999999997</v>
      </c>
      <c r="M840" s="26">
        <v>41505.699999999997</v>
      </c>
      <c r="N840" s="17">
        <f t="shared" si="228"/>
        <v>100</v>
      </c>
    </row>
    <row r="841" spans="1:14" ht="38.25" x14ac:dyDescent="0.2">
      <c r="A841" s="12"/>
      <c r="B841" s="13" t="s">
        <v>823</v>
      </c>
      <c r="C841" s="14">
        <v>925</v>
      </c>
      <c r="D841" s="15">
        <v>7</v>
      </c>
      <c r="E841" s="15">
        <v>2</v>
      </c>
      <c r="F841" s="85" t="s">
        <v>95</v>
      </c>
      <c r="G841" s="86" t="s">
        <v>23</v>
      </c>
      <c r="H841" s="86" t="s">
        <v>83</v>
      </c>
      <c r="I841" s="87" t="s">
        <v>428</v>
      </c>
      <c r="J841" s="16"/>
      <c r="K841" s="26">
        <f>K842</f>
        <v>105726.1</v>
      </c>
      <c r="L841" s="26">
        <f>L842</f>
        <v>105726.1</v>
      </c>
      <c r="M841" s="26">
        <f>M842</f>
        <v>105726.1</v>
      </c>
      <c r="N841" s="17">
        <f t="shared" si="228"/>
        <v>100</v>
      </c>
    </row>
    <row r="842" spans="1:14" ht="28.5" customHeight="1" x14ac:dyDescent="0.2">
      <c r="A842" s="12"/>
      <c r="B842" s="13" t="s">
        <v>153</v>
      </c>
      <c r="C842" s="14">
        <v>925</v>
      </c>
      <c r="D842" s="15">
        <v>7</v>
      </c>
      <c r="E842" s="15">
        <v>2</v>
      </c>
      <c r="F842" s="85" t="s">
        <v>95</v>
      </c>
      <c r="G842" s="86" t="s">
        <v>23</v>
      </c>
      <c r="H842" s="86" t="s">
        <v>83</v>
      </c>
      <c r="I842" s="87" t="s">
        <v>428</v>
      </c>
      <c r="J842" s="16">
        <v>600</v>
      </c>
      <c r="K842" s="26">
        <v>105726.1</v>
      </c>
      <c r="L842" s="26">
        <v>105726.1</v>
      </c>
      <c r="M842" s="26">
        <v>105726.1</v>
      </c>
      <c r="N842" s="17">
        <f t="shared" si="228"/>
        <v>100</v>
      </c>
    </row>
    <row r="843" spans="1:14" ht="41.25" customHeight="1" x14ac:dyDescent="0.2">
      <c r="A843" s="12"/>
      <c r="B843" s="13" t="s">
        <v>824</v>
      </c>
      <c r="C843" s="14">
        <v>925</v>
      </c>
      <c r="D843" s="15">
        <v>7</v>
      </c>
      <c r="E843" s="15">
        <v>2</v>
      </c>
      <c r="F843" s="85" t="s">
        <v>95</v>
      </c>
      <c r="G843" s="86" t="s">
        <v>23</v>
      </c>
      <c r="H843" s="86" t="s">
        <v>83</v>
      </c>
      <c r="I843" s="87" t="s">
        <v>429</v>
      </c>
      <c r="J843" s="16"/>
      <c r="K843" s="26">
        <f>K844</f>
        <v>7957.9</v>
      </c>
      <c r="L843" s="26">
        <f>L844</f>
        <v>7957.9</v>
      </c>
      <c r="M843" s="26">
        <f>M844</f>
        <v>7957.9</v>
      </c>
      <c r="N843" s="17">
        <f t="shared" si="228"/>
        <v>100</v>
      </c>
    </row>
    <row r="844" spans="1:14" ht="28.5" customHeight="1" x14ac:dyDescent="0.2">
      <c r="A844" s="12"/>
      <c r="B844" s="13" t="s">
        <v>153</v>
      </c>
      <c r="C844" s="14">
        <v>925</v>
      </c>
      <c r="D844" s="15">
        <v>7</v>
      </c>
      <c r="E844" s="15">
        <v>2</v>
      </c>
      <c r="F844" s="85" t="s">
        <v>95</v>
      </c>
      <c r="G844" s="86" t="s">
        <v>23</v>
      </c>
      <c r="H844" s="86" t="s">
        <v>83</v>
      </c>
      <c r="I844" s="87" t="s">
        <v>429</v>
      </c>
      <c r="J844" s="16">
        <v>600</v>
      </c>
      <c r="K844" s="26">
        <v>7957.9</v>
      </c>
      <c r="L844" s="26">
        <v>7957.9</v>
      </c>
      <c r="M844" s="26">
        <v>7957.9</v>
      </c>
      <c r="N844" s="17">
        <f t="shared" si="228"/>
        <v>100</v>
      </c>
    </row>
    <row r="845" spans="1:14" ht="39" customHeight="1" x14ac:dyDescent="0.2">
      <c r="A845" s="12" t="s">
        <v>14</v>
      </c>
      <c r="B845" s="13" t="s">
        <v>405</v>
      </c>
      <c r="C845" s="14">
        <v>925</v>
      </c>
      <c r="D845" s="15">
        <v>7</v>
      </c>
      <c r="E845" s="15">
        <v>2</v>
      </c>
      <c r="F845" s="85" t="s">
        <v>95</v>
      </c>
      <c r="G845" s="86" t="s">
        <v>23</v>
      </c>
      <c r="H845" s="86" t="s">
        <v>95</v>
      </c>
      <c r="I845" s="87" t="s">
        <v>21</v>
      </c>
      <c r="J845" s="16" t="s">
        <v>14</v>
      </c>
      <c r="K845" s="26">
        <f t="shared" ref="K845:M845" si="231">K846+K848</f>
        <v>16850</v>
      </c>
      <c r="L845" s="26">
        <f t="shared" si="231"/>
        <v>16850</v>
      </c>
      <c r="M845" s="26">
        <f t="shared" si="231"/>
        <v>16850</v>
      </c>
      <c r="N845" s="17">
        <f t="shared" si="228"/>
        <v>100</v>
      </c>
    </row>
    <row r="846" spans="1:14" ht="116.25" customHeight="1" x14ac:dyDescent="0.2">
      <c r="A846" s="12" t="s">
        <v>14</v>
      </c>
      <c r="B846" s="13" t="s">
        <v>406</v>
      </c>
      <c r="C846" s="14">
        <v>925</v>
      </c>
      <c r="D846" s="15">
        <v>7</v>
      </c>
      <c r="E846" s="15">
        <v>2</v>
      </c>
      <c r="F846" s="85" t="s">
        <v>95</v>
      </c>
      <c r="G846" s="86" t="s">
        <v>23</v>
      </c>
      <c r="H846" s="86" t="s">
        <v>95</v>
      </c>
      <c r="I846" s="87" t="s">
        <v>407</v>
      </c>
      <c r="J846" s="16" t="s">
        <v>14</v>
      </c>
      <c r="K846" s="26">
        <f t="shared" ref="K846:M846" si="232">K847</f>
        <v>4581.7</v>
      </c>
      <c r="L846" s="26">
        <f t="shared" si="232"/>
        <v>4581.7</v>
      </c>
      <c r="M846" s="26">
        <f t="shared" si="232"/>
        <v>4581.7</v>
      </c>
      <c r="N846" s="17">
        <f t="shared" si="228"/>
        <v>100</v>
      </c>
    </row>
    <row r="847" spans="1:14" ht="28.5" customHeight="1" x14ac:dyDescent="0.2">
      <c r="A847" s="12"/>
      <c r="B847" s="13" t="s">
        <v>153</v>
      </c>
      <c r="C847" s="14">
        <v>925</v>
      </c>
      <c r="D847" s="15">
        <v>7</v>
      </c>
      <c r="E847" s="15">
        <v>2</v>
      </c>
      <c r="F847" s="85" t="s">
        <v>95</v>
      </c>
      <c r="G847" s="86" t="s">
        <v>23</v>
      </c>
      <c r="H847" s="86" t="s">
        <v>95</v>
      </c>
      <c r="I847" s="87" t="s">
        <v>407</v>
      </c>
      <c r="J847" s="16" t="s">
        <v>154</v>
      </c>
      <c r="K847" s="26">
        <v>4581.7</v>
      </c>
      <c r="L847" s="26">
        <v>4581.7</v>
      </c>
      <c r="M847" s="26">
        <v>4581.7</v>
      </c>
      <c r="N847" s="17">
        <f t="shared" si="228"/>
        <v>100</v>
      </c>
    </row>
    <row r="848" spans="1:14" ht="53.25" customHeight="1" x14ac:dyDescent="0.2">
      <c r="A848" s="12" t="s">
        <v>14</v>
      </c>
      <c r="B848" s="13" t="s">
        <v>426</v>
      </c>
      <c r="C848" s="14">
        <v>925</v>
      </c>
      <c r="D848" s="15">
        <v>7</v>
      </c>
      <c r="E848" s="15">
        <v>2</v>
      </c>
      <c r="F848" s="85" t="s">
        <v>95</v>
      </c>
      <c r="G848" s="86" t="s">
        <v>23</v>
      </c>
      <c r="H848" s="86" t="s">
        <v>95</v>
      </c>
      <c r="I848" s="87" t="s">
        <v>427</v>
      </c>
      <c r="J848" s="16" t="s">
        <v>14</v>
      </c>
      <c r="K848" s="26">
        <f t="shared" ref="K848:M848" si="233">K849</f>
        <v>12268.3</v>
      </c>
      <c r="L848" s="26">
        <f t="shared" si="233"/>
        <v>12268.3</v>
      </c>
      <c r="M848" s="26">
        <f t="shared" si="233"/>
        <v>12268.3</v>
      </c>
      <c r="N848" s="17">
        <f t="shared" si="228"/>
        <v>100</v>
      </c>
    </row>
    <row r="849" spans="1:14" ht="28.5" customHeight="1" x14ac:dyDescent="0.2">
      <c r="A849" s="12"/>
      <c r="B849" s="13" t="s">
        <v>153</v>
      </c>
      <c r="C849" s="14">
        <v>925</v>
      </c>
      <c r="D849" s="15">
        <v>7</v>
      </c>
      <c r="E849" s="15">
        <v>2</v>
      </c>
      <c r="F849" s="85" t="s">
        <v>95</v>
      </c>
      <c r="G849" s="86" t="s">
        <v>23</v>
      </c>
      <c r="H849" s="86" t="s">
        <v>95</v>
      </c>
      <c r="I849" s="87" t="s">
        <v>427</v>
      </c>
      <c r="J849" s="16" t="s">
        <v>154</v>
      </c>
      <c r="K849" s="26">
        <v>12268.3</v>
      </c>
      <c r="L849" s="26">
        <v>12268.3</v>
      </c>
      <c r="M849" s="26">
        <v>12268.3</v>
      </c>
      <c r="N849" s="17">
        <f t="shared" si="228"/>
        <v>100</v>
      </c>
    </row>
    <row r="850" spans="1:14" ht="64.5" customHeight="1" x14ac:dyDescent="0.2">
      <c r="A850" s="12" t="s">
        <v>14</v>
      </c>
      <c r="B850" s="13" t="s">
        <v>408</v>
      </c>
      <c r="C850" s="14">
        <v>925</v>
      </c>
      <c r="D850" s="15">
        <v>7</v>
      </c>
      <c r="E850" s="15">
        <v>2</v>
      </c>
      <c r="F850" s="85" t="s">
        <v>95</v>
      </c>
      <c r="G850" s="86" t="s">
        <v>23</v>
      </c>
      <c r="H850" s="86" t="s">
        <v>194</v>
      </c>
      <c r="I850" s="87" t="s">
        <v>21</v>
      </c>
      <c r="J850" s="16" t="s">
        <v>14</v>
      </c>
      <c r="K850" s="26">
        <f>K851+K853+K855</f>
        <v>84623.8</v>
      </c>
      <c r="L850" s="26">
        <f>L851+L853+L855</f>
        <v>84623.8</v>
      </c>
      <c r="M850" s="26">
        <f>M851+M853+M855</f>
        <v>84623</v>
      </c>
      <c r="N850" s="17">
        <f t="shared" si="228"/>
        <v>99.999054639474934</v>
      </c>
    </row>
    <row r="851" spans="1:14" ht="26.25" customHeight="1" x14ac:dyDescent="0.2">
      <c r="A851" s="12" t="s">
        <v>14</v>
      </c>
      <c r="B851" s="13" t="s">
        <v>409</v>
      </c>
      <c r="C851" s="14">
        <v>925</v>
      </c>
      <c r="D851" s="15">
        <v>7</v>
      </c>
      <c r="E851" s="15">
        <v>2</v>
      </c>
      <c r="F851" s="85" t="s">
        <v>95</v>
      </c>
      <c r="G851" s="86" t="s">
        <v>23</v>
      </c>
      <c r="H851" s="86" t="s">
        <v>194</v>
      </c>
      <c r="I851" s="87" t="s">
        <v>410</v>
      </c>
      <c r="J851" s="16" t="s">
        <v>14</v>
      </c>
      <c r="K851" s="26">
        <f t="shared" ref="K851:M851" si="234">K852</f>
        <v>60642.2</v>
      </c>
      <c r="L851" s="26">
        <f t="shared" si="234"/>
        <v>60642.2</v>
      </c>
      <c r="M851" s="26">
        <f t="shared" si="234"/>
        <v>60641.4</v>
      </c>
      <c r="N851" s="17">
        <f t="shared" si="228"/>
        <v>99.998680786646929</v>
      </c>
    </row>
    <row r="852" spans="1:14" ht="28.5" customHeight="1" x14ac:dyDescent="0.2">
      <c r="A852" s="12"/>
      <c r="B852" s="13" t="s">
        <v>153</v>
      </c>
      <c r="C852" s="14">
        <v>925</v>
      </c>
      <c r="D852" s="15">
        <v>7</v>
      </c>
      <c r="E852" s="15">
        <v>2</v>
      </c>
      <c r="F852" s="85" t="s">
        <v>95</v>
      </c>
      <c r="G852" s="86" t="s">
        <v>23</v>
      </c>
      <c r="H852" s="86" t="s">
        <v>194</v>
      </c>
      <c r="I852" s="87" t="s">
        <v>410</v>
      </c>
      <c r="J852" s="16" t="s">
        <v>154</v>
      </c>
      <c r="K852" s="26">
        <v>60642.2</v>
      </c>
      <c r="L852" s="26">
        <v>60642.2</v>
      </c>
      <c r="M852" s="26">
        <v>60641.4</v>
      </c>
      <c r="N852" s="17">
        <f t="shared" si="228"/>
        <v>99.998680786646929</v>
      </c>
    </row>
    <row r="853" spans="1:14" ht="39" customHeight="1" x14ac:dyDescent="0.2">
      <c r="A853" s="12"/>
      <c r="B853" s="13" t="s">
        <v>823</v>
      </c>
      <c r="C853" s="14">
        <v>925</v>
      </c>
      <c r="D853" s="15">
        <v>7</v>
      </c>
      <c r="E853" s="15">
        <v>2</v>
      </c>
      <c r="F853" s="85" t="s">
        <v>95</v>
      </c>
      <c r="G853" s="86" t="s">
        <v>23</v>
      </c>
      <c r="H853" s="86" t="s">
        <v>194</v>
      </c>
      <c r="I853" s="87" t="s">
        <v>428</v>
      </c>
      <c r="J853" s="16"/>
      <c r="K853" s="26">
        <f>K854</f>
        <v>11442.3</v>
      </c>
      <c r="L853" s="26">
        <f>L854</f>
        <v>11442.3</v>
      </c>
      <c r="M853" s="26">
        <f>M854</f>
        <v>11442.3</v>
      </c>
      <c r="N853" s="17">
        <f t="shared" si="228"/>
        <v>100</v>
      </c>
    </row>
    <row r="854" spans="1:14" ht="28.5" customHeight="1" x14ac:dyDescent="0.2">
      <c r="A854" s="12"/>
      <c r="B854" s="13" t="s">
        <v>153</v>
      </c>
      <c r="C854" s="14">
        <v>925</v>
      </c>
      <c r="D854" s="15">
        <v>7</v>
      </c>
      <c r="E854" s="15">
        <v>2</v>
      </c>
      <c r="F854" s="85" t="s">
        <v>95</v>
      </c>
      <c r="G854" s="86" t="s">
        <v>23</v>
      </c>
      <c r="H854" s="86" t="s">
        <v>194</v>
      </c>
      <c r="I854" s="87" t="s">
        <v>428</v>
      </c>
      <c r="J854" s="16" t="s">
        <v>154</v>
      </c>
      <c r="K854" s="26">
        <v>11442.3</v>
      </c>
      <c r="L854" s="26">
        <v>11442.3</v>
      </c>
      <c r="M854" s="26">
        <v>11442.3</v>
      </c>
      <c r="N854" s="17">
        <f t="shared" si="228"/>
        <v>100</v>
      </c>
    </row>
    <row r="855" spans="1:14" ht="39" customHeight="1" x14ac:dyDescent="0.2">
      <c r="A855" s="12"/>
      <c r="B855" s="13" t="s">
        <v>824</v>
      </c>
      <c r="C855" s="14">
        <v>925</v>
      </c>
      <c r="D855" s="15">
        <v>7</v>
      </c>
      <c r="E855" s="15">
        <v>2</v>
      </c>
      <c r="F855" s="85" t="s">
        <v>95</v>
      </c>
      <c r="G855" s="86" t="s">
        <v>23</v>
      </c>
      <c r="H855" s="86" t="s">
        <v>194</v>
      </c>
      <c r="I855" s="87" t="s">
        <v>429</v>
      </c>
      <c r="J855" s="16"/>
      <c r="K855" s="26">
        <f>K856</f>
        <v>12539.3</v>
      </c>
      <c r="L855" s="26">
        <f>L856</f>
        <v>12539.3</v>
      </c>
      <c r="M855" s="26">
        <f>M856</f>
        <v>12539.3</v>
      </c>
      <c r="N855" s="17">
        <f t="shared" si="228"/>
        <v>100</v>
      </c>
    </row>
    <row r="856" spans="1:14" ht="28.5" customHeight="1" x14ac:dyDescent="0.2">
      <c r="A856" s="12"/>
      <c r="B856" s="13" t="s">
        <v>153</v>
      </c>
      <c r="C856" s="14">
        <v>925</v>
      </c>
      <c r="D856" s="15">
        <v>7</v>
      </c>
      <c r="E856" s="15">
        <v>2</v>
      </c>
      <c r="F856" s="85" t="s">
        <v>95</v>
      </c>
      <c r="G856" s="86" t="s">
        <v>23</v>
      </c>
      <c r="H856" s="86" t="s">
        <v>194</v>
      </c>
      <c r="I856" s="87" t="s">
        <v>429</v>
      </c>
      <c r="J856" s="16" t="s">
        <v>154</v>
      </c>
      <c r="K856" s="26">
        <v>12539.3</v>
      </c>
      <c r="L856" s="26">
        <v>12539.3</v>
      </c>
      <c r="M856" s="26">
        <v>12539.3</v>
      </c>
      <c r="N856" s="17">
        <f t="shared" si="228"/>
        <v>100</v>
      </c>
    </row>
    <row r="857" spans="1:14" ht="26.25" customHeight="1" x14ac:dyDescent="0.2">
      <c r="A857" s="12" t="s">
        <v>14</v>
      </c>
      <c r="B857" s="13" t="s">
        <v>411</v>
      </c>
      <c r="C857" s="14">
        <v>925</v>
      </c>
      <c r="D857" s="15">
        <v>7</v>
      </c>
      <c r="E857" s="15">
        <v>2</v>
      </c>
      <c r="F857" s="85" t="s">
        <v>95</v>
      </c>
      <c r="G857" s="86" t="s">
        <v>23</v>
      </c>
      <c r="H857" s="86" t="s">
        <v>378</v>
      </c>
      <c r="I857" s="87" t="s">
        <v>21</v>
      </c>
      <c r="J857" s="16" t="s">
        <v>14</v>
      </c>
      <c r="K857" s="26">
        <f>K858+K860+K862+K864+K866</f>
        <v>33745.599999999999</v>
      </c>
      <c r="L857" s="26">
        <f>L858+L860+L862+L864+L866</f>
        <v>33745.599999999999</v>
      </c>
      <c r="M857" s="26">
        <f>M858+M860+M862+M864+M866</f>
        <v>33606.6</v>
      </c>
      <c r="N857" s="17">
        <f t="shared" si="228"/>
        <v>99.588094447868755</v>
      </c>
    </row>
    <row r="858" spans="1:14" ht="51.75" customHeight="1" x14ac:dyDescent="0.2">
      <c r="A858" s="12" t="s">
        <v>14</v>
      </c>
      <c r="B858" s="25" t="s">
        <v>412</v>
      </c>
      <c r="C858" s="14">
        <v>925</v>
      </c>
      <c r="D858" s="15">
        <v>7</v>
      </c>
      <c r="E858" s="15">
        <v>2</v>
      </c>
      <c r="F858" s="85" t="s">
        <v>95</v>
      </c>
      <c r="G858" s="86" t="s">
        <v>23</v>
      </c>
      <c r="H858" s="86" t="s">
        <v>378</v>
      </c>
      <c r="I858" s="87" t="s">
        <v>413</v>
      </c>
      <c r="J858" s="16" t="s">
        <v>14</v>
      </c>
      <c r="K858" s="26">
        <f t="shared" ref="K858:M858" si="235">K859</f>
        <v>26551.5</v>
      </c>
      <c r="L858" s="26">
        <f t="shared" si="235"/>
        <v>26551.5</v>
      </c>
      <c r="M858" s="26">
        <f t="shared" si="235"/>
        <v>26412.5</v>
      </c>
      <c r="N858" s="17">
        <f t="shared" si="228"/>
        <v>99.47648908724554</v>
      </c>
    </row>
    <row r="859" spans="1:14" ht="28.5" customHeight="1" x14ac:dyDescent="0.2">
      <c r="A859" s="12"/>
      <c r="B859" s="13" t="s">
        <v>153</v>
      </c>
      <c r="C859" s="14">
        <v>925</v>
      </c>
      <c r="D859" s="15">
        <v>7</v>
      </c>
      <c r="E859" s="15">
        <v>2</v>
      </c>
      <c r="F859" s="85" t="s">
        <v>95</v>
      </c>
      <c r="G859" s="86" t="s">
        <v>23</v>
      </c>
      <c r="H859" s="86" t="s">
        <v>378</v>
      </c>
      <c r="I859" s="87" t="s">
        <v>413</v>
      </c>
      <c r="J859" s="16" t="s">
        <v>154</v>
      </c>
      <c r="K859" s="26">
        <v>26551.5</v>
      </c>
      <c r="L859" s="26">
        <v>26551.5</v>
      </c>
      <c r="M859" s="26">
        <v>26412.5</v>
      </c>
      <c r="N859" s="17">
        <f t="shared" si="228"/>
        <v>99.47648908724554</v>
      </c>
    </row>
    <row r="860" spans="1:14" ht="25.5" x14ac:dyDescent="0.2">
      <c r="A860" s="12"/>
      <c r="B860" s="13" t="s">
        <v>796</v>
      </c>
      <c r="C860" s="14">
        <v>925</v>
      </c>
      <c r="D860" s="15">
        <v>7</v>
      </c>
      <c r="E860" s="15">
        <v>2</v>
      </c>
      <c r="F860" s="85" t="s">
        <v>95</v>
      </c>
      <c r="G860" s="86" t="s">
        <v>23</v>
      </c>
      <c r="H860" s="86" t="s">
        <v>378</v>
      </c>
      <c r="I860" s="87" t="s">
        <v>795</v>
      </c>
      <c r="J860" s="16"/>
      <c r="K860" s="26">
        <f>K861</f>
        <v>5774.9</v>
      </c>
      <c r="L860" s="26">
        <f>L861</f>
        <v>5774.9</v>
      </c>
      <c r="M860" s="26">
        <f>M861</f>
        <v>5774.9</v>
      </c>
      <c r="N860" s="17">
        <f t="shared" si="228"/>
        <v>100</v>
      </c>
    </row>
    <row r="861" spans="1:14" ht="28.5" customHeight="1" x14ac:dyDescent="0.2">
      <c r="A861" s="12"/>
      <c r="B861" s="13" t="s">
        <v>153</v>
      </c>
      <c r="C861" s="14">
        <v>925</v>
      </c>
      <c r="D861" s="15">
        <v>7</v>
      </c>
      <c r="E861" s="15">
        <v>2</v>
      </c>
      <c r="F861" s="85" t="s">
        <v>95</v>
      </c>
      <c r="G861" s="86" t="s">
        <v>23</v>
      </c>
      <c r="H861" s="86" t="s">
        <v>378</v>
      </c>
      <c r="I861" s="87" t="s">
        <v>795</v>
      </c>
      <c r="J861" s="16" t="s">
        <v>154</v>
      </c>
      <c r="K861" s="26">
        <v>5774.9</v>
      </c>
      <c r="L861" s="26">
        <v>5774.9</v>
      </c>
      <c r="M861" s="26">
        <v>5774.9</v>
      </c>
      <c r="N861" s="17">
        <f t="shared" si="228"/>
        <v>100</v>
      </c>
    </row>
    <row r="862" spans="1:14" ht="26.25" customHeight="1" x14ac:dyDescent="0.2">
      <c r="A862" s="12"/>
      <c r="B862" s="13" t="s">
        <v>414</v>
      </c>
      <c r="C862" s="14">
        <v>925</v>
      </c>
      <c r="D862" s="15">
        <v>7</v>
      </c>
      <c r="E862" s="15">
        <v>2</v>
      </c>
      <c r="F862" s="85" t="s">
        <v>95</v>
      </c>
      <c r="G862" s="86" t="s">
        <v>23</v>
      </c>
      <c r="H862" s="86" t="s">
        <v>378</v>
      </c>
      <c r="I862" s="87" t="s">
        <v>415</v>
      </c>
      <c r="J862" s="16"/>
      <c r="K862" s="26">
        <f>K863</f>
        <v>1019.2</v>
      </c>
      <c r="L862" s="26">
        <f>L863</f>
        <v>1019.2</v>
      </c>
      <c r="M862" s="26">
        <f>M863</f>
        <v>1019.2</v>
      </c>
      <c r="N862" s="17">
        <f t="shared" si="228"/>
        <v>100</v>
      </c>
    </row>
    <row r="863" spans="1:14" ht="28.5" customHeight="1" x14ac:dyDescent="0.2">
      <c r="A863" s="12"/>
      <c r="B863" s="13" t="s">
        <v>153</v>
      </c>
      <c r="C863" s="14">
        <v>925</v>
      </c>
      <c r="D863" s="15">
        <v>7</v>
      </c>
      <c r="E863" s="15">
        <v>2</v>
      </c>
      <c r="F863" s="85" t="s">
        <v>95</v>
      </c>
      <c r="G863" s="86" t="s">
        <v>23</v>
      </c>
      <c r="H863" s="86" t="s">
        <v>378</v>
      </c>
      <c r="I863" s="87" t="s">
        <v>415</v>
      </c>
      <c r="J863" s="16" t="s">
        <v>154</v>
      </c>
      <c r="K863" s="26">
        <v>1019.2</v>
      </c>
      <c r="L863" s="26">
        <v>1019.2</v>
      </c>
      <c r="M863" s="26">
        <v>1019.2</v>
      </c>
      <c r="N863" s="17">
        <f t="shared" si="228"/>
        <v>100</v>
      </c>
    </row>
    <row r="864" spans="1:14" ht="41.25" customHeight="1" x14ac:dyDescent="0.2">
      <c r="A864" s="12"/>
      <c r="B864" s="13" t="s">
        <v>798</v>
      </c>
      <c r="C864" s="14">
        <v>925</v>
      </c>
      <c r="D864" s="15">
        <v>7</v>
      </c>
      <c r="E864" s="15">
        <v>2</v>
      </c>
      <c r="F864" s="85" t="s">
        <v>95</v>
      </c>
      <c r="G864" s="86" t="s">
        <v>23</v>
      </c>
      <c r="H864" s="86" t="s">
        <v>378</v>
      </c>
      <c r="I864" s="87" t="s">
        <v>797</v>
      </c>
      <c r="J864" s="16"/>
      <c r="K864" s="26">
        <f>K865</f>
        <v>340</v>
      </c>
      <c r="L864" s="26">
        <f>L865</f>
        <v>340</v>
      </c>
      <c r="M864" s="26">
        <f>M865</f>
        <v>340</v>
      </c>
      <c r="N864" s="17">
        <f t="shared" si="228"/>
        <v>100</v>
      </c>
    </row>
    <row r="865" spans="1:14" ht="28.5" customHeight="1" x14ac:dyDescent="0.2">
      <c r="A865" s="12"/>
      <c r="B865" s="13" t="s">
        <v>153</v>
      </c>
      <c r="C865" s="14">
        <v>925</v>
      </c>
      <c r="D865" s="15">
        <v>7</v>
      </c>
      <c r="E865" s="15">
        <v>2</v>
      </c>
      <c r="F865" s="85" t="s">
        <v>95</v>
      </c>
      <c r="G865" s="86" t="s">
        <v>23</v>
      </c>
      <c r="H865" s="86" t="s">
        <v>378</v>
      </c>
      <c r="I865" s="87" t="s">
        <v>797</v>
      </c>
      <c r="J865" s="16" t="s">
        <v>154</v>
      </c>
      <c r="K865" s="26">
        <v>340</v>
      </c>
      <c r="L865" s="26">
        <v>340</v>
      </c>
      <c r="M865" s="26">
        <v>340</v>
      </c>
      <c r="N865" s="17">
        <f t="shared" si="228"/>
        <v>100</v>
      </c>
    </row>
    <row r="866" spans="1:14" ht="39" customHeight="1" x14ac:dyDescent="0.2">
      <c r="A866" s="12"/>
      <c r="B866" s="13" t="s">
        <v>430</v>
      </c>
      <c r="C866" s="14">
        <v>925</v>
      </c>
      <c r="D866" s="15">
        <v>7</v>
      </c>
      <c r="E866" s="15">
        <v>2</v>
      </c>
      <c r="F866" s="85" t="s">
        <v>95</v>
      </c>
      <c r="G866" s="86" t="s">
        <v>23</v>
      </c>
      <c r="H866" s="86" t="s">
        <v>378</v>
      </c>
      <c r="I866" s="87" t="s">
        <v>431</v>
      </c>
      <c r="J866" s="16"/>
      <c r="K866" s="26">
        <f>K867</f>
        <v>60</v>
      </c>
      <c r="L866" s="26">
        <f>L867</f>
        <v>60</v>
      </c>
      <c r="M866" s="26">
        <f>M867</f>
        <v>60</v>
      </c>
      <c r="N866" s="17">
        <f t="shared" si="228"/>
        <v>100</v>
      </c>
    </row>
    <row r="867" spans="1:14" ht="28.5" customHeight="1" x14ac:dyDescent="0.2">
      <c r="A867" s="12"/>
      <c r="B867" s="13" t="s">
        <v>153</v>
      </c>
      <c r="C867" s="14">
        <v>925</v>
      </c>
      <c r="D867" s="15">
        <v>7</v>
      </c>
      <c r="E867" s="15">
        <v>2</v>
      </c>
      <c r="F867" s="85" t="s">
        <v>95</v>
      </c>
      <c r="G867" s="86" t="s">
        <v>23</v>
      </c>
      <c r="H867" s="86" t="s">
        <v>378</v>
      </c>
      <c r="I867" s="87" t="s">
        <v>431</v>
      </c>
      <c r="J867" s="16" t="s">
        <v>154</v>
      </c>
      <c r="K867" s="26">
        <v>60</v>
      </c>
      <c r="L867" s="26">
        <v>60</v>
      </c>
      <c r="M867" s="26">
        <v>60</v>
      </c>
      <c r="N867" s="17">
        <f t="shared" si="228"/>
        <v>100</v>
      </c>
    </row>
    <row r="868" spans="1:14" ht="39" customHeight="1" x14ac:dyDescent="0.2">
      <c r="A868" s="12"/>
      <c r="B868" s="13" t="s">
        <v>116</v>
      </c>
      <c r="C868" s="14">
        <v>925</v>
      </c>
      <c r="D868" s="15">
        <v>7</v>
      </c>
      <c r="E868" s="15">
        <v>2</v>
      </c>
      <c r="F868" s="85" t="s">
        <v>95</v>
      </c>
      <c r="G868" s="86" t="s">
        <v>23</v>
      </c>
      <c r="H868" s="86" t="s">
        <v>354</v>
      </c>
      <c r="I868" s="87" t="s">
        <v>21</v>
      </c>
      <c r="J868" s="16"/>
      <c r="K868" s="26">
        <f>K869+K871+K873+K875</f>
        <v>29589.4</v>
      </c>
      <c r="L868" s="26">
        <f>L869+L871+L873+L875</f>
        <v>29589.4</v>
      </c>
      <c r="M868" s="26">
        <f>M869+M871+M873+M875</f>
        <v>29578.6</v>
      </c>
      <c r="N868" s="17">
        <f t="shared" si="228"/>
        <v>99.963500442726101</v>
      </c>
    </row>
    <row r="869" spans="1:14" ht="26.25" customHeight="1" x14ac:dyDescent="0.2">
      <c r="A869" s="12"/>
      <c r="B869" s="13" t="s">
        <v>117</v>
      </c>
      <c r="C869" s="14">
        <v>925</v>
      </c>
      <c r="D869" s="15">
        <v>7</v>
      </c>
      <c r="E869" s="15">
        <v>2</v>
      </c>
      <c r="F869" s="85" t="s">
        <v>95</v>
      </c>
      <c r="G869" s="86" t="s">
        <v>23</v>
      </c>
      <c r="H869" s="86" t="s">
        <v>354</v>
      </c>
      <c r="I869" s="87" t="s">
        <v>118</v>
      </c>
      <c r="J869" s="16"/>
      <c r="K869" s="26">
        <f>K870</f>
        <v>175.9</v>
      </c>
      <c r="L869" s="26">
        <f>L870</f>
        <v>175.9</v>
      </c>
      <c r="M869" s="26">
        <f>M870</f>
        <v>175.9</v>
      </c>
      <c r="N869" s="17">
        <f t="shared" si="228"/>
        <v>100</v>
      </c>
    </row>
    <row r="870" spans="1:14" ht="25.5" x14ac:dyDescent="0.2">
      <c r="A870" s="12"/>
      <c r="B870" s="13" t="s">
        <v>32</v>
      </c>
      <c r="C870" s="14">
        <v>925</v>
      </c>
      <c r="D870" s="15">
        <v>7</v>
      </c>
      <c r="E870" s="15">
        <v>2</v>
      </c>
      <c r="F870" s="85" t="s">
        <v>95</v>
      </c>
      <c r="G870" s="86" t="s">
        <v>23</v>
      </c>
      <c r="H870" s="86" t="s">
        <v>354</v>
      </c>
      <c r="I870" s="87" t="s">
        <v>118</v>
      </c>
      <c r="J870" s="16" t="s">
        <v>33</v>
      </c>
      <c r="K870" s="26">
        <v>175.9</v>
      </c>
      <c r="L870" s="26">
        <v>175.9</v>
      </c>
      <c r="M870" s="26">
        <v>175.9</v>
      </c>
      <c r="N870" s="17">
        <f t="shared" si="228"/>
        <v>100</v>
      </c>
    </row>
    <row r="871" spans="1:14" ht="51.75" customHeight="1" x14ac:dyDescent="0.2">
      <c r="A871" s="12"/>
      <c r="B871" s="13" t="s">
        <v>416</v>
      </c>
      <c r="C871" s="14">
        <v>925</v>
      </c>
      <c r="D871" s="15">
        <v>7</v>
      </c>
      <c r="E871" s="15">
        <v>2</v>
      </c>
      <c r="F871" s="85" t="s">
        <v>95</v>
      </c>
      <c r="G871" s="86" t="s">
        <v>23</v>
      </c>
      <c r="H871" s="86" t="s">
        <v>354</v>
      </c>
      <c r="I871" s="87" t="s">
        <v>417</v>
      </c>
      <c r="J871" s="16"/>
      <c r="K871" s="26">
        <f t="shared" ref="K871:M871" si="236">K872</f>
        <v>4523.1000000000004</v>
      </c>
      <c r="L871" s="26">
        <f t="shared" si="236"/>
        <v>4523.1000000000004</v>
      </c>
      <c r="M871" s="26">
        <f t="shared" si="236"/>
        <v>4523.1000000000004</v>
      </c>
      <c r="N871" s="17">
        <f t="shared" si="228"/>
        <v>100</v>
      </c>
    </row>
    <row r="872" spans="1:14" ht="28.5" customHeight="1" x14ac:dyDescent="0.2">
      <c r="A872" s="12"/>
      <c r="B872" s="13" t="s">
        <v>153</v>
      </c>
      <c r="C872" s="14">
        <v>925</v>
      </c>
      <c r="D872" s="15">
        <v>7</v>
      </c>
      <c r="E872" s="15">
        <v>2</v>
      </c>
      <c r="F872" s="85" t="s">
        <v>95</v>
      </c>
      <c r="G872" s="86" t="s">
        <v>23</v>
      </c>
      <c r="H872" s="86" t="s">
        <v>354</v>
      </c>
      <c r="I872" s="87" t="s">
        <v>417</v>
      </c>
      <c r="J872" s="16">
        <v>600</v>
      </c>
      <c r="K872" s="26">
        <v>4523.1000000000004</v>
      </c>
      <c r="L872" s="26">
        <v>4523.1000000000004</v>
      </c>
      <c r="M872" s="26">
        <v>4523.1000000000004</v>
      </c>
      <c r="N872" s="17">
        <f t="shared" si="228"/>
        <v>100</v>
      </c>
    </row>
    <row r="873" spans="1:14" ht="42" customHeight="1" x14ac:dyDescent="0.2">
      <c r="A873" s="12"/>
      <c r="B873" s="13" t="s">
        <v>418</v>
      </c>
      <c r="C873" s="14">
        <v>925</v>
      </c>
      <c r="D873" s="15">
        <v>7</v>
      </c>
      <c r="E873" s="15">
        <v>2</v>
      </c>
      <c r="F873" s="85" t="s">
        <v>95</v>
      </c>
      <c r="G873" s="86" t="s">
        <v>23</v>
      </c>
      <c r="H873" s="86" t="s">
        <v>354</v>
      </c>
      <c r="I873" s="87" t="s">
        <v>419</v>
      </c>
      <c r="J873" s="16"/>
      <c r="K873" s="26">
        <f t="shared" ref="K873:M873" si="237">K874</f>
        <v>11727.5</v>
      </c>
      <c r="L873" s="26">
        <f t="shared" si="237"/>
        <v>11727.5</v>
      </c>
      <c r="M873" s="26">
        <f t="shared" si="237"/>
        <v>11716.7</v>
      </c>
      <c r="N873" s="17">
        <f t="shared" si="228"/>
        <v>99.907908761458117</v>
      </c>
    </row>
    <row r="874" spans="1:14" ht="28.5" customHeight="1" x14ac:dyDescent="0.2">
      <c r="A874" s="12"/>
      <c r="B874" s="13" t="s">
        <v>153</v>
      </c>
      <c r="C874" s="14">
        <v>925</v>
      </c>
      <c r="D874" s="15">
        <v>7</v>
      </c>
      <c r="E874" s="15">
        <v>2</v>
      </c>
      <c r="F874" s="85" t="s">
        <v>95</v>
      </c>
      <c r="G874" s="86" t="s">
        <v>23</v>
      </c>
      <c r="H874" s="86" t="s">
        <v>354</v>
      </c>
      <c r="I874" s="87" t="s">
        <v>419</v>
      </c>
      <c r="J874" s="16">
        <v>600</v>
      </c>
      <c r="K874" s="26">
        <v>11727.5</v>
      </c>
      <c r="L874" s="26">
        <v>11727.5</v>
      </c>
      <c r="M874" s="26">
        <v>11716.7</v>
      </c>
      <c r="N874" s="17">
        <f t="shared" si="228"/>
        <v>99.907908761458117</v>
      </c>
    </row>
    <row r="875" spans="1:14" ht="40.5" customHeight="1" x14ac:dyDescent="0.2">
      <c r="A875" s="12"/>
      <c r="B875" s="13" t="s">
        <v>420</v>
      </c>
      <c r="C875" s="14">
        <v>925</v>
      </c>
      <c r="D875" s="15">
        <v>7</v>
      </c>
      <c r="E875" s="15">
        <v>2</v>
      </c>
      <c r="F875" s="85" t="s">
        <v>95</v>
      </c>
      <c r="G875" s="86" t="s">
        <v>23</v>
      </c>
      <c r="H875" s="86" t="s">
        <v>354</v>
      </c>
      <c r="I875" s="87" t="s">
        <v>421</v>
      </c>
      <c r="J875" s="16"/>
      <c r="K875" s="26">
        <f t="shared" ref="K875:M875" si="238">K876</f>
        <v>13162.9</v>
      </c>
      <c r="L875" s="26">
        <f t="shared" si="238"/>
        <v>13162.9</v>
      </c>
      <c r="M875" s="26">
        <f t="shared" si="238"/>
        <v>13162.9</v>
      </c>
      <c r="N875" s="17">
        <f t="shared" si="228"/>
        <v>100</v>
      </c>
    </row>
    <row r="876" spans="1:14" ht="28.5" customHeight="1" x14ac:dyDescent="0.2">
      <c r="A876" s="12"/>
      <c r="B876" s="13" t="s">
        <v>153</v>
      </c>
      <c r="C876" s="14">
        <v>925</v>
      </c>
      <c r="D876" s="15">
        <v>7</v>
      </c>
      <c r="E876" s="15">
        <v>2</v>
      </c>
      <c r="F876" s="85" t="s">
        <v>95</v>
      </c>
      <c r="G876" s="86" t="s">
        <v>23</v>
      </c>
      <c r="H876" s="86" t="s">
        <v>354</v>
      </c>
      <c r="I876" s="87" t="s">
        <v>421</v>
      </c>
      <c r="J876" s="16">
        <v>600</v>
      </c>
      <c r="K876" s="26">
        <v>13162.9</v>
      </c>
      <c r="L876" s="26">
        <v>13162.9</v>
      </c>
      <c r="M876" s="26">
        <v>13162.9</v>
      </c>
      <c r="N876" s="17">
        <f t="shared" si="228"/>
        <v>100</v>
      </c>
    </row>
    <row r="877" spans="1:14" ht="39" customHeight="1" x14ac:dyDescent="0.2">
      <c r="A877" s="12"/>
      <c r="B877" s="13" t="s">
        <v>422</v>
      </c>
      <c r="C877" s="14">
        <v>925</v>
      </c>
      <c r="D877" s="15">
        <v>7</v>
      </c>
      <c r="E877" s="15">
        <v>2</v>
      </c>
      <c r="F877" s="85" t="s">
        <v>95</v>
      </c>
      <c r="G877" s="86" t="s">
        <v>23</v>
      </c>
      <c r="H877" s="91" t="s">
        <v>423</v>
      </c>
      <c r="I877" s="92" t="s">
        <v>21</v>
      </c>
      <c r="J877" s="16"/>
      <c r="K877" s="26">
        <f>K878</f>
        <v>20760</v>
      </c>
      <c r="L877" s="26">
        <f>L878</f>
        <v>20760</v>
      </c>
      <c r="M877" s="26">
        <f>M878</f>
        <v>20759.5</v>
      </c>
      <c r="N877" s="17">
        <f t="shared" si="228"/>
        <v>99.99759152215799</v>
      </c>
    </row>
    <row r="878" spans="1:14" ht="26.25" customHeight="1" x14ac:dyDescent="0.2">
      <c r="A878" s="12"/>
      <c r="B878" s="13" t="s">
        <v>309</v>
      </c>
      <c r="C878" s="14">
        <v>925</v>
      </c>
      <c r="D878" s="15">
        <v>7</v>
      </c>
      <c r="E878" s="15">
        <v>2</v>
      </c>
      <c r="F878" s="85" t="s">
        <v>95</v>
      </c>
      <c r="G878" s="86" t="s">
        <v>23</v>
      </c>
      <c r="H878" s="91" t="s">
        <v>423</v>
      </c>
      <c r="I878" s="87">
        <v>60050</v>
      </c>
      <c r="J878" s="16"/>
      <c r="K878" s="26">
        <f>K879+K880</f>
        <v>20760</v>
      </c>
      <c r="L878" s="26">
        <f>L879+L880</f>
        <v>20760</v>
      </c>
      <c r="M878" s="26">
        <f>M879+M880</f>
        <v>20759.5</v>
      </c>
      <c r="N878" s="17">
        <f t="shared" si="228"/>
        <v>99.99759152215799</v>
      </c>
    </row>
    <row r="879" spans="1:14" ht="26.25" customHeight="1" x14ac:dyDescent="0.2">
      <c r="A879" s="12"/>
      <c r="B879" s="13" t="s">
        <v>32</v>
      </c>
      <c r="C879" s="14">
        <v>925</v>
      </c>
      <c r="D879" s="15">
        <v>7</v>
      </c>
      <c r="E879" s="15">
        <v>2</v>
      </c>
      <c r="F879" s="85" t="s">
        <v>95</v>
      </c>
      <c r="G879" s="86" t="s">
        <v>23</v>
      </c>
      <c r="H879" s="91" t="s">
        <v>423</v>
      </c>
      <c r="I879" s="87">
        <v>60050</v>
      </c>
      <c r="J879" s="16">
        <v>200</v>
      </c>
      <c r="K879" s="26">
        <v>110</v>
      </c>
      <c r="L879" s="26">
        <v>110</v>
      </c>
      <c r="M879" s="26">
        <v>110</v>
      </c>
      <c r="N879" s="17">
        <f t="shared" si="228"/>
        <v>100</v>
      </c>
    </row>
    <row r="880" spans="1:14" ht="28.5" customHeight="1" x14ac:dyDescent="0.2">
      <c r="A880" s="12"/>
      <c r="B880" s="13" t="s">
        <v>153</v>
      </c>
      <c r="C880" s="14">
        <v>925</v>
      </c>
      <c r="D880" s="15">
        <v>7</v>
      </c>
      <c r="E880" s="15">
        <v>2</v>
      </c>
      <c r="F880" s="85" t="s">
        <v>95</v>
      </c>
      <c r="G880" s="86" t="s">
        <v>23</v>
      </c>
      <c r="H880" s="91" t="s">
        <v>423</v>
      </c>
      <c r="I880" s="87">
        <v>60050</v>
      </c>
      <c r="J880" s="16">
        <v>600</v>
      </c>
      <c r="K880" s="26">
        <v>20650</v>
      </c>
      <c r="L880" s="26">
        <v>20650</v>
      </c>
      <c r="M880" s="26">
        <v>20649.5</v>
      </c>
      <c r="N880" s="17">
        <f t="shared" si="228"/>
        <v>99.997578692493946</v>
      </c>
    </row>
    <row r="881" spans="1:14" ht="68.25" customHeight="1" x14ac:dyDescent="0.2">
      <c r="A881" s="12" t="s">
        <v>14</v>
      </c>
      <c r="B881" s="13" t="s">
        <v>178</v>
      </c>
      <c r="C881" s="14">
        <v>925</v>
      </c>
      <c r="D881" s="15">
        <v>7</v>
      </c>
      <c r="E881" s="15">
        <v>2</v>
      </c>
      <c r="F881" s="85" t="s">
        <v>95</v>
      </c>
      <c r="G881" s="86" t="s">
        <v>29</v>
      </c>
      <c r="H881" s="86" t="s">
        <v>20</v>
      </c>
      <c r="I881" s="87" t="s">
        <v>21</v>
      </c>
      <c r="J881" s="16" t="s">
        <v>14</v>
      </c>
      <c r="K881" s="26">
        <f t="shared" ref="K881:M882" si="239">K882</f>
        <v>52325.899999999994</v>
      </c>
      <c r="L881" s="26">
        <f t="shared" si="239"/>
        <v>52325.899999999994</v>
      </c>
      <c r="M881" s="26">
        <f t="shared" si="239"/>
        <v>52325.899999999994</v>
      </c>
      <c r="N881" s="17">
        <f t="shared" si="228"/>
        <v>100</v>
      </c>
    </row>
    <row r="882" spans="1:14" ht="39" customHeight="1" x14ac:dyDescent="0.2">
      <c r="A882" s="12" t="s">
        <v>14</v>
      </c>
      <c r="B882" s="13" t="s">
        <v>432</v>
      </c>
      <c r="C882" s="14">
        <v>925</v>
      </c>
      <c r="D882" s="15">
        <v>7</v>
      </c>
      <c r="E882" s="15">
        <v>2</v>
      </c>
      <c r="F882" s="85" t="s">
        <v>95</v>
      </c>
      <c r="G882" s="86" t="s">
        <v>29</v>
      </c>
      <c r="H882" s="86" t="s">
        <v>378</v>
      </c>
      <c r="I882" s="87" t="s">
        <v>21</v>
      </c>
      <c r="J882" s="16" t="s">
        <v>14</v>
      </c>
      <c r="K882" s="26">
        <f t="shared" si="239"/>
        <v>52325.899999999994</v>
      </c>
      <c r="L882" s="26">
        <f t="shared" si="239"/>
        <v>52325.899999999994</v>
      </c>
      <c r="M882" s="26">
        <f t="shared" si="239"/>
        <v>52325.899999999994</v>
      </c>
      <c r="N882" s="17">
        <f t="shared" si="228"/>
        <v>100</v>
      </c>
    </row>
    <row r="883" spans="1:14" ht="120" customHeight="1" x14ac:dyDescent="0.2">
      <c r="A883" s="12" t="s">
        <v>14</v>
      </c>
      <c r="B883" s="13" t="s">
        <v>433</v>
      </c>
      <c r="C883" s="14">
        <v>925</v>
      </c>
      <c r="D883" s="15">
        <v>7</v>
      </c>
      <c r="E883" s="15">
        <v>2</v>
      </c>
      <c r="F883" s="85" t="s">
        <v>95</v>
      </c>
      <c r="G883" s="86" t="s">
        <v>29</v>
      </c>
      <c r="H883" s="86" t="s">
        <v>378</v>
      </c>
      <c r="I883" s="87" t="s">
        <v>434</v>
      </c>
      <c r="J883" s="16" t="s">
        <v>14</v>
      </c>
      <c r="K883" s="26">
        <f>K884+K885</f>
        <v>52325.899999999994</v>
      </c>
      <c r="L883" s="26">
        <f>L884+L885</f>
        <v>52325.899999999994</v>
      </c>
      <c r="M883" s="26">
        <f>M884+M885</f>
        <v>52325.899999999994</v>
      </c>
      <c r="N883" s="17">
        <f t="shared" si="228"/>
        <v>100</v>
      </c>
    </row>
    <row r="884" spans="1:14" ht="64.5" customHeight="1" x14ac:dyDescent="0.2">
      <c r="A884" s="12"/>
      <c r="B884" s="13" t="s">
        <v>26</v>
      </c>
      <c r="C884" s="14">
        <v>925</v>
      </c>
      <c r="D884" s="15">
        <v>7</v>
      </c>
      <c r="E884" s="15">
        <v>2</v>
      </c>
      <c r="F884" s="85" t="s">
        <v>95</v>
      </c>
      <c r="G884" s="86" t="s">
        <v>29</v>
      </c>
      <c r="H884" s="86" t="s">
        <v>378</v>
      </c>
      <c r="I884" s="87" t="s">
        <v>434</v>
      </c>
      <c r="J884" s="16">
        <v>100</v>
      </c>
      <c r="K884" s="26">
        <v>2.7</v>
      </c>
      <c r="L884" s="26">
        <v>2.7</v>
      </c>
      <c r="M884" s="26">
        <v>2.7</v>
      </c>
      <c r="N884" s="17">
        <f t="shared" si="228"/>
        <v>100</v>
      </c>
    </row>
    <row r="885" spans="1:14" ht="28.5" customHeight="1" x14ac:dyDescent="0.2">
      <c r="A885" s="12"/>
      <c r="B885" s="13" t="s">
        <v>153</v>
      </c>
      <c r="C885" s="14">
        <v>925</v>
      </c>
      <c r="D885" s="15">
        <v>7</v>
      </c>
      <c r="E885" s="15">
        <v>2</v>
      </c>
      <c r="F885" s="85" t="s">
        <v>95</v>
      </c>
      <c r="G885" s="86" t="s">
        <v>29</v>
      </c>
      <c r="H885" s="86" t="s">
        <v>378</v>
      </c>
      <c r="I885" s="87" t="s">
        <v>434</v>
      </c>
      <c r="J885" s="16" t="s">
        <v>154</v>
      </c>
      <c r="K885" s="26">
        <v>52323.199999999997</v>
      </c>
      <c r="L885" s="26">
        <v>52323.199999999997</v>
      </c>
      <c r="M885" s="26">
        <v>52323.199999999997</v>
      </c>
      <c r="N885" s="17">
        <f t="shared" si="228"/>
        <v>100</v>
      </c>
    </row>
    <row r="886" spans="1:14" ht="27" customHeight="1" x14ac:dyDescent="0.2">
      <c r="A886" s="12" t="s">
        <v>14</v>
      </c>
      <c r="B886" s="13" t="s">
        <v>435</v>
      </c>
      <c r="C886" s="14">
        <v>925</v>
      </c>
      <c r="D886" s="15">
        <v>7</v>
      </c>
      <c r="E886" s="15">
        <v>2</v>
      </c>
      <c r="F886" s="85" t="s">
        <v>221</v>
      </c>
      <c r="G886" s="86" t="s">
        <v>19</v>
      </c>
      <c r="H886" s="86" t="s">
        <v>20</v>
      </c>
      <c r="I886" s="87" t="s">
        <v>21</v>
      </c>
      <c r="J886" s="16" t="s">
        <v>14</v>
      </c>
      <c r="K886" s="26">
        <f t="shared" ref="K886:M889" si="240">K887</f>
        <v>1000</v>
      </c>
      <c r="L886" s="26">
        <f t="shared" si="240"/>
        <v>1000</v>
      </c>
      <c r="M886" s="26">
        <f t="shared" si="240"/>
        <v>1000</v>
      </c>
      <c r="N886" s="17">
        <f t="shared" si="228"/>
        <v>100</v>
      </c>
    </row>
    <row r="887" spans="1:14" ht="42.75" customHeight="1" x14ac:dyDescent="0.2">
      <c r="A887" s="12" t="s">
        <v>14</v>
      </c>
      <c r="B887" s="13" t="s">
        <v>436</v>
      </c>
      <c r="C887" s="14">
        <v>925</v>
      </c>
      <c r="D887" s="15">
        <v>7</v>
      </c>
      <c r="E887" s="15">
        <v>2</v>
      </c>
      <c r="F887" s="85" t="s">
        <v>221</v>
      </c>
      <c r="G887" s="86" t="s">
        <v>23</v>
      </c>
      <c r="H887" s="86" t="s">
        <v>20</v>
      </c>
      <c r="I887" s="87" t="s">
        <v>21</v>
      </c>
      <c r="J887" s="16" t="s">
        <v>14</v>
      </c>
      <c r="K887" s="26">
        <f t="shared" si="240"/>
        <v>1000</v>
      </c>
      <c r="L887" s="26">
        <f t="shared" si="240"/>
        <v>1000</v>
      </c>
      <c r="M887" s="26">
        <f t="shared" si="240"/>
        <v>1000</v>
      </c>
      <c r="N887" s="17">
        <f t="shared" si="228"/>
        <v>100</v>
      </c>
    </row>
    <row r="888" spans="1:14" ht="107.25" customHeight="1" x14ac:dyDescent="0.2">
      <c r="A888" s="12" t="s">
        <v>14</v>
      </c>
      <c r="B888" s="13" t="s">
        <v>437</v>
      </c>
      <c r="C888" s="14">
        <v>925</v>
      </c>
      <c r="D888" s="15">
        <v>7</v>
      </c>
      <c r="E888" s="15">
        <v>2</v>
      </c>
      <c r="F888" s="85" t="s">
        <v>221</v>
      </c>
      <c r="G888" s="86" t="s">
        <v>23</v>
      </c>
      <c r="H888" s="86" t="s">
        <v>83</v>
      </c>
      <c r="I888" s="87" t="s">
        <v>21</v>
      </c>
      <c r="J888" s="16" t="s">
        <v>14</v>
      </c>
      <c r="K888" s="26">
        <f t="shared" si="240"/>
        <v>1000</v>
      </c>
      <c r="L888" s="26">
        <f t="shared" si="240"/>
        <v>1000</v>
      </c>
      <c r="M888" s="26">
        <f t="shared" si="240"/>
        <v>1000</v>
      </c>
      <c r="N888" s="17">
        <f t="shared" si="228"/>
        <v>100</v>
      </c>
    </row>
    <row r="889" spans="1:14" ht="41.25" customHeight="1" x14ac:dyDescent="0.2">
      <c r="A889" s="12" t="s">
        <v>14</v>
      </c>
      <c r="B889" s="13" t="s">
        <v>438</v>
      </c>
      <c r="C889" s="14">
        <v>925</v>
      </c>
      <c r="D889" s="15">
        <v>7</v>
      </c>
      <c r="E889" s="15">
        <v>2</v>
      </c>
      <c r="F889" s="85" t="s">
        <v>221</v>
      </c>
      <c r="G889" s="86" t="s">
        <v>23</v>
      </c>
      <c r="H889" s="86" t="s">
        <v>83</v>
      </c>
      <c r="I889" s="87" t="s">
        <v>439</v>
      </c>
      <c r="J889" s="16" t="s">
        <v>14</v>
      </c>
      <c r="K889" s="26">
        <f t="shared" si="240"/>
        <v>1000</v>
      </c>
      <c r="L889" s="26">
        <f t="shared" si="240"/>
        <v>1000</v>
      </c>
      <c r="M889" s="26">
        <f t="shared" si="240"/>
        <v>1000</v>
      </c>
      <c r="N889" s="17">
        <f t="shared" si="228"/>
        <v>100</v>
      </c>
    </row>
    <row r="890" spans="1:14" ht="28.5" customHeight="1" x14ac:dyDescent="0.2">
      <c r="A890" s="12"/>
      <c r="B890" s="13" t="s">
        <v>153</v>
      </c>
      <c r="C890" s="14">
        <v>925</v>
      </c>
      <c r="D890" s="15">
        <v>7</v>
      </c>
      <c r="E890" s="15">
        <v>2</v>
      </c>
      <c r="F890" s="85" t="s">
        <v>221</v>
      </c>
      <c r="G890" s="86" t="s">
        <v>23</v>
      </c>
      <c r="H890" s="86" t="s">
        <v>83</v>
      </c>
      <c r="I890" s="87" t="s">
        <v>439</v>
      </c>
      <c r="J890" s="16" t="s">
        <v>154</v>
      </c>
      <c r="K890" s="26">
        <v>1000</v>
      </c>
      <c r="L890" s="26">
        <v>1000</v>
      </c>
      <c r="M890" s="26">
        <v>1000</v>
      </c>
      <c r="N890" s="17">
        <f t="shared" si="228"/>
        <v>100</v>
      </c>
    </row>
    <row r="891" spans="1:14" ht="78.75" customHeight="1" x14ac:dyDescent="0.2">
      <c r="A891" s="12"/>
      <c r="B891" s="13" t="s">
        <v>160</v>
      </c>
      <c r="C891" s="14">
        <v>925</v>
      </c>
      <c r="D891" s="15">
        <v>7</v>
      </c>
      <c r="E891" s="15">
        <v>2</v>
      </c>
      <c r="F891" s="85">
        <v>24</v>
      </c>
      <c r="G891" s="86" t="s">
        <v>19</v>
      </c>
      <c r="H891" s="86" t="s">
        <v>20</v>
      </c>
      <c r="I891" s="87" t="s">
        <v>21</v>
      </c>
      <c r="J891" s="16"/>
      <c r="K891" s="26">
        <f t="shared" ref="K891:M892" si="241">K892</f>
        <v>172595.19999999998</v>
      </c>
      <c r="L891" s="26">
        <f t="shared" si="241"/>
        <v>172595.19999999998</v>
      </c>
      <c r="M891" s="26">
        <f t="shared" si="241"/>
        <v>172595</v>
      </c>
      <c r="N891" s="17">
        <f t="shared" si="228"/>
        <v>99.999884121922292</v>
      </c>
    </row>
    <row r="892" spans="1:14" ht="39" customHeight="1" x14ac:dyDescent="0.2">
      <c r="A892" s="12"/>
      <c r="B892" s="13" t="s">
        <v>278</v>
      </c>
      <c r="C892" s="14">
        <v>925</v>
      </c>
      <c r="D892" s="15">
        <v>7</v>
      </c>
      <c r="E892" s="15">
        <v>2</v>
      </c>
      <c r="F892" s="85">
        <v>24</v>
      </c>
      <c r="G892" s="86">
        <v>3</v>
      </c>
      <c r="H892" s="86" t="s">
        <v>20</v>
      </c>
      <c r="I892" s="87" t="s">
        <v>21</v>
      </c>
      <c r="J892" s="16"/>
      <c r="K892" s="26">
        <f t="shared" si="241"/>
        <v>172595.19999999998</v>
      </c>
      <c r="L892" s="26">
        <f t="shared" si="241"/>
        <v>172595.19999999998</v>
      </c>
      <c r="M892" s="26">
        <f t="shared" si="241"/>
        <v>172595</v>
      </c>
      <c r="N892" s="17">
        <f t="shared" si="228"/>
        <v>99.999884121922292</v>
      </c>
    </row>
    <row r="893" spans="1:14" ht="67.5" customHeight="1" x14ac:dyDescent="0.2">
      <c r="A893" s="12"/>
      <c r="B893" s="13" t="s">
        <v>279</v>
      </c>
      <c r="C893" s="14">
        <v>925</v>
      </c>
      <c r="D893" s="15">
        <v>7</v>
      </c>
      <c r="E893" s="15">
        <v>2</v>
      </c>
      <c r="F893" s="85">
        <v>24</v>
      </c>
      <c r="G893" s="86">
        <v>3</v>
      </c>
      <c r="H893" s="86" t="s">
        <v>83</v>
      </c>
      <c r="I893" s="87" t="s">
        <v>21</v>
      </c>
      <c r="J893" s="16"/>
      <c r="K893" s="26">
        <f>K894+K896</f>
        <v>172595.19999999998</v>
      </c>
      <c r="L893" s="26">
        <f>L894+L896</f>
        <v>172595.19999999998</v>
      </c>
      <c r="M893" s="26">
        <f>M894+M896</f>
        <v>172595</v>
      </c>
      <c r="N893" s="17">
        <f t="shared" si="228"/>
        <v>99.999884121922292</v>
      </c>
    </row>
    <row r="894" spans="1:14" ht="41.25" customHeight="1" x14ac:dyDescent="0.2">
      <c r="A894" s="12"/>
      <c r="B894" s="13" t="s">
        <v>286</v>
      </c>
      <c r="C894" s="14">
        <v>925</v>
      </c>
      <c r="D894" s="15">
        <v>7</v>
      </c>
      <c r="E894" s="15">
        <v>2</v>
      </c>
      <c r="F894" s="85">
        <v>24</v>
      </c>
      <c r="G894" s="86">
        <v>3</v>
      </c>
      <c r="H894" s="86" t="s">
        <v>83</v>
      </c>
      <c r="I894" s="87" t="s">
        <v>287</v>
      </c>
      <c r="J894" s="16"/>
      <c r="K894" s="26">
        <f>K895</f>
        <v>160513.4</v>
      </c>
      <c r="L894" s="26">
        <f>L895</f>
        <v>160513.4</v>
      </c>
      <c r="M894" s="26">
        <f>M895</f>
        <v>160513.29999999999</v>
      </c>
      <c r="N894" s="17">
        <f t="shared" si="228"/>
        <v>99.999937699905431</v>
      </c>
    </row>
    <row r="895" spans="1:14" ht="28.5" customHeight="1" x14ac:dyDescent="0.2">
      <c r="A895" s="12"/>
      <c r="B895" s="13" t="s">
        <v>153</v>
      </c>
      <c r="C895" s="14">
        <v>925</v>
      </c>
      <c r="D895" s="15">
        <v>7</v>
      </c>
      <c r="E895" s="15">
        <v>2</v>
      </c>
      <c r="F895" s="85">
        <v>24</v>
      </c>
      <c r="G895" s="86">
        <v>3</v>
      </c>
      <c r="H895" s="86" t="s">
        <v>83</v>
      </c>
      <c r="I895" s="87" t="s">
        <v>287</v>
      </c>
      <c r="J895" s="16" t="s">
        <v>154</v>
      </c>
      <c r="K895" s="26">
        <v>160513.4</v>
      </c>
      <c r="L895" s="26">
        <v>160513.4</v>
      </c>
      <c r="M895" s="26">
        <v>160513.29999999999</v>
      </c>
      <c r="N895" s="17">
        <f t="shared" si="228"/>
        <v>99.999937699905431</v>
      </c>
    </row>
    <row r="896" spans="1:14" ht="40.5" customHeight="1" x14ac:dyDescent="0.2">
      <c r="A896" s="12"/>
      <c r="B896" s="13" t="s">
        <v>283</v>
      </c>
      <c r="C896" s="14">
        <v>925</v>
      </c>
      <c r="D896" s="15">
        <v>7</v>
      </c>
      <c r="E896" s="15">
        <v>2</v>
      </c>
      <c r="F896" s="85">
        <v>24</v>
      </c>
      <c r="G896" s="86">
        <v>3</v>
      </c>
      <c r="H896" s="86" t="s">
        <v>83</v>
      </c>
      <c r="I896" s="87" t="s">
        <v>284</v>
      </c>
      <c r="J896" s="16"/>
      <c r="K896" s="26">
        <f>K897</f>
        <v>12081.8</v>
      </c>
      <c r="L896" s="26">
        <f>L897</f>
        <v>12081.8</v>
      </c>
      <c r="M896" s="26">
        <f>M897</f>
        <v>12081.7</v>
      </c>
      <c r="N896" s="17">
        <f t="shared" si="228"/>
        <v>99.999172308761956</v>
      </c>
    </row>
    <row r="897" spans="1:14" ht="28.5" customHeight="1" x14ac:dyDescent="0.2">
      <c r="A897" s="12"/>
      <c r="B897" s="13" t="s">
        <v>153</v>
      </c>
      <c r="C897" s="14">
        <v>925</v>
      </c>
      <c r="D897" s="15">
        <v>7</v>
      </c>
      <c r="E897" s="15">
        <v>2</v>
      </c>
      <c r="F897" s="85">
        <v>24</v>
      </c>
      <c r="G897" s="86">
        <v>3</v>
      </c>
      <c r="H897" s="86" t="s">
        <v>83</v>
      </c>
      <c r="I897" s="87" t="s">
        <v>284</v>
      </c>
      <c r="J897" s="16" t="s">
        <v>154</v>
      </c>
      <c r="K897" s="26">
        <v>12081.8</v>
      </c>
      <c r="L897" s="26">
        <v>12081.8</v>
      </c>
      <c r="M897" s="26">
        <v>12081.7</v>
      </c>
      <c r="N897" s="17">
        <f t="shared" ref="N897:N960" si="242">M897/L897*100</f>
        <v>99.999172308761956</v>
      </c>
    </row>
    <row r="898" spans="1:14" ht="15.75" customHeight="1" x14ac:dyDescent="0.2">
      <c r="A898" s="12" t="s">
        <v>14</v>
      </c>
      <c r="B898" s="13" t="s">
        <v>440</v>
      </c>
      <c r="C898" s="14">
        <v>925</v>
      </c>
      <c r="D898" s="15">
        <v>7</v>
      </c>
      <c r="E898" s="15">
        <v>3</v>
      </c>
      <c r="F898" s="85" t="s">
        <v>14</v>
      </c>
      <c r="G898" s="86" t="s">
        <v>14</v>
      </c>
      <c r="H898" s="86" t="s">
        <v>14</v>
      </c>
      <c r="I898" s="87" t="s">
        <v>14</v>
      </c>
      <c r="J898" s="16" t="s">
        <v>14</v>
      </c>
      <c r="K898" s="26">
        <f t="shared" ref="K898:M898" si="243">K899+K933</f>
        <v>915211.20000000007</v>
      </c>
      <c r="L898" s="26">
        <f t="shared" si="243"/>
        <v>915211.20000000007</v>
      </c>
      <c r="M898" s="26">
        <f t="shared" si="243"/>
        <v>914584.70000000007</v>
      </c>
      <c r="N898" s="17">
        <f t="shared" si="242"/>
        <v>99.931545855208071</v>
      </c>
    </row>
    <row r="899" spans="1:14" ht="41.25" customHeight="1" x14ac:dyDescent="0.2">
      <c r="A899" s="12" t="s">
        <v>14</v>
      </c>
      <c r="B899" s="13" t="s">
        <v>177</v>
      </c>
      <c r="C899" s="14">
        <v>925</v>
      </c>
      <c r="D899" s="15">
        <v>7</v>
      </c>
      <c r="E899" s="15">
        <v>3</v>
      </c>
      <c r="F899" s="85" t="s">
        <v>95</v>
      </c>
      <c r="G899" s="86" t="s">
        <v>19</v>
      </c>
      <c r="H899" s="86" t="s">
        <v>20</v>
      </c>
      <c r="I899" s="87" t="s">
        <v>21</v>
      </c>
      <c r="J899" s="16" t="s">
        <v>14</v>
      </c>
      <c r="K899" s="26">
        <f>K900+K929</f>
        <v>913092.8</v>
      </c>
      <c r="L899" s="26">
        <f>L900+L929</f>
        <v>913092.8</v>
      </c>
      <c r="M899" s="26">
        <f>M900+M929</f>
        <v>912466.3</v>
      </c>
      <c r="N899" s="17">
        <f t="shared" si="242"/>
        <v>99.931387039740102</v>
      </c>
    </row>
    <row r="900" spans="1:14" ht="51.75" customHeight="1" x14ac:dyDescent="0.2">
      <c r="A900" s="12" t="s">
        <v>14</v>
      </c>
      <c r="B900" s="13" t="s">
        <v>397</v>
      </c>
      <c r="C900" s="14">
        <v>925</v>
      </c>
      <c r="D900" s="15">
        <v>7</v>
      </c>
      <c r="E900" s="15">
        <v>3</v>
      </c>
      <c r="F900" s="85" t="s">
        <v>95</v>
      </c>
      <c r="G900" s="86" t="s">
        <v>23</v>
      </c>
      <c r="H900" s="86" t="s">
        <v>20</v>
      </c>
      <c r="I900" s="87" t="s">
        <v>21</v>
      </c>
      <c r="J900" s="16" t="s">
        <v>14</v>
      </c>
      <c r="K900" s="26">
        <f>K901+K910+K913+K916+K919+K926</f>
        <v>912869.4</v>
      </c>
      <c r="L900" s="26">
        <f>L901+L910+L913+L916+L919+L926</f>
        <v>912869.4</v>
      </c>
      <c r="M900" s="26">
        <f>M901+M910+M913+M916+M919+M926</f>
        <v>912242.9</v>
      </c>
      <c r="N900" s="17">
        <f t="shared" si="242"/>
        <v>99.931370248581004</v>
      </c>
    </row>
    <row r="901" spans="1:14" ht="67.5" customHeight="1" x14ac:dyDescent="0.2">
      <c r="A901" s="12" t="s">
        <v>14</v>
      </c>
      <c r="B901" s="13" t="s">
        <v>398</v>
      </c>
      <c r="C901" s="14">
        <v>925</v>
      </c>
      <c r="D901" s="15">
        <v>7</v>
      </c>
      <c r="E901" s="15">
        <v>3</v>
      </c>
      <c r="F901" s="85" t="s">
        <v>95</v>
      </c>
      <c r="G901" s="86" t="s">
        <v>23</v>
      </c>
      <c r="H901" s="86" t="s">
        <v>83</v>
      </c>
      <c r="I901" s="87" t="s">
        <v>21</v>
      </c>
      <c r="J901" s="16" t="s">
        <v>14</v>
      </c>
      <c r="K901" s="26">
        <f>K902+K904+K906+K908</f>
        <v>891501.9</v>
      </c>
      <c r="L901" s="26">
        <f>L902+L904+L906+L908</f>
        <v>891501.9</v>
      </c>
      <c r="M901" s="26">
        <f>M902+M904+M906+M908</f>
        <v>891353.60000000009</v>
      </c>
      <c r="N901" s="17">
        <f t="shared" si="242"/>
        <v>99.983365150427616</v>
      </c>
    </row>
    <row r="902" spans="1:14" ht="26.25" customHeight="1" x14ac:dyDescent="0.2">
      <c r="A902" s="12" t="s">
        <v>14</v>
      </c>
      <c r="B902" s="13" t="s">
        <v>84</v>
      </c>
      <c r="C902" s="14">
        <v>925</v>
      </c>
      <c r="D902" s="15">
        <v>7</v>
      </c>
      <c r="E902" s="15">
        <v>3</v>
      </c>
      <c r="F902" s="85" t="s">
        <v>95</v>
      </c>
      <c r="G902" s="86" t="s">
        <v>23</v>
      </c>
      <c r="H902" s="86" t="s">
        <v>83</v>
      </c>
      <c r="I902" s="87" t="s">
        <v>85</v>
      </c>
      <c r="J902" s="16" t="s">
        <v>14</v>
      </c>
      <c r="K902" s="26">
        <f t="shared" ref="K902:M902" si="244">K903</f>
        <v>853288.5</v>
      </c>
      <c r="L902" s="26">
        <f t="shared" si="244"/>
        <v>853288.5</v>
      </c>
      <c r="M902" s="26">
        <f t="shared" si="244"/>
        <v>853140.3</v>
      </c>
      <c r="N902" s="17">
        <f t="shared" si="242"/>
        <v>99.982631899996306</v>
      </c>
    </row>
    <row r="903" spans="1:14" ht="28.5" customHeight="1" x14ac:dyDescent="0.2">
      <c r="A903" s="12"/>
      <c r="B903" s="13" t="s">
        <v>153</v>
      </c>
      <c r="C903" s="14">
        <v>925</v>
      </c>
      <c r="D903" s="15">
        <v>7</v>
      </c>
      <c r="E903" s="15">
        <v>3</v>
      </c>
      <c r="F903" s="85" t="s">
        <v>95</v>
      </c>
      <c r="G903" s="86" t="s">
        <v>23</v>
      </c>
      <c r="H903" s="86" t="s">
        <v>83</v>
      </c>
      <c r="I903" s="87" t="s">
        <v>85</v>
      </c>
      <c r="J903" s="16" t="s">
        <v>154</v>
      </c>
      <c r="K903" s="26">
        <v>853288.5</v>
      </c>
      <c r="L903" s="26">
        <v>853288.5</v>
      </c>
      <c r="M903" s="26">
        <v>853140.3</v>
      </c>
      <c r="N903" s="17">
        <f t="shared" si="242"/>
        <v>99.982631899996306</v>
      </c>
    </row>
    <row r="904" spans="1:14" ht="15.75" customHeight="1" x14ac:dyDescent="0.2">
      <c r="A904" s="12"/>
      <c r="B904" s="13" t="s">
        <v>119</v>
      </c>
      <c r="C904" s="14">
        <v>925</v>
      </c>
      <c r="D904" s="15">
        <v>7</v>
      </c>
      <c r="E904" s="15">
        <v>3</v>
      </c>
      <c r="F904" s="85" t="s">
        <v>95</v>
      </c>
      <c r="G904" s="86" t="s">
        <v>23</v>
      </c>
      <c r="H904" s="86" t="s">
        <v>83</v>
      </c>
      <c r="I904" s="87">
        <v>10040</v>
      </c>
      <c r="J904" s="16"/>
      <c r="K904" s="26">
        <f>K905</f>
        <v>109.4</v>
      </c>
      <c r="L904" s="26">
        <f>L905</f>
        <v>109.4</v>
      </c>
      <c r="M904" s="26">
        <f>M905</f>
        <v>109.3</v>
      </c>
      <c r="N904" s="17">
        <f t="shared" si="242"/>
        <v>99.908592321755023</v>
      </c>
    </row>
    <row r="905" spans="1:14" ht="28.5" customHeight="1" x14ac:dyDescent="0.2">
      <c r="A905" s="12"/>
      <c r="B905" s="13" t="s">
        <v>153</v>
      </c>
      <c r="C905" s="14">
        <v>925</v>
      </c>
      <c r="D905" s="15">
        <v>7</v>
      </c>
      <c r="E905" s="15">
        <v>3</v>
      </c>
      <c r="F905" s="85" t="s">
        <v>95</v>
      </c>
      <c r="G905" s="86" t="s">
        <v>23</v>
      </c>
      <c r="H905" s="86" t="s">
        <v>83</v>
      </c>
      <c r="I905" s="87">
        <v>10040</v>
      </c>
      <c r="J905" s="16" t="s">
        <v>154</v>
      </c>
      <c r="K905" s="26">
        <v>109.4</v>
      </c>
      <c r="L905" s="26">
        <v>109.4</v>
      </c>
      <c r="M905" s="26">
        <v>109.3</v>
      </c>
      <c r="N905" s="17">
        <f t="shared" si="242"/>
        <v>99.908592321755023</v>
      </c>
    </row>
    <row r="906" spans="1:14" ht="26.25" customHeight="1" x14ac:dyDescent="0.2">
      <c r="A906" s="12" t="s">
        <v>14</v>
      </c>
      <c r="B906" s="13" t="s">
        <v>441</v>
      </c>
      <c r="C906" s="14">
        <v>925</v>
      </c>
      <c r="D906" s="15">
        <v>7</v>
      </c>
      <c r="E906" s="15">
        <v>3</v>
      </c>
      <c r="F906" s="85" t="s">
        <v>95</v>
      </c>
      <c r="G906" s="86" t="s">
        <v>23</v>
      </c>
      <c r="H906" s="86" t="s">
        <v>83</v>
      </c>
      <c r="I906" s="87" t="s">
        <v>442</v>
      </c>
      <c r="J906" s="16" t="s">
        <v>14</v>
      </c>
      <c r="K906" s="26">
        <f t="shared" ref="K906:M906" si="245">K907</f>
        <v>25335.9</v>
      </c>
      <c r="L906" s="26">
        <f t="shared" si="245"/>
        <v>25335.9</v>
      </c>
      <c r="M906" s="26">
        <f t="shared" si="245"/>
        <v>25335.9</v>
      </c>
      <c r="N906" s="17">
        <f t="shared" si="242"/>
        <v>100</v>
      </c>
    </row>
    <row r="907" spans="1:14" ht="28.5" customHeight="1" x14ac:dyDescent="0.2">
      <c r="A907" s="12"/>
      <c r="B907" s="13" t="s">
        <v>153</v>
      </c>
      <c r="C907" s="14">
        <v>925</v>
      </c>
      <c r="D907" s="15">
        <v>7</v>
      </c>
      <c r="E907" s="15">
        <v>3</v>
      </c>
      <c r="F907" s="85" t="s">
        <v>95</v>
      </c>
      <c r="G907" s="86" t="s">
        <v>23</v>
      </c>
      <c r="H907" s="86" t="s">
        <v>83</v>
      </c>
      <c r="I907" s="87" t="s">
        <v>442</v>
      </c>
      <c r="J907" s="16" t="s">
        <v>154</v>
      </c>
      <c r="K907" s="26">
        <v>25335.9</v>
      </c>
      <c r="L907" s="26">
        <v>25335.9</v>
      </c>
      <c r="M907" s="26">
        <v>25335.9</v>
      </c>
      <c r="N907" s="17">
        <f t="shared" si="242"/>
        <v>100</v>
      </c>
    </row>
    <row r="908" spans="1:14" ht="25.5" customHeight="1" x14ac:dyDescent="0.2">
      <c r="A908" s="12"/>
      <c r="B908" s="13" t="s">
        <v>399</v>
      </c>
      <c r="C908" s="14">
        <v>925</v>
      </c>
      <c r="D908" s="15">
        <v>7</v>
      </c>
      <c r="E908" s="15">
        <v>3</v>
      </c>
      <c r="F908" s="85" t="s">
        <v>95</v>
      </c>
      <c r="G908" s="86" t="s">
        <v>23</v>
      </c>
      <c r="H908" s="86" t="s">
        <v>83</v>
      </c>
      <c r="I908" s="87">
        <v>11780</v>
      </c>
      <c r="J908" s="16"/>
      <c r="K908" s="26">
        <f>K909</f>
        <v>12768.1</v>
      </c>
      <c r="L908" s="26">
        <f>L909</f>
        <v>12768.1</v>
      </c>
      <c r="M908" s="26">
        <f>M909</f>
        <v>12768.1</v>
      </c>
      <c r="N908" s="17">
        <f t="shared" si="242"/>
        <v>100</v>
      </c>
    </row>
    <row r="909" spans="1:14" ht="28.5" customHeight="1" x14ac:dyDescent="0.2">
      <c r="A909" s="12"/>
      <c r="B909" s="13" t="s">
        <v>153</v>
      </c>
      <c r="C909" s="14">
        <v>925</v>
      </c>
      <c r="D909" s="15">
        <v>7</v>
      </c>
      <c r="E909" s="15">
        <v>3</v>
      </c>
      <c r="F909" s="85" t="s">
        <v>95</v>
      </c>
      <c r="G909" s="86" t="s">
        <v>23</v>
      </c>
      <c r="H909" s="86" t="s">
        <v>83</v>
      </c>
      <c r="I909" s="87">
        <v>11780</v>
      </c>
      <c r="J909" s="16" t="s">
        <v>154</v>
      </c>
      <c r="K909" s="26">
        <v>12768.1</v>
      </c>
      <c r="L909" s="26">
        <v>12768.1</v>
      </c>
      <c r="M909" s="26">
        <v>12768.1</v>
      </c>
      <c r="N909" s="17">
        <f t="shared" si="242"/>
        <v>100</v>
      </c>
    </row>
    <row r="910" spans="1:14" ht="39" customHeight="1" x14ac:dyDescent="0.2">
      <c r="A910" s="12" t="s">
        <v>14</v>
      </c>
      <c r="B910" s="13" t="s">
        <v>405</v>
      </c>
      <c r="C910" s="14">
        <v>925</v>
      </c>
      <c r="D910" s="15">
        <v>7</v>
      </c>
      <c r="E910" s="15">
        <v>3</v>
      </c>
      <c r="F910" s="85" t="s">
        <v>95</v>
      </c>
      <c r="G910" s="86" t="s">
        <v>23</v>
      </c>
      <c r="H910" s="86" t="s">
        <v>95</v>
      </c>
      <c r="I910" s="87" t="s">
        <v>21</v>
      </c>
      <c r="J910" s="16" t="s">
        <v>14</v>
      </c>
      <c r="K910" s="26">
        <f t="shared" ref="K910:M911" si="246">K911</f>
        <v>240.7</v>
      </c>
      <c r="L910" s="26">
        <f t="shared" si="246"/>
        <v>240.7</v>
      </c>
      <c r="M910" s="26">
        <f t="shared" si="246"/>
        <v>240.7</v>
      </c>
      <c r="N910" s="17">
        <f t="shared" si="242"/>
        <v>100</v>
      </c>
    </row>
    <row r="911" spans="1:14" ht="118.5" customHeight="1" x14ac:dyDescent="0.2">
      <c r="A911" s="12" t="s">
        <v>14</v>
      </c>
      <c r="B911" s="13" t="s">
        <v>406</v>
      </c>
      <c r="C911" s="14">
        <v>925</v>
      </c>
      <c r="D911" s="15">
        <v>7</v>
      </c>
      <c r="E911" s="15">
        <v>3</v>
      </c>
      <c r="F911" s="85" t="s">
        <v>95</v>
      </c>
      <c r="G911" s="86" t="s">
        <v>23</v>
      </c>
      <c r="H911" s="86" t="s">
        <v>95</v>
      </c>
      <c r="I911" s="87" t="s">
        <v>407</v>
      </c>
      <c r="J911" s="16" t="s">
        <v>14</v>
      </c>
      <c r="K911" s="26">
        <f t="shared" si="246"/>
        <v>240.7</v>
      </c>
      <c r="L911" s="26">
        <f t="shared" si="246"/>
        <v>240.7</v>
      </c>
      <c r="M911" s="26">
        <f t="shared" si="246"/>
        <v>240.7</v>
      </c>
      <c r="N911" s="17">
        <f t="shared" si="242"/>
        <v>100</v>
      </c>
    </row>
    <row r="912" spans="1:14" ht="28.5" customHeight="1" x14ac:dyDescent="0.2">
      <c r="A912" s="12"/>
      <c r="B912" s="13" t="s">
        <v>153</v>
      </c>
      <c r="C912" s="14">
        <v>925</v>
      </c>
      <c r="D912" s="15">
        <v>7</v>
      </c>
      <c r="E912" s="15">
        <v>3</v>
      </c>
      <c r="F912" s="85" t="s">
        <v>95</v>
      </c>
      <c r="G912" s="86" t="s">
        <v>23</v>
      </c>
      <c r="H912" s="86" t="s">
        <v>95</v>
      </c>
      <c r="I912" s="87" t="s">
        <v>407</v>
      </c>
      <c r="J912" s="16" t="s">
        <v>154</v>
      </c>
      <c r="K912" s="26">
        <v>240.7</v>
      </c>
      <c r="L912" s="26">
        <v>240.7</v>
      </c>
      <c r="M912" s="26">
        <v>240.7</v>
      </c>
      <c r="N912" s="17">
        <f t="shared" si="242"/>
        <v>100</v>
      </c>
    </row>
    <row r="913" spans="1:14" ht="64.5" customHeight="1" x14ac:dyDescent="0.2">
      <c r="A913" s="12" t="s">
        <v>14</v>
      </c>
      <c r="B913" s="13" t="s">
        <v>408</v>
      </c>
      <c r="C913" s="14">
        <v>925</v>
      </c>
      <c r="D913" s="15">
        <v>7</v>
      </c>
      <c r="E913" s="15">
        <v>3</v>
      </c>
      <c r="F913" s="85" t="s">
        <v>95</v>
      </c>
      <c r="G913" s="86" t="s">
        <v>23</v>
      </c>
      <c r="H913" s="86" t="s">
        <v>194</v>
      </c>
      <c r="I913" s="87" t="s">
        <v>21</v>
      </c>
      <c r="J913" s="16" t="s">
        <v>14</v>
      </c>
      <c r="K913" s="26">
        <f t="shared" ref="K913:M914" si="247">K914</f>
        <v>13834.4</v>
      </c>
      <c r="L913" s="26">
        <f t="shared" si="247"/>
        <v>13834.4</v>
      </c>
      <c r="M913" s="26">
        <f t="shared" si="247"/>
        <v>13356.7</v>
      </c>
      <c r="N913" s="17">
        <f t="shared" si="242"/>
        <v>96.547013242352406</v>
      </c>
    </row>
    <row r="914" spans="1:14" ht="26.25" customHeight="1" x14ac:dyDescent="0.2">
      <c r="A914" s="12" t="s">
        <v>14</v>
      </c>
      <c r="B914" s="13" t="s">
        <v>409</v>
      </c>
      <c r="C914" s="14">
        <v>925</v>
      </c>
      <c r="D914" s="15">
        <v>7</v>
      </c>
      <c r="E914" s="15">
        <v>3</v>
      </c>
      <c r="F914" s="85" t="s">
        <v>95</v>
      </c>
      <c r="G914" s="86" t="s">
        <v>23</v>
      </c>
      <c r="H914" s="86" t="s">
        <v>194</v>
      </c>
      <c r="I914" s="87" t="s">
        <v>410</v>
      </c>
      <c r="J914" s="16" t="s">
        <v>14</v>
      </c>
      <c r="K914" s="26">
        <f t="shared" si="247"/>
        <v>13834.4</v>
      </c>
      <c r="L914" s="26">
        <f t="shared" si="247"/>
        <v>13834.4</v>
      </c>
      <c r="M914" s="26">
        <f t="shared" si="247"/>
        <v>13356.7</v>
      </c>
      <c r="N914" s="17">
        <f t="shared" si="242"/>
        <v>96.547013242352406</v>
      </c>
    </row>
    <row r="915" spans="1:14" ht="28.5" customHeight="1" x14ac:dyDescent="0.2">
      <c r="A915" s="12"/>
      <c r="B915" s="13" t="s">
        <v>153</v>
      </c>
      <c r="C915" s="14">
        <v>925</v>
      </c>
      <c r="D915" s="15">
        <v>7</v>
      </c>
      <c r="E915" s="15">
        <v>3</v>
      </c>
      <c r="F915" s="85" t="s">
        <v>95</v>
      </c>
      <c r="G915" s="86" t="s">
        <v>23</v>
      </c>
      <c r="H915" s="86" t="s">
        <v>194</v>
      </c>
      <c r="I915" s="87" t="s">
        <v>410</v>
      </c>
      <c r="J915" s="16" t="s">
        <v>154</v>
      </c>
      <c r="K915" s="26">
        <v>13834.4</v>
      </c>
      <c r="L915" s="26">
        <v>13834.4</v>
      </c>
      <c r="M915" s="26">
        <v>13356.7</v>
      </c>
      <c r="N915" s="17">
        <f t="shared" si="242"/>
        <v>96.547013242352406</v>
      </c>
    </row>
    <row r="916" spans="1:14" ht="26.25" customHeight="1" x14ac:dyDescent="0.2">
      <c r="A916" s="12" t="s">
        <v>14</v>
      </c>
      <c r="B916" s="13" t="s">
        <v>411</v>
      </c>
      <c r="C916" s="14">
        <v>925</v>
      </c>
      <c r="D916" s="15">
        <v>7</v>
      </c>
      <c r="E916" s="15">
        <v>3</v>
      </c>
      <c r="F916" s="85" t="s">
        <v>95</v>
      </c>
      <c r="G916" s="86" t="s">
        <v>23</v>
      </c>
      <c r="H916" s="86" t="s">
        <v>378</v>
      </c>
      <c r="I916" s="87" t="s">
        <v>21</v>
      </c>
      <c r="J916" s="16" t="s">
        <v>14</v>
      </c>
      <c r="K916" s="26">
        <f t="shared" ref="K916:M917" si="248">K917</f>
        <v>3081.4</v>
      </c>
      <c r="L916" s="26">
        <f t="shared" si="248"/>
        <v>3081.4</v>
      </c>
      <c r="M916" s="26">
        <f t="shared" si="248"/>
        <v>3080.9</v>
      </c>
      <c r="N916" s="17">
        <f t="shared" si="242"/>
        <v>99.983773609398327</v>
      </c>
    </row>
    <row r="917" spans="1:14" ht="51.75" customHeight="1" x14ac:dyDescent="0.2">
      <c r="A917" s="12" t="s">
        <v>14</v>
      </c>
      <c r="B917" s="25" t="s">
        <v>412</v>
      </c>
      <c r="C917" s="14">
        <v>925</v>
      </c>
      <c r="D917" s="15">
        <v>7</v>
      </c>
      <c r="E917" s="15">
        <v>3</v>
      </c>
      <c r="F917" s="85" t="s">
        <v>95</v>
      </c>
      <c r="G917" s="86" t="s">
        <v>23</v>
      </c>
      <c r="H917" s="86" t="s">
        <v>378</v>
      </c>
      <c r="I917" s="87" t="s">
        <v>413</v>
      </c>
      <c r="J917" s="16" t="s">
        <v>14</v>
      </c>
      <c r="K917" s="26">
        <f t="shared" si="248"/>
        <v>3081.4</v>
      </c>
      <c r="L917" s="26">
        <f t="shared" si="248"/>
        <v>3081.4</v>
      </c>
      <c r="M917" s="26">
        <f t="shared" si="248"/>
        <v>3080.9</v>
      </c>
      <c r="N917" s="17">
        <f t="shared" si="242"/>
        <v>99.983773609398327</v>
      </c>
    </row>
    <row r="918" spans="1:14" ht="28.5" customHeight="1" x14ac:dyDescent="0.2">
      <c r="A918" s="12"/>
      <c r="B918" s="13" t="s">
        <v>153</v>
      </c>
      <c r="C918" s="14">
        <v>925</v>
      </c>
      <c r="D918" s="15">
        <v>7</v>
      </c>
      <c r="E918" s="15">
        <v>3</v>
      </c>
      <c r="F918" s="85" t="s">
        <v>95</v>
      </c>
      <c r="G918" s="86" t="s">
        <v>23</v>
      </c>
      <c r="H918" s="86" t="s">
        <v>378</v>
      </c>
      <c r="I918" s="87" t="s">
        <v>413</v>
      </c>
      <c r="J918" s="16" t="s">
        <v>154</v>
      </c>
      <c r="K918" s="26">
        <v>3081.4</v>
      </c>
      <c r="L918" s="26">
        <v>3081.4</v>
      </c>
      <c r="M918" s="26">
        <v>3080.9</v>
      </c>
      <c r="N918" s="17">
        <f t="shared" si="242"/>
        <v>99.983773609398327</v>
      </c>
    </row>
    <row r="919" spans="1:14" ht="39" customHeight="1" x14ac:dyDescent="0.2">
      <c r="A919" s="12"/>
      <c r="B919" s="13" t="s">
        <v>116</v>
      </c>
      <c r="C919" s="14">
        <v>925</v>
      </c>
      <c r="D919" s="15">
        <v>7</v>
      </c>
      <c r="E919" s="15">
        <v>3</v>
      </c>
      <c r="F919" s="85" t="s">
        <v>95</v>
      </c>
      <c r="G919" s="86" t="s">
        <v>23</v>
      </c>
      <c r="H919" s="86" t="s">
        <v>354</v>
      </c>
      <c r="I919" s="87" t="s">
        <v>21</v>
      </c>
      <c r="J919" s="16"/>
      <c r="K919" s="26">
        <f t="shared" ref="K919:M919" si="249">K920+K922+K924</f>
        <v>2026</v>
      </c>
      <c r="L919" s="26">
        <f t="shared" si="249"/>
        <v>2026</v>
      </c>
      <c r="M919" s="26">
        <f t="shared" si="249"/>
        <v>2026</v>
      </c>
      <c r="N919" s="17">
        <f t="shared" si="242"/>
        <v>100</v>
      </c>
    </row>
    <row r="920" spans="1:14" ht="51.75" customHeight="1" x14ac:dyDescent="0.2">
      <c r="A920" s="12"/>
      <c r="B920" s="13" t="s">
        <v>416</v>
      </c>
      <c r="C920" s="14">
        <v>925</v>
      </c>
      <c r="D920" s="15">
        <v>7</v>
      </c>
      <c r="E920" s="15">
        <v>3</v>
      </c>
      <c r="F920" s="85" t="s">
        <v>95</v>
      </c>
      <c r="G920" s="86" t="s">
        <v>23</v>
      </c>
      <c r="H920" s="86" t="s">
        <v>354</v>
      </c>
      <c r="I920" s="87" t="s">
        <v>417</v>
      </c>
      <c r="J920" s="16"/>
      <c r="K920" s="26">
        <f t="shared" ref="K920:M920" si="250">K921</f>
        <v>453.9</v>
      </c>
      <c r="L920" s="26">
        <f t="shared" si="250"/>
        <v>453.9</v>
      </c>
      <c r="M920" s="26">
        <f t="shared" si="250"/>
        <v>453.9</v>
      </c>
      <c r="N920" s="17">
        <f t="shared" si="242"/>
        <v>100</v>
      </c>
    </row>
    <row r="921" spans="1:14" ht="28.5" customHeight="1" x14ac:dyDescent="0.2">
      <c r="A921" s="12"/>
      <c r="B921" s="13" t="s">
        <v>153</v>
      </c>
      <c r="C921" s="14">
        <v>925</v>
      </c>
      <c r="D921" s="15">
        <v>7</v>
      </c>
      <c r="E921" s="15">
        <v>3</v>
      </c>
      <c r="F921" s="85" t="s">
        <v>95</v>
      </c>
      <c r="G921" s="86" t="s">
        <v>23</v>
      </c>
      <c r="H921" s="86" t="s">
        <v>354</v>
      </c>
      <c r="I921" s="87" t="s">
        <v>417</v>
      </c>
      <c r="J921" s="16">
        <v>600</v>
      </c>
      <c r="K921" s="26">
        <v>453.9</v>
      </c>
      <c r="L921" s="26">
        <v>453.9</v>
      </c>
      <c r="M921" s="26">
        <v>453.9</v>
      </c>
      <c r="N921" s="17">
        <f t="shared" si="242"/>
        <v>100</v>
      </c>
    </row>
    <row r="922" spans="1:14" ht="40.5" customHeight="1" x14ac:dyDescent="0.2">
      <c r="A922" s="12"/>
      <c r="B922" s="13" t="s">
        <v>418</v>
      </c>
      <c r="C922" s="14">
        <v>925</v>
      </c>
      <c r="D922" s="15">
        <v>7</v>
      </c>
      <c r="E922" s="15">
        <v>3</v>
      </c>
      <c r="F922" s="85" t="s">
        <v>95</v>
      </c>
      <c r="G922" s="86" t="s">
        <v>23</v>
      </c>
      <c r="H922" s="86" t="s">
        <v>354</v>
      </c>
      <c r="I922" s="87" t="s">
        <v>419</v>
      </c>
      <c r="J922" s="16"/>
      <c r="K922" s="26">
        <f t="shared" ref="K922:M922" si="251">K923</f>
        <v>589.1</v>
      </c>
      <c r="L922" s="26">
        <f t="shared" si="251"/>
        <v>589.1</v>
      </c>
      <c r="M922" s="26">
        <f t="shared" si="251"/>
        <v>589.1</v>
      </c>
      <c r="N922" s="17">
        <f t="shared" si="242"/>
        <v>100</v>
      </c>
    </row>
    <row r="923" spans="1:14" ht="28.5" customHeight="1" x14ac:dyDescent="0.2">
      <c r="A923" s="12"/>
      <c r="B923" s="13" t="s">
        <v>153</v>
      </c>
      <c r="C923" s="14">
        <v>925</v>
      </c>
      <c r="D923" s="15">
        <v>7</v>
      </c>
      <c r="E923" s="15">
        <v>3</v>
      </c>
      <c r="F923" s="85" t="s">
        <v>95</v>
      </c>
      <c r="G923" s="86" t="s">
        <v>23</v>
      </c>
      <c r="H923" s="86" t="s">
        <v>354</v>
      </c>
      <c r="I923" s="87" t="s">
        <v>419</v>
      </c>
      <c r="J923" s="16">
        <v>600</v>
      </c>
      <c r="K923" s="26">
        <v>589.1</v>
      </c>
      <c r="L923" s="26">
        <v>589.1</v>
      </c>
      <c r="M923" s="26">
        <v>589.1</v>
      </c>
      <c r="N923" s="17">
        <f t="shared" si="242"/>
        <v>100</v>
      </c>
    </row>
    <row r="924" spans="1:14" ht="41.25" customHeight="1" x14ac:dyDescent="0.2">
      <c r="A924" s="12"/>
      <c r="B924" s="13" t="s">
        <v>420</v>
      </c>
      <c r="C924" s="14">
        <v>925</v>
      </c>
      <c r="D924" s="15">
        <v>7</v>
      </c>
      <c r="E924" s="15">
        <v>3</v>
      </c>
      <c r="F924" s="85" t="s">
        <v>95</v>
      </c>
      <c r="G924" s="86" t="s">
        <v>23</v>
      </c>
      <c r="H924" s="86" t="s">
        <v>354</v>
      </c>
      <c r="I924" s="87" t="s">
        <v>421</v>
      </c>
      <c r="J924" s="16"/>
      <c r="K924" s="26">
        <f t="shared" ref="K924:M924" si="252">K925</f>
        <v>983</v>
      </c>
      <c r="L924" s="26">
        <f t="shared" si="252"/>
        <v>983</v>
      </c>
      <c r="M924" s="26">
        <f t="shared" si="252"/>
        <v>983</v>
      </c>
      <c r="N924" s="17">
        <f t="shared" si="242"/>
        <v>100</v>
      </c>
    </row>
    <row r="925" spans="1:14" ht="28.5" customHeight="1" x14ac:dyDescent="0.2">
      <c r="A925" s="12"/>
      <c r="B925" s="13" t="s">
        <v>153</v>
      </c>
      <c r="C925" s="14">
        <v>925</v>
      </c>
      <c r="D925" s="15">
        <v>7</v>
      </c>
      <c r="E925" s="15">
        <v>3</v>
      </c>
      <c r="F925" s="85" t="s">
        <v>95</v>
      </c>
      <c r="G925" s="86" t="s">
        <v>23</v>
      </c>
      <c r="H925" s="86" t="s">
        <v>354</v>
      </c>
      <c r="I925" s="87" t="s">
        <v>421</v>
      </c>
      <c r="J925" s="16">
        <v>600</v>
      </c>
      <c r="K925" s="26">
        <v>983</v>
      </c>
      <c r="L925" s="26">
        <v>983</v>
      </c>
      <c r="M925" s="26">
        <v>983</v>
      </c>
      <c r="N925" s="17">
        <f t="shared" si="242"/>
        <v>100</v>
      </c>
    </row>
    <row r="926" spans="1:14" ht="39" customHeight="1" x14ac:dyDescent="0.2">
      <c r="A926" s="12"/>
      <c r="B926" s="13" t="s">
        <v>422</v>
      </c>
      <c r="C926" s="14">
        <v>925</v>
      </c>
      <c r="D926" s="15">
        <v>7</v>
      </c>
      <c r="E926" s="15">
        <v>3</v>
      </c>
      <c r="F926" s="85" t="s">
        <v>95</v>
      </c>
      <c r="G926" s="86" t="s">
        <v>23</v>
      </c>
      <c r="H926" s="91" t="s">
        <v>423</v>
      </c>
      <c r="I926" s="92" t="s">
        <v>21</v>
      </c>
      <c r="J926" s="16"/>
      <c r="K926" s="26">
        <f>K927</f>
        <v>2185</v>
      </c>
      <c r="L926" s="26">
        <f>L927</f>
        <v>2185</v>
      </c>
      <c r="M926" s="26">
        <f>M927</f>
        <v>2185</v>
      </c>
      <c r="N926" s="17">
        <f t="shared" si="242"/>
        <v>100</v>
      </c>
    </row>
    <row r="927" spans="1:14" ht="26.25" customHeight="1" x14ac:dyDescent="0.2">
      <c r="A927" s="12"/>
      <c r="B927" s="13" t="s">
        <v>309</v>
      </c>
      <c r="C927" s="14">
        <v>925</v>
      </c>
      <c r="D927" s="15">
        <v>7</v>
      </c>
      <c r="E927" s="15">
        <v>3</v>
      </c>
      <c r="F927" s="85" t="s">
        <v>95</v>
      </c>
      <c r="G927" s="86" t="s">
        <v>23</v>
      </c>
      <c r="H927" s="91" t="s">
        <v>423</v>
      </c>
      <c r="I927" s="87">
        <v>60050</v>
      </c>
      <c r="J927" s="16"/>
      <c r="K927" s="26">
        <f t="shared" ref="K927:M927" si="253">K928</f>
        <v>2185</v>
      </c>
      <c r="L927" s="26">
        <f t="shared" si="253"/>
        <v>2185</v>
      </c>
      <c r="M927" s="26">
        <f t="shared" si="253"/>
        <v>2185</v>
      </c>
      <c r="N927" s="17">
        <f t="shared" si="242"/>
        <v>100</v>
      </c>
    </row>
    <row r="928" spans="1:14" ht="28.5" customHeight="1" x14ac:dyDescent="0.2">
      <c r="A928" s="12"/>
      <c r="B928" s="13" t="s">
        <v>153</v>
      </c>
      <c r="C928" s="14">
        <v>925</v>
      </c>
      <c r="D928" s="15">
        <v>7</v>
      </c>
      <c r="E928" s="15">
        <v>3</v>
      </c>
      <c r="F928" s="85" t="s">
        <v>95</v>
      </c>
      <c r="G928" s="86" t="s">
        <v>23</v>
      </c>
      <c r="H928" s="91" t="s">
        <v>423</v>
      </c>
      <c r="I928" s="87">
        <v>60050</v>
      </c>
      <c r="J928" s="16">
        <v>600</v>
      </c>
      <c r="K928" s="26">
        <v>2185</v>
      </c>
      <c r="L928" s="26">
        <v>2185</v>
      </c>
      <c r="M928" s="26">
        <v>2185</v>
      </c>
      <c r="N928" s="17">
        <f t="shared" si="242"/>
        <v>100</v>
      </c>
    </row>
    <row r="929" spans="1:14" ht="68.25" customHeight="1" x14ac:dyDescent="0.2">
      <c r="A929" s="12"/>
      <c r="B929" s="13" t="s">
        <v>178</v>
      </c>
      <c r="C929" s="14">
        <v>925</v>
      </c>
      <c r="D929" s="15">
        <v>7</v>
      </c>
      <c r="E929" s="15">
        <v>3</v>
      </c>
      <c r="F929" s="85" t="s">
        <v>95</v>
      </c>
      <c r="G929" s="91">
        <v>2</v>
      </c>
      <c r="H929" s="91" t="s">
        <v>20</v>
      </c>
      <c r="I929" s="92" t="s">
        <v>21</v>
      </c>
      <c r="J929" s="24"/>
      <c r="K929" s="26">
        <f t="shared" ref="K929:M931" si="254">K930</f>
        <v>223.4</v>
      </c>
      <c r="L929" s="26">
        <f t="shared" si="254"/>
        <v>223.4</v>
      </c>
      <c r="M929" s="26">
        <f t="shared" si="254"/>
        <v>223.4</v>
      </c>
      <c r="N929" s="17">
        <f t="shared" si="242"/>
        <v>100</v>
      </c>
    </row>
    <row r="930" spans="1:14" ht="38.25" x14ac:dyDescent="0.2">
      <c r="A930" s="12"/>
      <c r="B930" s="13" t="s">
        <v>432</v>
      </c>
      <c r="C930" s="14">
        <v>925</v>
      </c>
      <c r="D930" s="15">
        <v>7</v>
      </c>
      <c r="E930" s="15">
        <v>3</v>
      </c>
      <c r="F930" s="85" t="s">
        <v>95</v>
      </c>
      <c r="G930" s="91">
        <v>2</v>
      </c>
      <c r="H930" s="91" t="s">
        <v>378</v>
      </c>
      <c r="I930" s="92" t="s">
        <v>21</v>
      </c>
      <c r="J930" s="24"/>
      <c r="K930" s="26">
        <f t="shared" si="254"/>
        <v>223.4</v>
      </c>
      <c r="L930" s="26">
        <f t="shared" si="254"/>
        <v>223.4</v>
      </c>
      <c r="M930" s="26">
        <f t="shared" si="254"/>
        <v>223.4</v>
      </c>
      <c r="N930" s="17">
        <f t="shared" si="242"/>
        <v>100</v>
      </c>
    </row>
    <row r="931" spans="1:14" ht="120" customHeight="1" x14ac:dyDescent="0.2">
      <c r="A931" s="12"/>
      <c r="B931" s="13" t="s">
        <v>433</v>
      </c>
      <c r="C931" s="14">
        <v>925</v>
      </c>
      <c r="D931" s="15">
        <v>7</v>
      </c>
      <c r="E931" s="15">
        <v>3</v>
      </c>
      <c r="F931" s="85" t="s">
        <v>95</v>
      </c>
      <c r="G931" s="91">
        <v>2</v>
      </c>
      <c r="H931" s="91" t="s">
        <v>378</v>
      </c>
      <c r="I931" s="92" t="s">
        <v>434</v>
      </c>
      <c r="J931" s="24"/>
      <c r="K931" s="26">
        <f t="shared" si="254"/>
        <v>223.4</v>
      </c>
      <c r="L931" s="26">
        <f t="shared" si="254"/>
        <v>223.4</v>
      </c>
      <c r="M931" s="26">
        <f t="shared" si="254"/>
        <v>223.4</v>
      </c>
      <c r="N931" s="17">
        <f t="shared" si="242"/>
        <v>100</v>
      </c>
    </row>
    <row r="932" spans="1:14" ht="28.5" customHeight="1" x14ac:dyDescent="0.2">
      <c r="A932" s="12"/>
      <c r="B932" s="13" t="s">
        <v>153</v>
      </c>
      <c r="C932" s="14">
        <v>925</v>
      </c>
      <c r="D932" s="15">
        <v>7</v>
      </c>
      <c r="E932" s="15">
        <v>3</v>
      </c>
      <c r="F932" s="85" t="s">
        <v>95</v>
      </c>
      <c r="G932" s="91">
        <v>2</v>
      </c>
      <c r="H932" s="91" t="s">
        <v>378</v>
      </c>
      <c r="I932" s="92" t="s">
        <v>434</v>
      </c>
      <c r="J932" s="16">
        <v>600</v>
      </c>
      <c r="K932" s="26">
        <v>223.4</v>
      </c>
      <c r="L932" s="26">
        <v>223.4</v>
      </c>
      <c r="M932" s="26">
        <v>223.4</v>
      </c>
      <c r="N932" s="17">
        <f t="shared" si="242"/>
        <v>100</v>
      </c>
    </row>
    <row r="933" spans="1:14" ht="51.75" customHeight="1" x14ac:dyDescent="0.2">
      <c r="A933" s="12" t="s">
        <v>14</v>
      </c>
      <c r="B933" s="13" t="s">
        <v>443</v>
      </c>
      <c r="C933" s="14">
        <v>925</v>
      </c>
      <c r="D933" s="15">
        <v>7</v>
      </c>
      <c r="E933" s="15">
        <v>3</v>
      </c>
      <c r="F933" s="85" t="s">
        <v>444</v>
      </c>
      <c r="G933" s="86" t="s">
        <v>19</v>
      </c>
      <c r="H933" s="86" t="s">
        <v>20</v>
      </c>
      <c r="I933" s="87" t="s">
        <v>21</v>
      </c>
      <c r="J933" s="16" t="s">
        <v>14</v>
      </c>
      <c r="K933" s="26">
        <f t="shared" ref="K933:M936" si="255">K934</f>
        <v>2118.4</v>
      </c>
      <c r="L933" s="26">
        <f t="shared" si="255"/>
        <v>2118.4</v>
      </c>
      <c r="M933" s="26">
        <f t="shared" si="255"/>
        <v>2118.4</v>
      </c>
      <c r="N933" s="17">
        <f t="shared" si="242"/>
        <v>100</v>
      </c>
    </row>
    <row r="934" spans="1:14" ht="26.25" customHeight="1" x14ac:dyDescent="0.2">
      <c r="A934" s="12" t="s">
        <v>14</v>
      </c>
      <c r="B934" s="13" t="s">
        <v>445</v>
      </c>
      <c r="C934" s="14">
        <v>925</v>
      </c>
      <c r="D934" s="15">
        <v>7</v>
      </c>
      <c r="E934" s="15">
        <v>3</v>
      </c>
      <c r="F934" s="85" t="s">
        <v>444</v>
      </c>
      <c r="G934" s="86" t="s">
        <v>23</v>
      </c>
      <c r="H934" s="86" t="s">
        <v>20</v>
      </c>
      <c r="I934" s="87" t="s">
        <v>21</v>
      </c>
      <c r="J934" s="16" t="s">
        <v>14</v>
      </c>
      <c r="K934" s="26">
        <f t="shared" si="255"/>
        <v>2118.4</v>
      </c>
      <c r="L934" s="26">
        <f t="shared" si="255"/>
        <v>2118.4</v>
      </c>
      <c r="M934" s="26">
        <f t="shared" si="255"/>
        <v>2118.4</v>
      </c>
      <c r="N934" s="17">
        <f t="shared" si="242"/>
        <v>100</v>
      </c>
    </row>
    <row r="935" spans="1:14" ht="51.75" customHeight="1" x14ac:dyDescent="0.2">
      <c r="A935" s="12" t="s">
        <v>14</v>
      </c>
      <c r="B935" s="13" t="s">
        <v>446</v>
      </c>
      <c r="C935" s="14">
        <v>925</v>
      </c>
      <c r="D935" s="15">
        <v>7</v>
      </c>
      <c r="E935" s="15">
        <v>3</v>
      </c>
      <c r="F935" s="85" t="s">
        <v>444</v>
      </c>
      <c r="G935" s="86" t="s">
        <v>23</v>
      </c>
      <c r="H935" s="86" t="s">
        <v>83</v>
      </c>
      <c r="I935" s="87" t="s">
        <v>21</v>
      </c>
      <c r="J935" s="16" t="s">
        <v>14</v>
      </c>
      <c r="K935" s="26">
        <f t="shared" si="255"/>
        <v>2118.4</v>
      </c>
      <c r="L935" s="26">
        <f t="shared" si="255"/>
        <v>2118.4</v>
      </c>
      <c r="M935" s="26">
        <f t="shared" si="255"/>
        <v>2118.4</v>
      </c>
      <c r="N935" s="17">
        <f t="shared" si="242"/>
        <v>100</v>
      </c>
    </row>
    <row r="936" spans="1:14" ht="117.75" customHeight="1" x14ac:dyDescent="0.2">
      <c r="A936" s="12" t="s">
        <v>14</v>
      </c>
      <c r="B936" s="13" t="s">
        <v>447</v>
      </c>
      <c r="C936" s="14">
        <v>925</v>
      </c>
      <c r="D936" s="15">
        <v>7</v>
      </c>
      <c r="E936" s="15">
        <v>3</v>
      </c>
      <c r="F936" s="85" t="s">
        <v>444</v>
      </c>
      <c r="G936" s="86" t="s">
        <v>23</v>
      </c>
      <c r="H936" s="86" t="s">
        <v>83</v>
      </c>
      <c r="I936" s="87" t="s">
        <v>448</v>
      </c>
      <c r="J936" s="16" t="s">
        <v>14</v>
      </c>
      <c r="K936" s="26">
        <f t="shared" si="255"/>
        <v>2118.4</v>
      </c>
      <c r="L936" s="26">
        <f t="shared" si="255"/>
        <v>2118.4</v>
      </c>
      <c r="M936" s="26">
        <f t="shared" si="255"/>
        <v>2118.4</v>
      </c>
      <c r="N936" s="17">
        <f t="shared" si="242"/>
        <v>100</v>
      </c>
    </row>
    <row r="937" spans="1:14" ht="28.5" customHeight="1" x14ac:dyDescent="0.2">
      <c r="A937" s="12"/>
      <c r="B937" s="13" t="s">
        <v>153</v>
      </c>
      <c r="C937" s="14">
        <v>925</v>
      </c>
      <c r="D937" s="15">
        <v>7</v>
      </c>
      <c r="E937" s="15">
        <v>3</v>
      </c>
      <c r="F937" s="85" t="s">
        <v>444</v>
      </c>
      <c r="G937" s="86" t="s">
        <v>23</v>
      </c>
      <c r="H937" s="86" t="s">
        <v>83</v>
      </c>
      <c r="I937" s="87" t="s">
        <v>448</v>
      </c>
      <c r="J937" s="16" t="s">
        <v>154</v>
      </c>
      <c r="K937" s="26">
        <v>2118.4</v>
      </c>
      <c r="L937" s="26">
        <v>2118.4</v>
      </c>
      <c r="M937" s="26">
        <v>2118.4</v>
      </c>
      <c r="N937" s="17">
        <f t="shared" si="242"/>
        <v>100</v>
      </c>
    </row>
    <row r="938" spans="1:14" ht="26.25" customHeight="1" x14ac:dyDescent="0.2">
      <c r="A938" s="12"/>
      <c r="B938" s="13" t="s">
        <v>449</v>
      </c>
      <c r="C938" s="14">
        <v>925</v>
      </c>
      <c r="D938" s="15">
        <v>7</v>
      </c>
      <c r="E938" s="15">
        <v>5</v>
      </c>
      <c r="F938" s="85"/>
      <c r="G938" s="86"/>
      <c r="H938" s="86"/>
      <c r="I938" s="87"/>
      <c r="J938" s="16"/>
      <c r="K938" s="26">
        <f>K939</f>
        <v>4628.6000000000004</v>
      </c>
      <c r="L938" s="26">
        <f>L939</f>
        <v>4628.6000000000004</v>
      </c>
      <c r="M938" s="26">
        <f>M939</f>
        <v>4594.6000000000004</v>
      </c>
      <c r="N938" s="17">
        <f t="shared" si="242"/>
        <v>99.265436633107214</v>
      </c>
    </row>
    <row r="939" spans="1:14" ht="41.25" customHeight="1" x14ac:dyDescent="0.2">
      <c r="A939" s="12"/>
      <c r="B939" s="13" t="s">
        <v>177</v>
      </c>
      <c r="C939" s="14">
        <v>925</v>
      </c>
      <c r="D939" s="15">
        <v>7</v>
      </c>
      <c r="E939" s="15">
        <v>5</v>
      </c>
      <c r="F939" s="85" t="s">
        <v>95</v>
      </c>
      <c r="G939" s="86" t="s">
        <v>19</v>
      </c>
      <c r="H939" s="86" t="s">
        <v>20</v>
      </c>
      <c r="I939" s="87" t="s">
        <v>21</v>
      </c>
      <c r="J939" s="16"/>
      <c r="K939" s="26">
        <f>K940+K947</f>
        <v>4628.6000000000004</v>
      </c>
      <c r="L939" s="26">
        <f>L940+L947</f>
        <v>4628.6000000000004</v>
      </c>
      <c r="M939" s="26">
        <f>M940+M947</f>
        <v>4594.6000000000004</v>
      </c>
      <c r="N939" s="17">
        <f t="shared" si="242"/>
        <v>99.265436633107214</v>
      </c>
    </row>
    <row r="940" spans="1:14" ht="51.75" customHeight="1" x14ac:dyDescent="0.2">
      <c r="A940" s="12"/>
      <c r="B940" s="13" t="s">
        <v>397</v>
      </c>
      <c r="C940" s="14">
        <v>925</v>
      </c>
      <c r="D940" s="15">
        <v>7</v>
      </c>
      <c r="E940" s="15">
        <v>5</v>
      </c>
      <c r="F940" s="85" t="s">
        <v>95</v>
      </c>
      <c r="G940" s="86">
        <v>1</v>
      </c>
      <c r="H940" s="86" t="s">
        <v>20</v>
      </c>
      <c r="I940" s="87" t="s">
        <v>21</v>
      </c>
      <c r="J940" s="16"/>
      <c r="K940" s="26">
        <f>K941</f>
        <v>4414.8</v>
      </c>
      <c r="L940" s="26">
        <f>L941</f>
        <v>4414.8</v>
      </c>
      <c r="M940" s="26">
        <f>M941</f>
        <v>4408.8</v>
      </c>
      <c r="N940" s="17">
        <f t="shared" si="242"/>
        <v>99.864093503669466</v>
      </c>
    </row>
    <row r="941" spans="1:14" ht="67.5" customHeight="1" x14ac:dyDescent="0.2">
      <c r="A941" s="12"/>
      <c r="B941" s="13" t="s">
        <v>398</v>
      </c>
      <c r="C941" s="14">
        <v>925</v>
      </c>
      <c r="D941" s="15">
        <v>7</v>
      </c>
      <c r="E941" s="15">
        <v>5</v>
      </c>
      <c r="F941" s="85" t="s">
        <v>95</v>
      </c>
      <c r="G941" s="86">
        <v>1</v>
      </c>
      <c r="H941" s="91" t="s">
        <v>83</v>
      </c>
      <c r="I941" s="87" t="s">
        <v>21</v>
      </c>
      <c r="J941" s="16"/>
      <c r="K941" s="26">
        <f>K942+K945</f>
        <v>4414.8</v>
      </c>
      <c r="L941" s="26">
        <f>L942+L945</f>
        <v>4414.8</v>
      </c>
      <c r="M941" s="26">
        <f>M942+M945</f>
        <v>4408.8</v>
      </c>
      <c r="N941" s="17">
        <f t="shared" si="242"/>
        <v>99.864093503669466</v>
      </c>
    </row>
    <row r="942" spans="1:14" ht="26.25" customHeight="1" x14ac:dyDescent="0.2">
      <c r="A942" s="12"/>
      <c r="B942" s="13" t="s">
        <v>84</v>
      </c>
      <c r="C942" s="14">
        <v>925</v>
      </c>
      <c r="D942" s="15">
        <v>7</v>
      </c>
      <c r="E942" s="15">
        <v>5</v>
      </c>
      <c r="F942" s="85" t="s">
        <v>95</v>
      </c>
      <c r="G942" s="86">
        <v>1</v>
      </c>
      <c r="H942" s="91" t="s">
        <v>83</v>
      </c>
      <c r="I942" s="92" t="s">
        <v>85</v>
      </c>
      <c r="J942" s="16"/>
      <c r="K942" s="26">
        <f>K943+K944</f>
        <v>1585.7</v>
      </c>
      <c r="L942" s="26">
        <f>L943+L944</f>
        <v>1585.7</v>
      </c>
      <c r="M942" s="26">
        <f>M943+M944</f>
        <v>1579.7</v>
      </c>
      <c r="N942" s="17">
        <f t="shared" si="242"/>
        <v>99.621618212776696</v>
      </c>
    </row>
    <row r="943" spans="1:14" ht="26.25" customHeight="1" x14ac:dyDescent="0.2">
      <c r="A943" s="12"/>
      <c r="B943" s="13" t="s">
        <v>32</v>
      </c>
      <c r="C943" s="14">
        <v>925</v>
      </c>
      <c r="D943" s="15">
        <v>7</v>
      </c>
      <c r="E943" s="15">
        <v>5</v>
      </c>
      <c r="F943" s="85" t="s">
        <v>95</v>
      </c>
      <c r="G943" s="86">
        <v>1</v>
      </c>
      <c r="H943" s="91" t="s">
        <v>83</v>
      </c>
      <c r="I943" s="92" t="s">
        <v>85</v>
      </c>
      <c r="J943" s="16">
        <v>200</v>
      </c>
      <c r="K943" s="26">
        <v>6</v>
      </c>
      <c r="L943" s="26">
        <v>6</v>
      </c>
      <c r="M943" s="26">
        <v>0</v>
      </c>
      <c r="N943" s="17">
        <f t="shared" si="242"/>
        <v>0</v>
      </c>
    </row>
    <row r="944" spans="1:14" ht="28.5" customHeight="1" x14ac:dyDescent="0.2">
      <c r="A944" s="12"/>
      <c r="B944" s="13" t="s">
        <v>153</v>
      </c>
      <c r="C944" s="14">
        <v>925</v>
      </c>
      <c r="D944" s="15">
        <v>7</v>
      </c>
      <c r="E944" s="15">
        <v>5</v>
      </c>
      <c r="F944" s="85" t="s">
        <v>95</v>
      </c>
      <c r="G944" s="86">
        <v>1</v>
      </c>
      <c r="H944" s="91" t="s">
        <v>83</v>
      </c>
      <c r="I944" s="92" t="s">
        <v>85</v>
      </c>
      <c r="J944" s="16">
        <v>600</v>
      </c>
      <c r="K944" s="26">
        <v>1579.7</v>
      </c>
      <c r="L944" s="26">
        <v>1579.7</v>
      </c>
      <c r="M944" s="26">
        <v>1579.7</v>
      </c>
      <c r="N944" s="17">
        <f t="shared" si="242"/>
        <v>100</v>
      </c>
    </row>
    <row r="945" spans="1:14" ht="77.25" customHeight="1" x14ac:dyDescent="0.2">
      <c r="A945" s="12"/>
      <c r="B945" s="13" t="s">
        <v>401</v>
      </c>
      <c r="C945" s="14">
        <v>925</v>
      </c>
      <c r="D945" s="15">
        <v>7</v>
      </c>
      <c r="E945" s="15">
        <v>5</v>
      </c>
      <c r="F945" s="85" t="s">
        <v>95</v>
      </c>
      <c r="G945" s="86">
        <v>1</v>
      </c>
      <c r="H945" s="86" t="s">
        <v>83</v>
      </c>
      <c r="I945" s="87">
        <v>60860</v>
      </c>
      <c r="J945" s="16"/>
      <c r="K945" s="26">
        <f>K946</f>
        <v>2829.1</v>
      </c>
      <c r="L945" s="26">
        <f>L946</f>
        <v>2829.1</v>
      </c>
      <c r="M945" s="26">
        <f>M946</f>
        <v>2829.1</v>
      </c>
      <c r="N945" s="17">
        <f t="shared" si="242"/>
        <v>100</v>
      </c>
    </row>
    <row r="946" spans="1:14" ht="28.5" customHeight="1" x14ac:dyDescent="0.2">
      <c r="A946" s="12"/>
      <c r="B946" s="13" t="s">
        <v>153</v>
      </c>
      <c r="C946" s="14">
        <v>925</v>
      </c>
      <c r="D946" s="15">
        <v>7</v>
      </c>
      <c r="E946" s="15">
        <v>5</v>
      </c>
      <c r="F946" s="85" t="s">
        <v>95</v>
      </c>
      <c r="G946" s="86">
        <v>1</v>
      </c>
      <c r="H946" s="86" t="s">
        <v>83</v>
      </c>
      <c r="I946" s="87">
        <v>60860</v>
      </c>
      <c r="J946" s="16">
        <v>600</v>
      </c>
      <c r="K946" s="26">
        <v>2829.1</v>
      </c>
      <c r="L946" s="26">
        <v>2829.1</v>
      </c>
      <c r="M946" s="26">
        <v>2829.1</v>
      </c>
      <c r="N946" s="17">
        <f t="shared" si="242"/>
        <v>100</v>
      </c>
    </row>
    <row r="947" spans="1:14" ht="68.25" customHeight="1" x14ac:dyDescent="0.2">
      <c r="A947" s="12"/>
      <c r="B947" s="13" t="s">
        <v>178</v>
      </c>
      <c r="C947" s="14">
        <v>925</v>
      </c>
      <c r="D947" s="15">
        <v>7</v>
      </c>
      <c r="E947" s="15">
        <v>5</v>
      </c>
      <c r="F947" s="85" t="s">
        <v>95</v>
      </c>
      <c r="G947" s="86">
        <v>2</v>
      </c>
      <c r="H947" s="91" t="s">
        <v>20</v>
      </c>
      <c r="I947" s="92" t="s">
        <v>21</v>
      </c>
      <c r="J947" s="16"/>
      <c r="K947" s="26">
        <f t="shared" ref="K947:M949" si="256">K948</f>
        <v>213.8</v>
      </c>
      <c r="L947" s="26">
        <f t="shared" si="256"/>
        <v>213.8</v>
      </c>
      <c r="M947" s="26">
        <f t="shared" si="256"/>
        <v>185.8</v>
      </c>
      <c r="N947" s="17">
        <f t="shared" si="242"/>
        <v>86.903648269410667</v>
      </c>
    </row>
    <row r="948" spans="1:14" ht="26.25" customHeight="1" x14ac:dyDescent="0.2">
      <c r="A948" s="12"/>
      <c r="B948" s="13" t="s">
        <v>114</v>
      </c>
      <c r="C948" s="14">
        <v>925</v>
      </c>
      <c r="D948" s="15">
        <v>7</v>
      </c>
      <c r="E948" s="15">
        <v>5</v>
      </c>
      <c r="F948" s="85" t="s">
        <v>95</v>
      </c>
      <c r="G948" s="86">
        <v>2</v>
      </c>
      <c r="H948" s="91" t="s">
        <v>95</v>
      </c>
      <c r="I948" s="92" t="s">
        <v>21</v>
      </c>
      <c r="J948" s="16"/>
      <c r="K948" s="26">
        <f t="shared" si="256"/>
        <v>213.8</v>
      </c>
      <c r="L948" s="26">
        <f t="shared" si="256"/>
        <v>213.8</v>
      </c>
      <c r="M948" s="26">
        <f t="shared" si="256"/>
        <v>185.8</v>
      </c>
      <c r="N948" s="17">
        <f t="shared" si="242"/>
        <v>86.903648269410667</v>
      </c>
    </row>
    <row r="949" spans="1:14" ht="26.25" customHeight="1" x14ac:dyDescent="0.2">
      <c r="A949" s="12"/>
      <c r="B949" s="13" t="s">
        <v>84</v>
      </c>
      <c r="C949" s="14">
        <v>925</v>
      </c>
      <c r="D949" s="15">
        <v>7</v>
      </c>
      <c r="E949" s="15">
        <v>5</v>
      </c>
      <c r="F949" s="85" t="s">
        <v>95</v>
      </c>
      <c r="G949" s="86">
        <v>2</v>
      </c>
      <c r="H949" s="91" t="s">
        <v>95</v>
      </c>
      <c r="I949" s="92" t="s">
        <v>85</v>
      </c>
      <c r="J949" s="16"/>
      <c r="K949" s="26">
        <f t="shared" si="256"/>
        <v>213.8</v>
      </c>
      <c r="L949" s="26">
        <f t="shared" si="256"/>
        <v>213.8</v>
      </c>
      <c r="M949" s="26">
        <f t="shared" si="256"/>
        <v>185.8</v>
      </c>
      <c r="N949" s="17">
        <f t="shared" si="242"/>
        <v>86.903648269410667</v>
      </c>
    </row>
    <row r="950" spans="1:14" ht="25.5" x14ac:dyDescent="0.2">
      <c r="A950" s="12"/>
      <c r="B950" s="13" t="s">
        <v>32</v>
      </c>
      <c r="C950" s="14">
        <v>925</v>
      </c>
      <c r="D950" s="15">
        <v>7</v>
      </c>
      <c r="E950" s="15">
        <v>5</v>
      </c>
      <c r="F950" s="85" t="s">
        <v>95</v>
      </c>
      <c r="G950" s="86">
        <v>2</v>
      </c>
      <c r="H950" s="91" t="s">
        <v>95</v>
      </c>
      <c r="I950" s="92" t="s">
        <v>85</v>
      </c>
      <c r="J950" s="16">
        <v>200</v>
      </c>
      <c r="K950" s="26">
        <v>213.8</v>
      </c>
      <c r="L950" s="26">
        <v>213.8</v>
      </c>
      <c r="M950" s="26">
        <v>185.8</v>
      </c>
      <c r="N950" s="17">
        <f t="shared" si="242"/>
        <v>86.903648269410667</v>
      </c>
    </row>
    <row r="951" spans="1:14" ht="15.75" customHeight="1" x14ac:dyDescent="0.2">
      <c r="A951" s="12" t="s">
        <v>14</v>
      </c>
      <c r="B951" s="13" t="s">
        <v>450</v>
      </c>
      <c r="C951" s="14">
        <v>925</v>
      </c>
      <c r="D951" s="15">
        <v>7</v>
      </c>
      <c r="E951" s="15">
        <v>7</v>
      </c>
      <c r="F951" s="85" t="s">
        <v>14</v>
      </c>
      <c r="G951" s="86" t="s">
        <v>14</v>
      </c>
      <c r="H951" s="86" t="s">
        <v>14</v>
      </c>
      <c r="I951" s="87" t="s">
        <v>14</v>
      </c>
      <c r="J951" s="16" t="s">
        <v>14</v>
      </c>
      <c r="K951" s="26">
        <f t="shared" ref="K951:M951" si="257">K952+K970</f>
        <v>82341</v>
      </c>
      <c r="L951" s="26">
        <f t="shared" si="257"/>
        <v>82341</v>
      </c>
      <c r="M951" s="26">
        <f t="shared" si="257"/>
        <v>81781.100000000006</v>
      </c>
      <c r="N951" s="17">
        <f t="shared" si="242"/>
        <v>99.320022831882056</v>
      </c>
    </row>
    <row r="952" spans="1:14" ht="41.25" customHeight="1" x14ac:dyDescent="0.2">
      <c r="A952" s="12" t="s">
        <v>14</v>
      </c>
      <c r="B952" s="13" t="s">
        <v>177</v>
      </c>
      <c r="C952" s="14">
        <v>925</v>
      </c>
      <c r="D952" s="15">
        <v>7</v>
      </c>
      <c r="E952" s="15">
        <v>7</v>
      </c>
      <c r="F952" s="85" t="s">
        <v>95</v>
      </c>
      <c r="G952" s="86" t="s">
        <v>19</v>
      </c>
      <c r="H952" s="86" t="s">
        <v>20</v>
      </c>
      <c r="I952" s="87" t="s">
        <v>21</v>
      </c>
      <c r="J952" s="16" t="s">
        <v>14</v>
      </c>
      <c r="K952" s="26">
        <f t="shared" ref="K952:M952" si="258">K953</f>
        <v>54079.8</v>
      </c>
      <c r="L952" s="26">
        <f t="shared" si="258"/>
        <v>54079.8</v>
      </c>
      <c r="M952" s="26">
        <f t="shared" si="258"/>
        <v>53519.9</v>
      </c>
      <c r="N952" s="17">
        <f t="shared" si="242"/>
        <v>98.96467812380962</v>
      </c>
    </row>
    <row r="953" spans="1:14" ht="51.75" customHeight="1" x14ac:dyDescent="0.2">
      <c r="A953" s="12" t="s">
        <v>14</v>
      </c>
      <c r="B953" s="13" t="s">
        <v>397</v>
      </c>
      <c r="C953" s="14">
        <v>925</v>
      </c>
      <c r="D953" s="15">
        <v>7</v>
      </c>
      <c r="E953" s="15">
        <v>7</v>
      </c>
      <c r="F953" s="85" t="s">
        <v>95</v>
      </c>
      <c r="G953" s="86" t="s">
        <v>23</v>
      </c>
      <c r="H953" s="86" t="s">
        <v>20</v>
      </c>
      <c r="I953" s="87" t="s">
        <v>21</v>
      </c>
      <c r="J953" s="16" t="s">
        <v>14</v>
      </c>
      <c r="K953" s="26">
        <f>K954+K957+K960+K967</f>
        <v>54079.8</v>
      </c>
      <c r="L953" s="26">
        <f>L954+L957+L960+L967</f>
        <v>54079.8</v>
      </c>
      <c r="M953" s="26">
        <f>M954+M957+M960+M967</f>
        <v>53519.9</v>
      </c>
      <c r="N953" s="17">
        <f t="shared" si="242"/>
        <v>98.96467812380962</v>
      </c>
    </row>
    <row r="954" spans="1:14" ht="66" customHeight="1" x14ac:dyDescent="0.2">
      <c r="A954" s="12"/>
      <c r="B954" s="13" t="s">
        <v>398</v>
      </c>
      <c r="C954" s="14">
        <v>925</v>
      </c>
      <c r="D954" s="15">
        <v>7</v>
      </c>
      <c r="E954" s="15">
        <v>7</v>
      </c>
      <c r="F954" s="85" t="s">
        <v>95</v>
      </c>
      <c r="G954" s="86" t="s">
        <v>23</v>
      </c>
      <c r="H954" s="91" t="s">
        <v>83</v>
      </c>
      <c r="I954" s="87" t="s">
        <v>21</v>
      </c>
      <c r="J954" s="16"/>
      <c r="K954" s="26">
        <f t="shared" ref="K954:M955" si="259">K955</f>
        <v>36.200000000000003</v>
      </c>
      <c r="L954" s="26">
        <f t="shared" si="259"/>
        <v>36.200000000000003</v>
      </c>
      <c r="M954" s="26">
        <f t="shared" si="259"/>
        <v>36.1</v>
      </c>
      <c r="N954" s="17">
        <f t="shared" si="242"/>
        <v>99.723756906077341</v>
      </c>
    </row>
    <row r="955" spans="1:14" x14ac:dyDescent="0.2">
      <c r="A955" s="12"/>
      <c r="B955" s="13" t="s">
        <v>119</v>
      </c>
      <c r="C955" s="14">
        <v>925</v>
      </c>
      <c r="D955" s="15">
        <v>7</v>
      </c>
      <c r="E955" s="15">
        <v>7</v>
      </c>
      <c r="F955" s="85" t="s">
        <v>95</v>
      </c>
      <c r="G955" s="86" t="s">
        <v>23</v>
      </c>
      <c r="H955" s="91" t="s">
        <v>83</v>
      </c>
      <c r="I955" s="87">
        <v>10040</v>
      </c>
      <c r="J955" s="16"/>
      <c r="K955" s="26">
        <f t="shared" si="259"/>
        <v>36.200000000000003</v>
      </c>
      <c r="L955" s="26">
        <f t="shared" si="259"/>
        <v>36.200000000000003</v>
      </c>
      <c r="M955" s="26">
        <f t="shared" si="259"/>
        <v>36.1</v>
      </c>
      <c r="N955" s="17">
        <f t="shared" si="242"/>
        <v>99.723756906077341</v>
      </c>
    </row>
    <row r="956" spans="1:14" ht="28.5" customHeight="1" x14ac:dyDescent="0.2">
      <c r="A956" s="12"/>
      <c r="B956" s="13" t="s">
        <v>153</v>
      </c>
      <c r="C956" s="14">
        <v>925</v>
      </c>
      <c r="D956" s="15">
        <v>7</v>
      </c>
      <c r="E956" s="15">
        <v>7</v>
      </c>
      <c r="F956" s="85" t="s">
        <v>95</v>
      </c>
      <c r="G956" s="86" t="s">
        <v>23</v>
      </c>
      <c r="H956" s="91" t="s">
        <v>83</v>
      </c>
      <c r="I956" s="87">
        <v>10040</v>
      </c>
      <c r="J956" s="16">
        <v>600</v>
      </c>
      <c r="K956" s="26">
        <v>36.200000000000003</v>
      </c>
      <c r="L956" s="26">
        <v>36.200000000000003</v>
      </c>
      <c r="M956" s="26">
        <v>36.1</v>
      </c>
      <c r="N956" s="17">
        <f t="shared" si="242"/>
        <v>99.723756906077341</v>
      </c>
    </row>
    <row r="957" spans="1:14" ht="64.5" customHeight="1" x14ac:dyDescent="0.2">
      <c r="A957" s="12" t="s">
        <v>14</v>
      </c>
      <c r="B957" s="13" t="s">
        <v>408</v>
      </c>
      <c r="C957" s="14">
        <v>925</v>
      </c>
      <c r="D957" s="15">
        <v>7</v>
      </c>
      <c r="E957" s="15">
        <v>7</v>
      </c>
      <c r="F957" s="85" t="s">
        <v>95</v>
      </c>
      <c r="G957" s="86" t="s">
        <v>23</v>
      </c>
      <c r="H957" s="86" t="s">
        <v>194</v>
      </c>
      <c r="I957" s="87" t="s">
        <v>21</v>
      </c>
      <c r="J957" s="16" t="s">
        <v>14</v>
      </c>
      <c r="K957" s="26">
        <f t="shared" ref="K957:M958" si="260">K958</f>
        <v>1346.9</v>
      </c>
      <c r="L957" s="26">
        <f t="shared" si="260"/>
        <v>1346.9</v>
      </c>
      <c r="M957" s="26">
        <f t="shared" si="260"/>
        <v>1346.8</v>
      </c>
      <c r="N957" s="17">
        <f t="shared" si="242"/>
        <v>99.992575543841397</v>
      </c>
    </row>
    <row r="958" spans="1:14" ht="26.25" customHeight="1" x14ac:dyDescent="0.2">
      <c r="A958" s="12" t="s">
        <v>14</v>
      </c>
      <c r="B958" s="13" t="s">
        <v>409</v>
      </c>
      <c r="C958" s="14">
        <v>925</v>
      </c>
      <c r="D958" s="15">
        <v>7</v>
      </c>
      <c r="E958" s="15">
        <v>7</v>
      </c>
      <c r="F958" s="85" t="s">
        <v>95</v>
      </c>
      <c r="G958" s="86" t="s">
        <v>23</v>
      </c>
      <c r="H958" s="86" t="s">
        <v>194</v>
      </c>
      <c r="I958" s="87" t="s">
        <v>410</v>
      </c>
      <c r="J958" s="16" t="s">
        <v>14</v>
      </c>
      <c r="K958" s="26">
        <f t="shared" si="260"/>
        <v>1346.9</v>
      </c>
      <c r="L958" s="26">
        <f t="shared" si="260"/>
        <v>1346.9</v>
      </c>
      <c r="M958" s="26">
        <f t="shared" si="260"/>
        <v>1346.8</v>
      </c>
      <c r="N958" s="17">
        <f t="shared" si="242"/>
        <v>99.992575543841397</v>
      </c>
    </row>
    <row r="959" spans="1:14" ht="28.5" customHeight="1" x14ac:dyDescent="0.2">
      <c r="A959" s="12"/>
      <c r="B959" s="13" t="s">
        <v>153</v>
      </c>
      <c r="C959" s="14">
        <v>925</v>
      </c>
      <c r="D959" s="15">
        <v>7</v>
      </c>
      <c r="E959" s="15">
        <v>7</v>
      </c>
      <c r="F959" s="85" t="s">
        <v>95</v>
      </c>
      <c r="G959" s="86" t="s">
        <v>23</v>
      </c>
      <c r="H959" s="86" t="s">
        <v>194</v>
      </c>
      <c r="I959" s="87" t="s">
        <v>410</v>
      </c>
      <c r="J959" s="16" t="s">
        <v>154</v>
      </c>
      <c r="K959" s="26">
        <v>1346.9</v>
      </c>
      <c r="L959" s="26">
        <v>1346.9</v>
      </c>
      <c r="M959" s="26">
        <v>1346.8</v>
      </c>
      <c r="N959" s="17">
        <f t="shared" si="242"/>
        <v>99.992575543841397</v>
      </c>
    </row>
    <row r="960" spans="1:14" ht="26.25" customHeight="1" x14ac:dyDescent="0.2">
      <c r="A960" s="12" t="s">
        <v>14</v>
      </c>
      <c r="B960" s="13" t="s">
        <v>451</v>
      </c>
      <c r="C960" s="14">
        <v>925</v>
      </c>
      <c r="D960" s="15">
        <v>7</v>
      </c>
      <c r="E960" s="15">
        <v>7</v>
      </c>
      <c r="F960" s="85" t="s">
        <v>95</v>
      </c>
      <c r="G960" s="86" t="s">
        <v>23</v>
      </c>
      <c r="H960" s="86" t="s">
        <v>221</v>
      </c>
      <c r="I960" s="87" t="s">
        <v>21</v>
      </c>
      <c r="J960" s="16" t="s">
        <v>14</v>
      </c>
      <c r="K960" s="26">
        <f>K961+K963+K965</f>
        <v>52580.700000000004</v>
      </c>
      <c r="L960" s="26">
        <f>L961+L963+L965</f>
        <v>52580.700000000004</v>
      </c>
      <c r="M960" s="26">
        <f>M961+M963+M965</f>
        <v>52021</v>
      </c>
      <c r="N960" s="17">
        <f t="shared" si="242"/>
        <v>98.935540987472578</v>
      </c>
    </row>
    <row r="961" spans="1:14" ht="26.25" customHeight="1" x14ac:dyDescent="0.2">
      <c r="A961" s="12" t="s">
        <v>14</v>
      </c>
      <c r="B961" s="13" t="s">
        <v>84</v>
      </c>
      <c r="C961" s="14">
        <v>925</v>
      </c>
      <c r="D961" s="15">
        <v>7</v>
      </c>
      <c r="E961" s="15">
        <v>7</v>
      </c>
      <c r="F961" s="85" t="s">
        <v>95</v>
      </c>
      <c r="G961" s="86" t="s">
        <v>23</v>
      </c>
      <c r="H961" s="86" t="s">
        <v>221</v>
      </c>
      <c r="I961" s="87" t="s">
        <v>85</v>
      </c>
      <c r="J961" s="16" t="s">
        <v>14</v>
      </c>
      <c r="K961" s="26">
        <f t="shared" ref="K961:M961" si="261">K962</f>
        <v>38883</v>
      </c>
      <c r="L961" s="26">
        <f t="shared" si="261"/>
        <v>38883</v>
      </c>
      <c r="M961" s="26">
        <f t="shared" si="261"/>
        <v>38323.5</v>
      </c>
      <c r="N961" s="17">
        <f t="shared" ref="N961:N1024" si="262">M961/L961*100</f>
        <v>98.561067818841138</v>
      </c>
    </row>
    <row r="962" spans="1:14" ht="28.5" customHeight="1" x14ac:dyDescent="0.2">
      <c r="A962" s="12"/>
      <c r="B962" s="13" t="s">
        <v>153</v>
      </c>
      <c r="C962" s="14">
        <v>925</v>
      </c>
      <c r="D962" s="15">
        <v>7</v>
      </c>
      <c r="E962" s="15">
        <v>7</v>
      </c>
      <c r="F962" s="85" t="s">
        <v>95</v>
      </c>
      <c r="G962" s="86" t="s">
        <v>23</v>
      </c>
      <c r="H962" s="86" t="s">
        <v>221</v>
      </c>
      <c r="I962" s="87" t="s">
        <v>85</v>
      </c>
      <c r="J962" s="16" t="s">
        <v>154</v>
      </c>
      <c r="K962" s="26">
        <v>38883</v>
      </c>
      <c r="L962" s="26">
        <v>38883</v>
      </c>
      <c r="M962" s="26">
        <v>38323.5</v>
      </c>
      <c r="N962" s="17">
        <f t="shared" si="262"/>
        <v>98.561067818841138</v>
      </c>
    </row>
    <row r="963" spans="1:14" ht="39" customHeight="1" x14ac:dyDescent="0.2">
      <c r="A963" s="12"/>
      <c r="B963" s="13" t="s">
        <v>827</v>
      </c>
      <c r="C963" s="14">
        <v>925</v>
      </c>
      <c r="D963" s="15">
        <v>7</v>
      </c>
      <c r="E963" s="15">
        <v>7</v>
      </c>
      <c r="F963" s="85" t="s">
        <v>95</v>
      </c>
      <c r="G963" s="86" t="s">
        <v>23</v>
      </c>
      <c r="H963" s="86" t="s">
        <v>221</v>
      </c>
      <c r="I963" s="87" t="s">
        <v>452</v>
      </c>
      <c r="J963" s="16"/>
      <c r="K963" s="26">
        <f>K964</f>
        <v>12327.8</v>
      </c>
      <c r="L963" s="26">
        <f>L964</f>
        <v>12327.8</v>
      </c>
      <c r="M963" s="26">
        <f>M964</f>
        <v>12327.8</v>
      </c>
      <c r="N963" s="17">
        <f t="shared" si="262"/>
        <v>100</v>
      </c>
    </row>
    <row r="964" spans="1:14" ht="28.5" customHeight="1" x14ac:dyDescent="0.2">
      <c r="A964" s="12"/>
      <c r="B964" s="13" t="s">
        <v>153</v>
      </c>
      <c r="C964" s="14">
        <v>925</v>
      </c>
      <c r="D964" s="15">
        <v>7</v>
      </c>
      <c r="E964" s="15">
        <v>7</v>
      </c>
      <c r="F964" s="85" t="s">
        <v>95</v>
      </c>
      <c r="G964" s="86" t="s">
        <v>23</v>
      </c>
      <c r="H964" s="86" t="s">
        <v>221</v>
      </c>
      <c r="I964" s="87" t="s">
        <v>452</v>
      </c>
      <c r="J964" s="16" t="s">
        <v>154</v>
      </c>
      <c r="K964" s="26">
        <v>12327.8</v>
      </c>
      <c r="L964" s="26">
        <v>12327.8</v>
      </c>
      <c r="M964" s="26">
        <v>12327.8</v>
      </c>
      <c r="N964" s="17">
        <f t="shared" si="262"/>
        <v>100</v>
      </c>
    </row>
    <row r="965" spans="1:14" ht="39" customHeight="1" x14ac:dyDescent="0.2">
      <c r="A965" s="12"/>
      <c r="B965" s="13" t="s">
        <v>828</v>
      </c>
      <c r="C965" s="14">
        <v>925</v>
      </c>
      <c r="D965" s="15">
        <v>7</v>
      </c>
      <c r="E965" s="15">
        <v>7</v>
      </c>
      <c r="F965" s="85" t="s">
        <v>95</v>
      </c>
      <c r="G965" s="86" t="s">
        <v>23</v>
      </c>
      <c r="H965" s="86" t="s">
        <v>221</v>
      </c>
      <c r="I965" s="87" t="s">
        <v>453</v>
      </c>
      <c r="J965" s="16"/>
      <c r="K965" s="26">
        <f>K966</f>
        <v>1369.9</v>
      </c>
      <c r="L965" s="26">
        <f>L966</f>
        <v>1369.9</v>
      </c>
      <c r="M965" s="26">
        <f>M966</f>
        <v>1369.7</v>
      </c>
      <c r="N965" s="17">
        <f t="shared" si="262"/>
        <v>99.985400394189355</v>
      </c>
    </row>
    <row r="966" spans="1:14" ht="28.5" customHeight="1" x14ac:dyDescent="0.2">
      <c r="A966" s="12"/>
      <c r="B966" s="13" t="s">
        <v>153</v>
      </c>
      <c r="C966" s="14">
        <v>925</v>
      </c>
      <c r="D966" s="15">
        <v>7</v>
      </c>
      <c r="E966" s="15">
        <v>7</v>
      </c>
      <c r="F966" s="85" t="s">
        <v>95</v>
      </c>
      <c r="G966" s="86" t="s">
        <v>23</v>
      </c>
      <c r="H966" s="86" t="s">
        <v>221</v>
      </c>
      <c r="I966" s="87" t="s">
        <v>453</v>
      </c>
      <c r="J966" s="16" t="s">
        <v>154</v>
      </c>
      <c r="K966" s="26">
        <v>1369.9</v>
      </c>
      <c r="L966" s="26">
        <v>1369.9</v>
      </c>
      <c r="M966" s="26">
        <v>1369.7</v>
      </c>
      <c r="N966" s="17">
        <f t="shared" si="262"/>
        <v>99.985400394189355</v>
      </c>
    </row>
    <row r="967" spans="1:14" ht="26.25" customHeight="1" x14ac:dyDescent="0.2">
      <c r="A967" s="12"/>
      <c r="B967" s="13" t="s">
        <v>411</v>
      </c>
      <c r="C967" s="14">
        <v>925</v>
      </c>
      <c r="D967" s="15">
        <v>7</v>
      </c>
      <c r="E967" s="15">
        <v>7</v>
      </c>
      <c r="F967" s="85" t="s">
        <v>95</v>
      </c>
      <c r="G967" s="86" t="s">
        <v>23</v>
      </c>
      <c r="H967" s="86" t="s">
        <v>378</v>
      </c>
      <c r="I967" s="87" t="s">
        <v>21</v>
      </c>
      <c r="J967" s="16"/>
      <c r="K967" s="26">
        <f t="shared" ref="K967:M968" si="263">K968</f>
        <v>116</v>
      </c>
      <c r="L967" s="26">
        <f t="shared" si="263"/>
        <v>116</v>
      </c>
      <c r="M967" s="26">
        <f t="shared" si="263"/>
        <v>116</v>
      </c>
      <c r="N967" s="17">
        <f t="shared" si="262"/>
        <v>100</v>
      </c>
    </row>
    <row r="968" spans="1:14" ht="51.75" customHeight="1" x14ac:dyDescent="0.2">
      <c r="A968" s="12"/>
      <c r="B968" s="25" t="s">
        <v>412</v>
      </c>
      <c r="C968" s="14">
        <v>925</v>
      </c>
      <c r="D968" s="15">
        <v>7</v>
      </c>
      <c r="E968" s="15">
        <v>7</v>
      </c>
      <c r="F968" s="85" t="s">
        <v>95</v>
      </c>
      <c r="G968" s="86" t="s">
        <v>23</v>
      </c>
      <c r="H968" s="86" t="s">
        <v>378</v>
      </c>
      <c r="I968" s="87">
        <v>11460</v>
      </c>
      <c r="J968" s="16"/>
      <c r="K968" s="26">
        <f t="shared" si="263"/>
        <v>116</v>
      </c>
      <c r="L968" s="26">
        <f t="shared" si="263"/>
        <v>116</v>
      </c>
      <c r="M968" s="26">
        <f t="shared" si="263"/>
        <v>116</v>
      </c>
      <c r="N968" s="17">
        <f t="shared" si="262"/>
        <v>100</v>
      </c>
    </row>
    <row r="969" spans="1:14" ht="28.5" customHeight="1" x14ac:dyDescent="0.2">
      <c r="A969" s="12"/>
      <c r="B969" s="13" t="s">
        <v>153</v>
      </c>
      <c r="C969" s="14">
        <v>925</v>
      </c>
      <c r="D969" s="15">
        <v>7</v>
      </c>
      <c r="E969" s="15">
        <v>7</v>
      </c>
      <c r="F969" s="85" t="s">
        <v>95</v>
      </c>
      <c r="G969" s="86" t="s">
        <v>23</v>
      </c>
      <c r="H969" s="86" t="s">
        <v>378</v>
      </c>
      <c r="I969" s="87">
        <v>11460</v>
      </c>
      <c r="J969" s="16" t="s">
        <v>154</v>
      </c>
      <c r="K969" s="26">
        <v>116</v>
      </c>
      <c r="L969" s="26">
        <v>116</v>
      </c>
      <c r="M969" s="26">
        <v>116</v>
      </c>
      <c r="N969" s="17">
        <f t="shared" si="262"/>
        <v>100</v>
      </c>
    </row>
    <row r="970" spans="1:14" ht="26.25" customHeight="1" x14ac:dyDescent="0.2">
      <c r="A970" s="12" t="s">
        <v>14</v>
      </c>
      <c r="B970" s="13" t="s">
        <v>454</v>
      </c>
      <c r="C970" s="14">
        <v>925</v>
      </c>
      <c r="D970" s="15">
        <v>7</v>
      </c>
      <c r="E970" s="15">
        <v>7</v>
      </c>
      <c r="F970" s="85" t="s">
        <v>378</v>
      </c>
      <c r="G970" s="86" t="s">
        <v>19</v>
      </c>
      <c r="H970" s="86" t="s">
        <v>20</v>
      </c>
      <c r="I970" s="87" t="s">
        <v>21</v>
      </c>
      <c r="J970" s="16" t="s">
        <v>14</v>
      </c>
      <c r="K970" s="26">
        <f t="shared" ref="K970:M971" si="264">K971</f>
        <v>28261.200000000001</v>
      </c>
      <c r="L970" s="26">
        <f t="shared" si="264"/>
        <v>28261.200000000001</v>
      </c>
      <c r="M970" s="26">
        <f t="shared" si="264"/>
        <v>28261.200000000001</v>
      </c>
      <c r="N970" s="17">
        <f t="shared" si="262"/>
        <v>100</v>
      </c>
    </row>
    <row r="971" spans="1:14" ht="26.25" customHeight="1" x14ac:dyDescent="0.2">
      <c r="A971" s="12" t="s">
        <v>14</v>
      </c>
      <c r="B971" s="13" t="s">
        <v>455</v>
      </c>
      <c r="C971" s="14">
        <v>925</v>
      </c>
      <c r="D971" s="15">
        <v>7</v>
      </c>
      <c r="E971" s="15">
        <v>7</v>
      </c>
      <c r="F971" s="85" t="s">
        <v>378</v>
      </c>
      <c r="G971" s="86" t="s">
        <v>23</v>
      </c>
      <c r="H971" s="86" t="s">
        <v>20</v>
      </c>
      <c r="I971" s="87" t="s">
        <v>21</v>
      </c>
      <c r="J971" s="16" t="s">
        <v>14</v>
      </c>
      <c r="K971" s="26">
        <f t="shared" si="264"/>
        <v>28261.200000000001</v>
      </c>
      <c r="L971" s="26">
        <f t="shared" si="264"/>
        <v>28261.200000000001</v>
      </c>
      <c r="M971" s="26">
        <f t="shared" si="264"/>
        <v>28261.200000000001</v>
      </c>
      <c r="N971" s="17">
        <f t="shared" si="262"/>
        <v>100</v>
      </c>
    </row>
    <row r="972" spans="1:14" ht="26.25" customHeight="1" x14ac:dyDescent="0.2">
      <c r="A972" s="12" t="s">
        <v>14</v>
      </c>
      <c r="B972" s="13" t="s">
        <v>451</v>
      </c>
      <c r="C972" s="14">
        <v>925</v>
      </c>
      <c r="D972" s="15">
        <v>7</v>
      </c>
      <c r="E972" s="15">
        <v>7</v>
      </c>
      <c r="F972" s="85" t="s">
        <v>378</v>
      </c>
      <c r="G972" s="86" t="s">
        <v>23</v>
      </c>
      <c r="H972" s="86" t="s">
        <v>221</v>
      </c>
      <c r="I972" s="87" t="s">
        <v>21</v>
      </c>
      <c r="J972" s="16" t="s">
        <v>14</v>
      </c>
      <c r="K972" s="26">
        <f>K973+K975+K977</f>
        <v>28261.200000000001</v>
      </c>
      <c r="L972" s="26">
        <f>L973+L975+L977</f>
        <v>28261.200000000001</v>
      </c>
      <c r="M972" s="26">
        <f>M973+M975+M977</f>
        <v>28261.200000000001</v>
      </c>
      <c r="N972" s="17">
        <f t="shared" si="262"/>
        <v>100</v>
      </c>
    </row>
    <row r="973" spans="1:14" ht="26.25" customHeight="1" x14ac:dyDescent="0.2">
      <c r="A973" s="12" t="s">
        <v>14</v>
      </c>
      <c r="B973" s="13" t="s">
        <v>456</v>
      </c>
      <c r="C973" s="14">
        <v>925</v>
      </c>
      <c r="D973" s="15">
        <v>7</v>
      </c>
      <c r="E973" s="15">
        <v>7</v>
      </c>
      <c r="F973" s="85" t="s">
        <v>378</v>
      </c>
      <c r="G973" s="86" t="s">
        <v>23</v>
      </c>
      <c r="H973" s="86" t="s">
        <v>221</v>
      </c>
      <c r="I973" s="87" t="s">
        <v>457</v>
      </c>
      <c r="J973" s="16" t="s">
        <v>14</v>
      </c>
      <c r="K973" s="26">
        <f t="shared" ref="K973:M973" si="265">K974</f>
        <v>13706.7</v>
      </c>
      <c r="L973" s="26">
        <f t="shared" si="265"/>
        <v>13706.7</v>
      </c>
      <c r="M973" s="26">
        <f t="shared" si="265"/>
        <v>13706.7</v>
      </c>
      <c r="N973" s="17">
        <f t="shared" si="262"/>
        <v>100</v>
      </c>
    </row>
    <row r="974" spans="1:14" ht="28.5" customHeight="1" x14ac:dyDescent="0.2">
      <c r="A974" s="12"/>
      <c r="B974" s="13" t="s">
        <v>153</v>
      </c>
      <c r="C974" s="14">
        <v>925</v>
      </c>
      <c r="D974" s="15">
        <v>7</v>
      </c>
      <c r="E974" s="15">
        <v>7</v>
      </c>
      <c r="F974" s="85" t="s">
        <v>378</v>
      </c>
      <c r="G974" s="86" t="s">
        <v>23</v>
      </c>
      <c r="H974" s="86" t="s">
        <v>221</v>
      </c>
      <c r="I974" s="87" t="s">
        <v>457</v>
      </c>
      <c r="J974" s="16" t="s">
        <v>154</v>
      </c>
      <c r="K974" s="26">
        <v>13706.7</v>
      </c>
      <c r="L974" s="26">
        <v>13706.7</v>
      </c>
      <c r="M974" s="26">
        <v>13706.7</v>
      </c>
      <c r="N974" s="17">
        <f t="shared" si="262"/>
        <v>100</v>
      </c>
    </row>
    <row r="975" spans="1:14" ht="39" customHeight="1" x14ac:dyDescent="0.2">
      <c r="A975" s="12"/>
      <c r="B975" s="13" t="s">
        <v>827</v>
      </c>
      <c r="C975" s="14">
        <v>925</v>
      </c>
      <c r="D975" s="15">
        <v>7</v>
      </c>
      <c r="E975" s="15">
        <v>7</v>
      </c>
      <c r="F975" s="85" t="s">
        <v>378</v>
      </c>
      <c r="G975" s="86" t="s">
        <v>23</v>
      </c>
      <c r="H975" s="86" t="s">
        <v>221</v>
      </c>
      <c r="I975" s="87" t="s">
        <v>452</v>
      </c>
      <c r="J975" s="16"/>
      <c r="K975" s="26">
        <f>K976</f>
        <v>13099</v>
      </c>
      <c r="L975" s="26">
        <f>L976</f>
        <v>13099</v>
      </c>
      <c r="M975" s="26">
        <f>M976</f>
        <v>13099</v>
      </c>
      <c r="N975" s="17">
        <f t="shared" si="262"/>
        <v>100</v>
      </c>
    </row>
    <row r="976" spans="1:14" ht="28.5" customHeight="1" x14ac:dyDescent="0.2">
      <c r="A976" s="12"/>
      <c r="B976" s="13" t="s">
        <v>153</v>
      </c>
      <c r="C976" s="14">
        <v>925</v>
      </c>
      <c r="D976" s="15">
        <v>7</v>
      </c>
      <c r="E976" s="15">
        <v>7</v>
      </c>
      <c r="F976" s="85" t="s">
        <v>378</v>
      </c>
      <c r="G976" s="86" t="s">
        <v>23</v>
      </c>
      <c r="H976" s="86" t="s">
        <v>221</v>
      </c>
      <c r="I976" s="87" t="s">
        <v>452</v>
      </c>
      <c r="J976" s="16" t="s">
        <v>154</v>
      </c>
      <c r="K976" s="26">
        <v>13099</v>
      </c>
      <c r="L976" s="26">
        <v>13099</v>
      </c>
      <c r="M976" s="26">
        <v>13099</v>
      </c>
      <c r="N976" s="17">
        <f t="shared" si="262"/>
        <v>100</v>
      </c>
    </row>
    <row r="977" spans="1:14" ht="39" customHeight="1" x14ac:dyDescent="0.2">
      <c r="A977" s="12"/>
      <c r="B977" s="13" t="s">
        <v>828</v>
      </c>
      <c r="C977" s="14">
        <v>925</v>
      </c>
      <c r="D977" s="15">
        <v>7</v>
      </c>
      <c r="E977" s="15">
        <v>7</v>
      </c>
      <c r="F977" s="85" t="s">
        <v>378</v>
      </c>
      <c r="G977" s="86" t="s">
        <v>23</v>
      </c>
      <c r="H977" s="86" t="s">
        <v>221</v>
      </c>
      <c r="I977" s="87" t="s">
        <v>453</v>
      </c>
      <c r="J977" s="16"/>
      <c r="K977" s="26">
        <f>K978</f>
        <v>1455.5</v>
      </c>
      <c r="L977" s="26">
        <f>L978</f>
        <v>1455.5</v>
      </c>
      <c r="M977" s="26">
        <f>M978</f>
        <v>1455.5</v>
      </c>
      <c r="N977" s="17">
        <f t="shared" si="262"/>
        <v>100</v>
      </c>
    </row>
    <row r="978" spans="1:14" ht="28.5" customHeight="1" x14ac:dyDescent="0.2">
      <c r="A978" s="12"/>
      <c r="B978" s="13" t="s">
        <v>153</v>
      </c>
      <c r="C978" s="14">
        <v>925</v>
      </c>
      <c r="D978" s="15">
        <v>7</v>
      </c>
      <c r="E978" s="15">
        <v>7</v>
      </c>
      <c r="F978" s="85" t="s">
        <v>378</v>
      </c>
      <c r="G978" s="86" t="s">
        <v>23</v>
      </c>
      <c r="H978" s="86" t="s">
        <v>221</v>
      </c>
      <c r="I978" s="87" t="s">
        <v>453</v>
      </c>
      <c r="J978" s="16" t="s">
        <v>154</v>
      </c>
      <c r="K978" s="26">
        <v>1455.5</v>
      </c>
      <c r="L978" s="26">
        <v>1455.5</v>
      </c>
      <c r="M978" s="26">
        <v>1455.5</v>
      </c>
      <c r="N978" s="17">
        <f t="shared" si="262"/>
        <v>100</v>
      </c>
    </row>
    <row r="979" spans="1:14" ht="15.75" customHeight="1" x14ac:dyDescent="0.2">
      <c r="A979" s="12" t="s">
        <v>14</v>
      </c>
      <c r="B979" s="13" t="s">
        <v>176</v>
      </c>
      <c r="C979" s="14">
        <v>925</v>
      </c>
      <c r="D979" s="15">
        <v>7</v>
      </c>
      <c r="E979" s="15">
        <v>9</v>
      </c>
      <c r="F979" s="85" t="s">
        <v>14</v>
      </c>
      <c r="G979" s="86" t="s">
        <v>14</v>
      </c>
      <c r="H979" s="86" t="s">
        <v>14</v>
      </c>
      <c r="I979" s="87" t="s">
        <v>14</v>
      </c>
      <c r="J979" s="16" t="s">
        <v>14</v>
      </c>
      <c r="K979" s="26">
        <f>K980+K1041+K1046+K1051</f>
        <v>919774.5</v>
      </c>
      <c r="L979" s="26">
        <f>L980+L1041+L1046+L1051</f>
        <v>919774.5</v>
      </c>
      <c r="M979" s="26">
        <f>M980+M1041+M1046+M1051</f>
        <v>899971.3</v>
      </c>
      <c r="N979" s="17">
        <f t="shared" si="262"/>
        <v>97.846950529722236</v>
      </c>
    </row>
    <row r="980" spans="1:14" ht="41.25" customHeight="1" x14ac:dyDescent="0.2">
      <c r="A980" s="12" t="s">
        <v>14</v>
      </c>
      <c r="B980" s="13" t="s">
        <v>177</v>
      </c>
      <c r="C980" s="14">
        <v>925</v>
      </c>
      <c r="D980" s="15">
        <v>7</v>
      </c>
      <c r="E980" s="15">
        <v>9</v>
      </c>
      <c r="F980" s="85" t="s">
        <v>95</v>
      </c>
      <c r="G980" s="86" t="s">
        <v>19</v>
      </c>
      <c r="H980" s="86" t="s">
        <v>20</v>
      </c>
      <c r="I980" s="87" t="s">
        <v>21</v>
      </c>
      <c r="J980" s="16" t="s">
        <v>14</v>
      </c>
      <c r="K980" s="26">
        <f t="shared" ref="K980:M980" si="266">K981+K993</f>
        <v>917539.39999999991</v>
      </c>
      <c r="L980" s="26">
        <f t="shared" si="266"/>
        <v>917539.39999999991</v>
      </c>
      <c r="M980" s="26">
        <f t="shared" si="266"/>
        <v>897736.2</v>
      </c>
      <c r="N980" s="17">
        <f t="shared" si="262"/>
        <v>97.841705762172182</v>
      </c>
    </row>
    <row r="981" spans="1:14" ht="55.5" customHeight="1" x14ac:dyDescent="0.2">
      <c r="A981" s="12" t="s">
        <v>14</v>
      </c>
      <c r="B981" s="13" t="s">
        <v>397</v>
      </c>
      <c r="C981" s="14">
        <v>925</v>
      </c>
      <c r="D981" s="15">
        <v>7</v>
      </c>
      <c r="E981" s="15">
        <v>9</v>
      </c>
      <c r="F981" s="85" t="s">
        <v>95</v>
      </c>
      <c r="G981" s="86" t="s">
        <v>23</v>
      </c>
      <c r="H981" s="86" t="s">
        <v>20</v>
      </c>
      <c r="I981" s="87" t="s">
        <v>21</v>
      </c>
      <c r="J981" s="16" t="s">
        <v>14</v>
      </c>
      <c r="K981" s="26">
        <f t="shared" ref="K981:M981" si="267">K982</f>
        <v>383303.7</v>
      </c>
      <c r="L981" s="26">
        <f t="shared" si="267"/>
        <v>383303.7</v>
      </c>
      <c r="M981" s="26">
        <f t="shared" si="267"/>
        <v>369730.69999999995</v>
      </c>
      <c r="N981" s="17">
        <f t="shared" si="262"/>
        <v>96.458943652252756</v>
      </c>
    </row>
    <row r="982" spans="1:14" ht="64.5" customHeight="1" x14ac:dyDescent="0.2">
      <c r="A982" s="12" t="s">
        <v>14</v>
      </c>
      <c r="B982" s="13" t="s">
        <v>398</v>
      </c>
      <c r="C982" s="14">
        <v>925</v>
      </c>
      <c r="D982" s="15">
        <v>7</v>
      </c>
      <c r="E982" s="15">
        <v>9</v>
      </c>
      <c r="F982" s="85" t="s">
        <v>95</v>
      </c>
      <c r="G982" s="86" t="s">
        <v>23</v>
      </c>
      <c r="H982" s="86" t="s">
        <v>83</v>
      </c>
      <c r="I982" s="87" t="s">
        <v>21</v>
      </c>
      <c r="J982" s="16" t="s">
        <v>14</v>
      </c>
      <c r="K982" s="26">
        <f>K983+K987+K989+K991</f>
        <v>383303.7</v>
      </c>
      <c r="L982" s="26">
        <f>L983+L987+L989+L991</f>
        <v>383303.7</v>
      </c>
      <c r="M982" s="26">
        <f>M983+M987+M989+M991</f>
        <v>369730.69999999995</v>
      </c>
      <c r="N982" s="17">
        <f t="shared" si="262"/>
        <v>96.458943652252756</v>
      </c>
    </row>
    <row r="983" spans="1:14" ht="26.25" customHeight="1" x14ac:dyDescent="0.2">
      <c r="A983" s="12" t="s">
        <v>14</v>
      </c>
      <c r="B983" s="13" t="s">
        <v>84</v>
      </c>
      <c r="C983" s="14">
        <v>925</v>
      </c>
      <c r="D983" s="15">
        <v>7</v>
      </c>
      <c r="E983" s="15">
        <v>9</v>
      </c>
      <c r="F983" s="85" t="s">
        <v>95</v>
      </c>
      <c r="G983" s="86" t="s">
        <v>23</v>
      </c>
      <c r="H983" s="86" t="s">
        <v>83</v>
      </c>
      <c r="I983" s="87" t="s">
        <v>85</v>
      </c>
      <c r="J983" s="16" t="s">
        <v>14</v>
      </c>
      <c r="K983" s="26">
        <f t="shared" ref="K983:M983" si="268">K984+K985+K986</f>
        <v>15369.8</v>
      </c>
      <c r="L983" s="26">
        <f t="shared" si="268"/>
        <v>15369.8</v>
      </c>
      <c r="M983" s="26">
        <f t="shared" si="268"/>
        <v>15200.699999999999</v>
      </c>
      <c r="N983" s="17">
        <f t="shared" si="262"/>
        <v>98.8997904982498</v>
      </c>
    </row>
    <row r="984" spans="1:14" ht="65.25" customHeight="1" x14ac:dyDescent="0.2">
      <c r="A984" s="12"/>
      <c r="B984" s="13" t="s">
        <v>26</v>
      </c>
      <c r="C984" s="14">
        <v>925</v>
      </c>
      <c r="D984" s="15">
        <v>7</v>
      </c>
      <c r="E984" s="15">
        <v>9</v>
      </c>
      <c r="F984" s="85" t="s">
        <v>95</v>
      </c>
      <c r="G984" s="86" t="s">
        <v>23</v>
      </c>
      <c r="H984" s="86" t="s">
        <v>83</v>
      </c>
      <c r="I984" s="87" t="s">
        <v>85</v>
      </c>
      <c r="J984" s="16" t="s">
        <v>27</v>
      </c>
      <c r="K984" s="26">
        <v>14051.8</v>
      </c>
      <c r="L984" s="26">
        <v>14051.8</v>
      </c>
      <c r="M984" s="26">
        <v>14017.9</v>
      </c>
      <c r="N984" s="17">
        <f t="shared" si="262"/>
        <v>99.758749768712903</v>
      </c>
    </row>
    <row r="985" spans="1:14" ht="25.5" x14ac:dyDescent="0.2">
      <c r="A985" s="12"/>
      <c r="B985" s="13" t="s">
        <v>32</v>
      </c>
      <c r="C985" s="14">
        <v>925</v>
      </c>
      <c r="D985" s="15">
        <v>7</v>
      </c>
      <c r="E985" s="15">
        <v>9</v>
      </c>
      <c r="F985" s="85" t="s">
        <v>95</v>
      </c>
      <c r="G985" s="86" t="s">
        <v>23</v>
      </c>
      <c r="H985" s="86" t="s">
        <v>83</v>
      </c>
      <c r="I985" s="87" t="s">
        <v>85</v>
      </c>
      <c r="J985" s="16" t="s">
        <v>33</v>
      </c>
      <c r="K985" s="26">
        <v>1304.5999999999999</v>
      </c>
      <c r="L985" s="26">
        <v>1304.5999999999999</v>
      </c>
      <c r="M985" s="26">
        <v>1171.5</v>
      </c>
      <c r="N985" s="17">
        <f t="shared" si="262"/>
        <v>89.797639123102869</v>
      </c>
    </row>
    <row r="986" spans="1:14" x14ac:dyDescent="0.2">
      <c r="A986" s="12"/>
      <c r="B986" s="13" t="s">
        <v>34</v>
      </c>
      <c r="C986" s="14">
        <v>925</v>
      </c>
      <c r="D986" s="15">
        <v>7</v>
      </c>
      <c r="E986" s="15">
        <v>9</v>
      </c>
      <c r="F986" s="85" t="s">
        <v>95</v>
      </c>
      <c r="G986" s="86" t="s">
        <v>23</v>
      </c>
      <c r="H986" s="86" t="s">
        <v>83</v>
      </c>
      <c r="I986" s="87" t="s">
        <v>85</v>
      </c>
      <c r="J986" s="16" t="s">
        <v>35</v>
      </c>
      <c r="K986" s="26">
        <v>13.4</v>
      </c>
      <c r="L986" s="26">
        <v>13.4</v>
      </c>
      <c r="M986" s="26">
        <v>11.3</v>
      </c>
      <c r="N986" s="17">
        <f t="shared" si="262"/>
        <v>84.328358208955223</v>
      </c>
    </row>
    <row r="987" spans="1:14" ht="51.75" customHeight="1" x14ac:dyDescent="0.2">
      <c r="A987" s="12" t="s">
        <v>14</v>
      </c>
      <c r="B987" s="13" t="s">
        <v>458</v>
      </c>
      <c r="C987" s="14">
        <v>925</v>
      </c>
      <c r="D987" s="15">
        <v>7</v>
      </c>
      <c r="E987" s="15">
        <v>9</v>
      </c>
      <c r="F987" s="85" t="s">
        <v>95</v>
      </c>
      <c r="G987" s="86" t="s">
        <v>23</v>
      </c>
      <c r="H987" s="86" t="s">
        <v>83</v>
      </c>
      <c r="I987" s="87" t="s">
        <v>459</v>
      </c>
      <c r="J987" s="16" t="s">
        <v>14</v>
      </c>
      <c r="K987" s="26">
        <f t="shared" ref="K987:M987" si="269">K988</f>
        <v>362740.3</v>
      </c>
      <c r="L987" s="26">
        <f t="shared" si="269"/>
        <v>362740.3</v>
      </c>
      <c r="M987" s="26">
        <f t="shared" si="269"/>
        <v>349336.6</v>
      </c>
      <c r="N987" s="17">
        <f t="shared" si="262"/>
        <v>96.304877070455092</v>
      </c>
    </row>
    <row r="988" spans="1:14" ht="25.5" x14ac:dyDescent="0.2">
      <c r="A988" s="12"/>
      <c r="B988" s="13" t="s">
        <v>32</v>
      </c>
      <c r="C988" s="14">
        <v>925</v>
      </c>
      <c r="D988" s="15">
        <v>7</v>
      </c>
      <c r="E988" s="15">
        <v>9</v>
      </c>
      <c r="F988" s="85" t="s">
        <v>95</v>
      </c>
      <c r="G988" s="86" t="s">
        <v>23</v>
      </c>
      <c r="H988" s="86" t="s">
        <v>83</v>
      </c>
      <c r="I988" s="87" t="s">
        <v>459</v>
      </c>
      <c r="J988" s="16" t="s">
        <v>33</v>
      </c>
      <c r="K988" s="26">
        <v>362740.3</v>
      </c>
      <c r="L988" s="26">
        <v>362740.3</v>
      </c>
      <c r="M988" s="26">
        <v>349336.6</v>
      </c>
      <c r="N988" s="17">
        <f t="shared" si="262"/>
        <v>96.304877070455092</v>
      </c>
    </row>
    <row r="989" spans="1:14" ht="15.75" customHeight="1" x14ac:dyDescent="0.2">
      <c r="A989" s="12"/>
      <c r="B989" s="13" t="s">
        <v>119</v>
      </c>
      <c r="C989" s="14">
        <v>925</v>
      </c>
      <c r="D989" s="15">
        <v>7</v>
      </c>
      <c r="E989" s="15">
        <v>9</v>
      </c>
      <c r="F989" s="85" t="s">
        <v>95</v>
      </c>
      <c r="G989" s="86" t="s">
        <v>23</v>
      </c>
      <c r="H989" s="86" t="s">
        <v>83</v>
      </c>
      <c r="I989" s="87">
        <v>10040</v>
      </c>
      <c r="J989" s="16"/>
      <c r="K989" s="26">
        <f>K990</f>
        <v>17.2</v>
      </c>
      <c r="L989" s="26">
        <f>L990</f>
        <v>17.2</v>
      </c>
      <c r="M989" s="26">
        <f>M990</f>
        <v>17.100000000000001</v>
      </c>
      <c r="N989" s="17">
        <f t="shared" si="262"/>
        <v>99.418604651162795</v>
      </c>
    </row>
    <row r="990" spans="1:14" x14ac:dyDescent="0.2">
      <c r="A990" s="12"/>
      <c r="B990" s="13" t="s">
        <v>34</v>
      </c>
      <c r="C990" s="14">
        <v>925</v>
      </c>
      <c r="D990" s="15">
        <v>7</v>
      </c>
      <c r="E990" s="15">
        <v>9</v>
      </c>
      <c r="F990" s="85" t="s">
        <v>95</v>
      </c>
      <c r="G990" s="86" t="s">
        <v>23</v>
      </c>
      <c r="H990" s="86" t="s">
        <v>83</v>
      </c>
      <c r="I990" s="87">
        <v>10040</v>
      </c>
      <c r="J990" s="16" t="s">
        <v>35</v>
      </c>
      <c r="K990" s="26">
        <v>17.2</v>
      </c>
      <c r="L990" s="26">
        <v>17.2</v>
      </c>
      <c r="M990" s="26">
        <v>17.100000000000001</v>
      </c>
      <c r="N990" s="17">
        <f t="shared" si="262"/>
        <v>99.418604651162795</v>
      </c>
    </row>
    <row r="991" spans="1:14" ht="26.25" customHeight="1" x14ac:dyDescent="0.2">
      <c r="A991" s="12" t="s">
        <v>14</v>
      </c>
      <c r="B991" s="13" t="s">
        <v>460</v>
      </c>
      <c r="C991" s="14">
        <v>925</v>
      </c>
      <c r="D991" s="15">
        <v>7</v>
      </c>
      <c r="E991" s="15">
        <v>9</v>
      </c>
      <c r="F991" s="85" t="s">
        <v>95</v>
      </c>
      <c r="G991" s="86" t="s">
        <v>23</v>
      </c>
      <c r="H991" s="86" t="s">
        <v>83</v>
      </c>
      <c r="I991" s="87" t="s">
        <v>461</v>
      </c>
      <c r="J991" s="16" t="s">
        <v>14</v>
      </c>
      <c r="K991" s="26">
        <f t="shared" ref="K991:M991" si="270">K992</f>
        <v>5176.3999999999996</v>
      </c>
      <c r="L991" s="26">
        <f t="shared" si="270"/>
        <v>5176.3999999999996</v>
      </c>
      <c r="M991" s="26">
        <f t="shared" si="270"/>
        <v>5176.3</v>
      </c>
      <c r="N991" s="17">
        <f t="shared" si="262"/>
        <v>99.998068155474868</v>
      </c>
    </row>
    <row r="992" spans="1:14" ht="28.5" customHeight="1" x14ac:dyDescent="0.2">
      <c r="A992" s="12"/>
      <c r="B992" s="13" t="s">
        <v>153</v>
      </c>
      <c r="C992" s="14">
        <v>925</v>
      </c>
      <c r="D992" s="15">
        <v>7</v>
      </c>
      <c r="E992" s="15">
        <v>9</v>
      </c>
      <c r="F992" s="85" t="s">
        <v>95</v>
      </c>
      <c r="G992" s="86" t="s">
        <v>23</v>
      </c>
      <c r="H992" s="86" t="s">
        <v>83</v>
      </c>
      <c r="I992" s="87" t="s">
        <v>461</v>
      </c>
      <c r="J992" s="16" t="s">
        <v>154</v>
      </c>
      <c r="K992" s="26">
        <v>5176.3999999999996</v>
      </c>
      <c r="L992" s="26">
        <v>5176.3999999999996</v>
      </c>
      <c r="M992" s="26">
        <v>5176.3</v>
      </c>
      <c r="N992" s="17">
        <f t="shared" si="262"/>
        <v>99.998068155474868</v>
      </c>
    </row>
    <row r="993" spans="1:14" ht="68.25" customHeight="1" x14ac:dyDescent="0.2">
      <c r="A993" s="12" t="s">
        <v>14</v>
      </c>
      <c r="B993" s="13" t="s">
        <v>178</v>
      </c>
      <c r="C993" s="14">
        <v>925</v>
      </c>
      <c r="D993" s="15">
        <v>7</v>
      </c>
      <c r="E993" s="15">
        <v>9</v>
      </c>
      <c r="F993" s="85" t="s">
        <v>95</v>
      </c>
      <c r="G993" s="86" t="s">
        <v>29</v>
      </c>
      <c r="H993" s="86" t="s">
        <v>20</v>
      </c>
      <c r="I993" s="87" t="s">
        <v>21</v>
      </c>
      <c r="J993" s="16" t="s">
        <v>14</v>
      </c>
      <c r="K993" s="26">
        <f>K994+K1003+K1021+K1031+K1038</f>
        <v>534235.69999999995</v>
      </c>
      <c r="L993" s="26">
        <f>L994+L1003+L1021+L1031+L1038</f>
        <v>534235.69999999995</v>
      </c>
      <c r="M993" s="26">
        <f>M994+M1003+M1021+M1031+M1038</f>
        <v>528005.5</v>
      </c>
      <c r="N993" s="17">
        <f t="shared" si="262"/>
        <v>98.833810619544906</v>
      </c>
    </row>
    <row r="994" spans="1:14" ht="39" customHeight="1" x14ac:dyDescent="0.2">
      <c r="A994" s="12" t="s">
        <v>14</v>
      </c>
      <c r="B994" s="13" t="s">
        <v>462</v>
      </c>
      <c r="C994" s="14">
        <v>925</v>
      </c>
      <c r="D994" s="15">
        <v>7</v>
      </c>
      <c r="E994" s="15">
        <v>9</v>
      </c>
      <c r="F994" s="85" t="s">
        <v>95</v>
      </c>
      <c r="G994" s="86" t="s">
        <v>29</v>
      </c>
      <c r="H994" s="86" t="s">
        <v>83</v>
      </c>
      <c r="I994" s="87" t="s">
        <v>21</v>
      </c>
      <c r="J994" s="16" t="s">
        <v>14</v>
      </c>
      <c r="K994" s="26">
        <f>K995+K999+K1001</f>
        <v>59368.6</v>
      </c>
      <c r="L994" s="26">
        <f>L995+L999+L1001</f>
        <v>59368.6</v>
      </c>
      <c r="M994" s="26">
        <f>M995+M999+M1001</f>
        <v>57741.599999999999</v>
      </c>
      <c r="N994" s="17">
        <f t="shared" si="262"/>
        <v>97.259494075993032</v>
      </c>
    </row>
    <row r="995" spans="1:14" ht="28.5" customHeight="1" x14ac:dyDescent="0.2">
      <c r="A995" s="12" t="s">
        <v>14</v>
      </c>
      <c r="B995" s="13" t="s">
        <v>24</v>
      </c>
      <c r="C995" s="14">
        <v>925</v>
      </c>
      <c r="D995" s="15">
        <v>7</v>
      </c>
      <c r="E995" s="15">
        <v>9</v>
      </c>
      <c r="F995" s="85" t="s">
        <v>95</v>
      </c>
      <c r="G995" s="86" t="s">
        <v>29</v>
      </c>
      <c r="H995" s="86" t="s">
        <v>83</v>
      </c>
      <c r="I995" s="87" t="s">
        <v>25</v>
      </c>
      <c r="J995" s="16" t="s">
        <v>14</v>
      </c>
      <c r="K995" s="26">
        <f t="shared" ref="K995:M995" si="271">K996+K997+K998</f>
        <v>58850.2</v>
      </c>
      <c r="L995" s="26">
        <f t="shared" si="271"/>
        <v>58850.2</v>
      </c>
      <c r="M995" s="26">
        <f t="shared" si="271"/>
        <v>57223.199999999997</v>
      </c>
      <c r="N995" s="17">
        <f t="shared" si="262"/>
        <v>97.235353490727306</v>
      </c>
    </row>
    <row r="996" spans="1:14" ht="65.25" customHeight="1" x14ac:dyDescent="0.2">
      <c r="A996" s="12"/>
      <c r="B996" s="13" t="s">
        <v>26</v>
      </c>
      <c r="C996" s="14">
        <v>925</v>
      </c>
      <c r="D996" s="15">
        <v>7</v>
      </c>
      <c r="E996" s="15">
        <v>9</v>
      </c>
      <c r="F996" s="85" t="s">
        <v>95</v>
      </c>
      <c r="G996" s="86" t="s">
        <v>29</v>
      </c>
      <c r="H996" s="86" t="s">
        <v>83</v>
      </c>
      <c r="I996" s="87" t="s">
        <v>25</v>
      </c>
      <c r="J996" s="16" t="s">
        <v>27</v>
      </c>
      <c r="K996" s="26">
        <v>56434.6</v>
      </c>
      <c r="L996" s="26">
        <v>56434.6</v>
      </c>
      <c r="M996" s="26">
        <v>55095.199999999997</v>
      </c>
      <c r="N996" s="17">
        <f t="shared" si="262"/>
        <v>97.626633306517633</v>
      </c>
    </row>
    <row r="997" spans="1:14" ht="25.5" x14ac:dyDescent="0.2">
      <c r="A997" s="12"/>
      <c r="B997" s="13" t="s">
        <v>32</v>
      </c>
      <c r="C997" s="14">
        <v>925</v>
      </c>
      <c r="D997" s="15">
        <v>7</v>
      </c>
      <c r="E997" s="15">
        <v>9</v>
      </c>
      <c r="F997" s="85" t="s">
        <v>95</v>
      </c>
      <c r="G997" s="86" t="s">
        <v>29</v>
      </c>
      <c r="H997" s="86" t="s">
        <v>83</v>
      </c>
      <c r="I997" s="87" t="s">
        <v>25</v>
      </c>
      <c r="J997" s="16" t="s">
        <v>33</v>
      </c>
      <c r="K997" s="26">
        <v>2288.6</v>
      </c>
      <c r="L997" s="26">
        <v>2288.6</v>
      </c>
      <c r="M997" s="26">
        <v>2031.9</v>
      </c>
      <c r="N997" s="17">
        <f t="shared" si="262"/>
        <v>88.78353578607009</v>
      </c>
    </row>
    <row r="998" spans="1:14" x14ac:dyDescent="0.2">
      <c r="A998" s="12"/>
      <c r="B998" s="13" t="s">
        <v>34</v>
      </c>
      <c r="C998" s="14">
        <v>925</v>
      </c>
      <c r="D998" s="15">
        <v>7</v>
      </c>
      <c r="E998" s="15">
        <v>9</v>
      </c>
      <c r="F998" s="85" t="s">
        <v>95</v>
      </c>
      <c r="G998" s="86" t="s">
        <v>29</v>
      </c>
      <c r="H998" s="86" t="s">
        <v>83</v>
      </c>
      <c r="I998" s="87" t="s">
        <v>25</v>
      </c>
      <c r="J998" s="16" t="s">
        <v>35</v>
      </c>
      <c r="K998" s="26">
        <v>127</v>
      </c>
      <c r="L998" s="26">
        <v>127</v>
      </c>
      <c r="M998" s="26">
        <v>96.1</v>
      </c>
      <c r="N998" s="17">
        <f t="shared" si="262"/>
        <v>75.669291338582681</v>
      </c>
    </row>
    <row r="999" spans="1:14" ht="78" customHeight="1" x14ac:dyDescent="0.2">
      <c r="A999" s="12"/>
      <c r="B999" s="13" t="s">
        <v>463</v>
      </c>
      <c r="C999" s="14">
        <v>925</v>
      </c>
      <c r="D999" s="15">
        <v>7</v>
      </c>
      <c r="E999" s="15">
        <v>9</v>
      </c>
      <c r="F999" s="85" t="s">
        <v>95</v>
      </c>
      <c r="G999" s="86" t="s">
        <v>29</v>
      </c>
      <c r="H999" s="86" t="s">
        <v>83</v>
      </c>
      <c r="I999" s="87">
        <v>60710</v>
      </c>
      <c r="J999" s="16"/>
      <c r="K999" s="26">
        <f>K1000</f>
        <v>45.5</v>
      </c>
      <c r="L999" s="26">
        <f>L1000</f>
        <v>45.5</v>
      </c>
      <c r="M999" s="26">
        <f>M1000</f>
        <v>45.5</v>
      </c>
      <c r="N999" s="17">
        <f t="shared" si="262"/>
        <v>100</v>
      </c>
    </row>
    <row r="1000" spans="1:14" ht="25.5" x14ac:dyDescent="0.2">
      <c r="A1000" s="12"/>
      <c r="B1000" s="13" t="s">
        <v>32</v>
      </c>
      <c r="C1000" s="14">
        <v>925</v>
      </c>
      <c r="D1000" s="15">
        <v>7</v>
      </c>
      <c r="E1000" s="15">
        <v>9</v>
      </c>
      <c r="F1000" s="85" t="s">
        <v>95</v>
      </c>
      <c r="G1000" s="86" t="s">
        <v>29</v>
      </c>
      <c r="H1000" s="86" t="s">
        <v>83</v>
      </c>
      <c r="I1000" s="87">
        <v>60710</v>
      </c>
      <c r="J1000" s="16" t="s">
        <v>33</v>
      </c>
      <c r="K1000" s="26">
        <v>45.5</v>
      </c>
      <c r="L1000" s="26">
        <v>45.5</v>
      </c>
      <c r="M1000" s="26">
        <v>45.5</v>
      </c>
      <c r="N1000" s="17">
        <f t="shared" si="262"/>
        <v>100</v>
      </c>
    </row>
    <row r="1001" spans="1:14" ht="120" customHeight="1" x14ac:dyDescent="0.2">
      <c r="A1001" s="12"/>
      <c r="B1001" s="13" t="s">
        <v>433</v>
      </c>
      <c r="C1001" s="14">
        <v>925</v>
      </c>
      <c r="D1001" s="15">
        <v>7</v>
      </c>
      <c r="E1001" s="15">
        <v>9</v>
      </c>
      <c r="F1001" s="85" t="s">
        <v>95</v>
      </c>
      <c r="G1001" s="86" t="s">
        <v>29</v>
      </c>
      <c r="H1001" s="86" t="s">
        <v>83</v>
      </c>
      <c r="I1001" s="87">
        <v>62500</v>
      </c>
      <c r="J1001" s="16"/>
      <c r="K1001" s="26">
        <f>K1002</f>
        <v>472.9</v>
      </c>
      <c r="L1001" s="26">
        <f>L1002</f>
        <v>472.9</v>
      </c>
      <c r="M1001" s="26">
        <f>M1002</f>
        <v>472.9</v>
      </c>
      <c r="N1001" s="17">
        <f t="shared" si="262"/>
        <v>100</v>
      </c>
    </row>
    <row r="1002" spans="1:14" ht="25.5" x14ac:dyDescent="0.2">
      <c r="A1002" s="12"/>
      <c r="B1002" s="13" t="s">
        <v>32</v>
      </c>
      <c r="C1002" s="14">
        <v>925</v>
      </c>
      <c r="D1002" s="15">
        <v>7</v>
      </c>
      <c r="E1002" s="15">
        <v>9</v>
      </c>
      <c r="F1002" s="85" t="s">
        <v>95</v>
      </c>
      <c r="G1002" s="86" t="s">
        <v>29</v>
      </c>
      <c r="H1002" s="86" t="s">
        <v>83</v>
      </c>
      <c r="I1002" s="87">
        <v>62500</v>
      </c>
      <c r="J1002" s="16" t="s">
        <v>33</v>
      </c>
      <c r="K1002" s="26">
        <v>472.9</v>
      </c>
      <c r="L1002" s="26">
        <v>472.9</v>
      </c>
      <c r="M1002" s="26">
        <v>472.9</v>
      </c>
      <c r="N1002" s="17">
        <f t="shared" si="262"/>
        <v>100</v>
      </c>
    </row>
    <row r="1003" spans="1:14" ht="26.25" customHeight="1" x14ac:dyDescent="0.2">
      <c r="A1003" s="12" t="s">
        <v>14</v>
      </c>
      <c r="B1003" s="13" t="s">
        <v>114</v>
      </c>
      <c r="C1003" s="14">
        <v>925</v>
      </c>
      <c r="D1003" s="15">
        <v>7</v>
      </c>
      <c r="E1003" s="15">
        <v>9</v>
      </c>
      <c r="F1003" s="85" t="s">
        <v>95</v>
      </c>
      <c r="G1003" s="86" t="s">
        <v>29</v>
      </c>
      <c r="H1003" s="86" t="s">
        <v>95</v>
      </c>
      <c r="I1003" s="87" t="s">
        <v>21</v>
      </c>
      <c r="J1003" s="16" t="s">
        <v>14</v>
      </c>
      <c r="K1003" s="26">
        <f>K1004+K1008+K1010+K1012+K1014+K1017+K1019</f>
        <v>367263.60000000003</v>
      </c>
      <c r="L1003" s="26">
        <f>L1004+L1008+L1010+L1012+L1014+L1017+L1019</f>
        <v>367263.60000000003</v>
      </c>
      <c r="M1003" s="26">
        <f>M1004+M1008+M1010+M1012+M1014+M1017+M1019</f>
        <v>363445.1</v>
      </c>
      <c r="N1003" s="17">
        <f t="shared" si="262"/>
        <v>98.960283567443099</v>
      </c>
    </row>
    <row r="1004" spans="1:14" ht="26.25" customHeight="1" x14ac:dyDescent="0.2">
      <c r="A1004" s="12" t="s">
        <v>14</v>
      </c>
      <c r="B1004" s="13" t="s">
        <v>84</v>
      </c>
      <c r="C1004" s="14">
        <v>925</v>
      </c>
      <c r="D1004" s="15">
        <v>7</v>
      </c>
      <c r="E1004" s="15">
        <v>9</v>
      </c>
      <c r="F1004" s="85" t="s">
        <v>95</v>
      </c>
      <c r="G1004" s="86" t="s">
        <v>29</v>
      </c>
      <c r="H1004" s="86" t="s">
        <v>95</v>
      </c>
      <c r="I1004" s="87" t="s">
        <v>85</v>
      </c>
      <c r="J1004" s="16" t="s">
        <v>14</v>
      </c>
      <c r="K1004" s="26">
        <f t="shared" ref="K1004:M1004" si="272">K1005+K1006+K1007</f>
        <v>351987.60000000003</v>
      </c>
      <c r="L1004" s="26">
        <f t="shared" si="272"/>
        <v>351987.60000000003</v>
      </c>
      <c r="M1004" s="26">
        <f t="shared" si="272"/>
        <v>348169.1</v>
      </c>
      <c r="N1004" s="17">
        <f t="shared" si="262"/>
        <v>98.91516064770461</v>
      </c>
    </row>
    <row r="1005" spans="1:14" ht="65.25" customHeight="1" x14ac:dyDescent="0.2">
      <c r="A1005" s="12"/>
      <c r="B1005" s="13" t="s">
        <v>26</v>
      </c>
      <c r="C1005" s="14">
        <v>925</v>
      </c>
      <c r="D1005" s="15">
        <v>7</v>
      </c>
      <c r="E1005" s="15">
        <v>9</v>
      </c>
      <c r="F1005" s="85" t="s">
        <v>95</v>
      </c>
      <c r="G1005" s="86" t="s">
        <v>29</v>
      </c>
      <c r="H1005" s="86" t="s">
        <v>95</v>
      </c>
      <c r="I1005" s="87" t="s">
        <v>85</v>
      </c>
      <c r="J1005" s="16" t="s">
        <v>27</v>
      </c>
      <c r="K1005" s="26">
        <v>298683.7</v>
      </c>
      <c r="L1005" s="26">
        <v>298683.7</v>
      </c>
      <c r="M1005" s="26">
        <v>298316</v>
      </c>
      <c r="N1005" s="17">
        <f t="shared" si="262"/>
        <v>99.876893181650019</v>
      </c>
    </row>
    <row r="1006" spans="1:14" ht="25.5" x14ac:dyDescent="0.2">
      <c r="A1006" s="12"/>
      <c r="B1006" s="13" t="s">
        <v>32</v>
      </c>
      <c r="C1006" s="14">
        <v>925</v>
      </c>
      <c r="D1006" s="15">
        <v>7</v>
      </c>
      <c r="E1006" s="15">
        <v>9</v>
      </c>
      <c r="F1006" s="85" t="s">
        <v>95</v>
      </c>
      <c r="G1006" s="86" t="s">
        <v>29</v>
      </c>
      <c r="H1006" s="86" t="s">
        <v>95</v>
      </c>
      <c r="I1006" s="87" t="s">
        <v>85</v>
      </c>
      <c r="J1006" s="16" t="s">
        <v>33</v>
      </c>
      <c r="K1006" s="26">
        <v>51668.9</v>
      </c>
      <c r="L1006" s="26">
        <v>51668.9</v>
      </c>
      <c r="M1006" s="26">
        <v>48482</v>
      </c>
      <c r="N1006" s="17">
        <f t="shared" si="262"/>
        <v>93.832073065228798</v>
      </c>
    </row>
    <row r="1007" spans="1:14" x14ac:dyDescent="0.2">
      <c r="A1007" s="12"/>
      <c r="B1007" s="13" t="s">
        <v>34</v>
      </c>
      <c r="C1007" s="14">
        <v>925</v>
      </c>
      <c r="D1007" s="15">
        <v>7</v>
      </c>
      <c r="E1007" s="15">
        <v>9</v>
      </c>
      <c r="F1007" s="85" t="s">
        <v>95</v>
      </c>
      <c r="G1007" s="86" t="s">
        <v>29</v>
      </c>
      <c r="H1007" s="86" t="s">
        <v>95</v>
      </c>
      <c r="I1007" s="87" t="s">
        <v>85</v>
      </c>
      <c r="J1007" s="16" t="s">
        <v>35</v>
      </c>
      <c r="K1007" s="26">
        <v>1635</v>
      </c>
      <c r="L1007" s="26">
        <v>1635</v>
      </c>
      <c r="M1007" s="26">
        <v>1371.1</v>
      </c>
      <c r="N1007" s="17">
        <f t="shared" si="262"/>
        <v>83.859327217125383</v>
      </c>
    </row>
    <row r="1008" spans="1:14" ht="51" x14ac:dyDescent="0.2">
      <c r="A1008" s="12"/>
      <c r="B1008" s="25" t="s">
        <v>412</v>
      </c>
      <c r="C1008" s="14">
        <v>925</v>
      </c>
      <c r="D1008" s="15">
        <v>7</v>
      </c>
      <c r="E1008" s="15">
        <v>9</v>
      </c>
      <c r="F1008" s="85" t="s">
        <v>95</v>
      </c>
      <c r="G1008" s="86" t="s">
        <v>29</v>
      </c>
      <c r="H1008" s="86" t="s">
        <v>95</v>
      </c>
      <c r="I1008" s="87">
        <v>11460</v>
      </c>
      <c r="J1008" s="16"/>
      <c r="K1008" s="26">
        <f>K1009</f>
        <v>40</v>
      </c>
      <c r="L1008" s="26">
        <f>L1009</f>
        <v>40</v>
      </c>
      <c r="M1008" s="26">
        <f>M1009</f>
        <v>40</v>
      </c>
      <c r="N1008" s="17">
        <f t="shared" si="262"/>
        <v>100</v>
      </c>
    </row>
    <row r="1009" spans="1:14" ht="25.5" x14ac:dyDescent="0.2">
      <c r="A1009" s="12"/>
      <c r="B1009" s="13" t="s">
        <v>32</v>
      </c>
      <c r="C1009" s="14">
        <v>925</v>
      </c>
      <c r="D1009" s="15">
        <v>7</v>
      </c>
      <c r="E1009" s="15">
        <v>9</v>
      </c>
      <c r="F1009" s="85" t="s">
        <v>95</v>
      </c>
      <c r="G1009" s="86" t="s">
        <v>29</v>
      </c>
      <c r="H1009" s="86" t="s">
        <v>95</v>
      </c>
      <c r="I1009" s="87">
        <v>11460</v>
      </c>
      <c r="J1009" s="16" t="s">
        <v>33</v>
      </c>
      <c r="K1009" s="26">
        <v>40</v>
      </c>
      <c r="L1009" s="26">
        <v>40</v>
      </c>
      <c r="M1009" s="26">
        <v>40</v>
      </c>
      <c r="N1009" s="17">
        <f t="shared" si="262"/>
        <v>100</v>
      </c>
    </row>
    <row r="1010" spans="1:14" ht="78" customHeight="1" x14ac:dyDescent="0.2">
      <c r="A1010" s="12"/>
      <c r="B1010" s="13" t="s">
        <v>463</v>
      </c>
      <c r="C1010" s="14">
        <v>925</v>
      </c>
      <c r="D1010" s="15">
        <v>7</v>
      </c>
      <c r="E1010" s="15">
        <v>9</v>
      </c>
      <c r="F1010" s="85" t="s">
        <v>95</v>
      </c>
      <c r="G1010" s="86" t="s">
        <v>29</v>
      </c>
      <c r="H1010" s="86" t="s">
        <v>95</v>
      </c>
      <c r="I1010" s="87">
        <v>60710</v>
      </c>
      <c r="J1010" s="16"/>
      <c r="K1010" s="26">
        <f>K1011</f>
        <v>1551.6</v>
      </c>
      <c r="L1010" s="26">
        <f>L1011</f>
        <v>1551.6</v>
      </c>
      <c r="M1010" s="26">
        <f>M1011</f>
        <v>1551.6</v>
      </c>
      <c r="N1010" s="17">
        <f t="shared" si="262"/>
        <v>100</v>
      </c>
    </row>
    <row r="1011" spans="1:14" ht="25.5" x14ac:dyDescent="0.2">
      <c r="A1011" s="12"/>
      <c r="B1011" s="13" t="s">
        <v>32</v>
      </c>
      <c r="C1011" s="14">
        <v>925</v>
      </c>
      <c r="D1011" s="15">
        <v>7</v>
      </c>
      <c r="E1011" s="15">
        <v>9</v>
      </c>
      <c r="F1011" s="85" t="s">
        <v>95</v>
      </c>
      <c r="G1011" s="86" t="s">
        <v>29</v>
      </c>
      <c r="H1011" s="86" t="s">
        <v>95</v>
      </c>
      <c r="I1011" s="87">
        <v>60710</v>
      </c>
      <c r="J1011" s="16" t="s">
        <v>33</v>
      </c>
      <c r="K1011" s="26">
        <v>1551.6</v>
      </c>
      <c r="L1011" s="26">
        <v>1551.6</v>
      </c>
      <c r="M1011" s="26">
        <v>1551.6</v>
      </c>
      <c r="N1011" s="17">
        <f t="shared" si="262"/>
        <v>100</v>
      </c>
    </row>
    <row r="1012" spans="1:14" ht="117.75" customHeight="1" x14ac:dyDescent="0.2">
      <c r="A1012" s="12"/>
      <c r="B1012" s="13" t="s">
        <v>406</v>
      </c>
      <c r="C1012" s="14">
        <v>925</v>
      </c>
      <c r="D1012" s="15">
        <v>7</v>
      </c>
      <c r="E1012" s="15">
        <v>9</v>
      </c>
      <c r="F1012" s="85" t="s">
        <v>95</v>
      </c>
      <c r="G1012" s="86" t="s">
        <v>29</v>
      </c>
      <c r="H1012" s="86" t="s">
        <v>95</v>
      </c>
      <c r="I1012" s="87">
        <v>60820</v>
      </c>
      <c r="J1012" s="16"/>
      <c r="K1012" s="26">
        <f>K1013</f>
        <v>127.7</v>
      </c>
      <c r="L1012" s="26">
        <f>L1013</f>
        <v>127.7</v>
      </c>
      <c r="M1012" s="26">
        <f>M1013</f>
        <v>127.7</v>
      </c>
      <c r="N1012" s="17">
        <f t="shared" si="262"/>
        <v>100</v>
      </c>
    </row>
    <row r="1013" spans="1:14" ht="25.5" x14ac:dyDescent="0.2">
      <c r="A1013" s="12"/>
      <c r="B1013" s="13" t="s">
        <v>32</v>
      </c>
      <c r="C1013" s="14">
        <v>925</v>
      </c>
      <c r="D1013" s="15">
        <v>7</v>
      </c>
      <c r="E1013" s="15">
        <v>9</v>
      </c>
      <c r="F1013" s="85" t="s">
        <v>95</v>
      </c>
      <c r="G1013" s="86" t="s">
        <v>29</v>
      </c>
      <c r="H1013" s="86" t="s">
        <v>95</v>
      </c>
      <c r="I1013" s="87">
        <v>60820</v>
      </c>
      <c r="J1013" s="16" t="s">
        <v>33</v>
      </c>
      <c r="K1013" s="26">
        <v>127.7</v>
      </c>
      <c r="L1013" s="26">
        <v>127.7</v>
      </c>
      <c r="M1013" s="26">
        <v>127.7</v>
      </c>
      <c r="N1013" s="17">
        <f t="shared" si="262"/>
        <v>100</v>
      </c>
    </row>
    <row r="1014" spans="1:14" ht="79.5" customHeight="1" x14ac:dyDescent="0.2">
      <c r="A1014" s="12" t="s">
        <v>14</v>
      </c>
      <c r="B1014" s="13" t="s">
        <v>401</v>
      </c>
      <c r="C1014" s="14">
        <v>925</v>
      </c>
      <c r="D1014" s="15">
        <v>7</v>
      </c>
      <c r="E1014" s="15">
        <v>9</v>
      </c>
      <c r="F1014" s="85" t="s">
        <v>95</v>
      </c>
      <c r="G1014" s="86" t="s">
        <v>29</v>
      </c>
      <c r="H1014" s="86" t="s">
        <v>95</v>
      </c>
      <c r="I1014" s="87" t="s">
        <v>402</v>
      </c>
      <c r="J1014" s="16" t="s">
        <v>14</v>
      </c>
      <c r="K1014" s="26">
        <f t="shared" ref="K1014:M1014" si="273">K1015+K1016</f>
        <v>13057.4</v>
      </c>
      <c r="L1014" s="26">
        <f t="shared" si="273"/>
        <v>13057.4</v>
      </c>
      <c r="M1014" s="26">
        <f t="shared" si="273"/>
        <v>13057.4</v>
      </c>
      <c r="N1014" s="17">
        <f t="shared" si="262"/>
        <v>100</v>
      </c>
    </row>
    <row r="1015" spans="1:14" ht="65.25" customHeight="1" x14ac:dyDescent="0.2">
      <c r="A1015" s="12"/>
      <c r="B1015" s="13" t="s">
        <v>26</v>
      </c>
      <c r="C1015" s="14">
        <v>925</v>
      </c>
      <c r="D1015" s="15">
        <v>7</v>
      </c>
      <c r="E1015" s="15">
        <v>9</v>
      </c>
      <c r="F1015" s="85" t="s">
        <v>95</v>
      </c>
      <c r="G1015" s="86" t="s">
        <v>29</v>
      </c>
      <c r="H1015" s="86" t="s">
        <v>95</v>
      </c>
      <c r="I1015" s="87" t="s">
        <v>402</v>
      </c>
      <c r="J1015" s="16" t="s">
        <v>27</v>
      </c>
      <c r="K1015" s="26">
        <v>10679</v>
      </c>
      <c r="L1015" s="26">
        <v>10679</v>
      </c>
      <c r="M1015" s="26">
        <v>10679</v>
      </c>
      <c r="N1015" s="17">
        <f t="shared" si="262"/>
        <v>100</v>
      </c>
    </row>
    <row r="1016" spans="1:14" ht="25.5" x14ac:dyDescent="0.2">
      <c r="A1016" s="12"/>
      <c r="B1016" s="13" t="s">
        <v>32</v>
      </c>
      <c r="C1016" s="14">
        <v>925</v>
      </c>
      <c r="D1016" s="15">
        <v>7</v>
      </c>
      <c r="E1016" s="15">
        <v>9</v>
      </c>
      <c r="F1016" s="85" t="s">
        <v>95</v>
      </c>
      <c r="G1016" s="86" t="s">
        <v>29</v>
      </c>
      <c r="H1016" s="86" t="s">
        <v>95</v>
      </c>
      <c r="I1016" s="87" t="s">
        <v>402</v>
      </c>
      <c r="J1016" s="16" t="s">
        <v>33</v>
      </c>
      <c r="K1016" s="26">
        <v>2378.4</v>
      </c>
      <c r="L1016" s="26">
        <v>2378.4</v>
      </c>
      <c r="M1016" s="26">
        <v>2378.4</v>
      </c>
      <c r="N1016" s="17">
        <f t="shared" si="262"/>
        <v>100</v>
      </c>
    </row>
    <row r="1017" spans="1:14" ht="54.75" customHeight="1" x14ac:dyDescent="0.2">
      <c r="A1017" s="12"/>
      <c r="B1017" s="13" t="s">
        <v>426</v>
      </c>
      <c r="C1017" s="14">
        <v>925</v>
      </c>
      <c r="D1017" s="15">
        <v>7</v>
      </c>
      <c r="E1017" s="15">
        <v>9</v>
      </c>
      <c r="F1017" s="85" t="s">
        <v>95</v>
      </c>
      <c r="G1017" s="86" t="s">
        <v>29</v>
      </c>
      <c r="H1017" s="86" t="s">
        <v>95</v>
      </c>
      <c r="I1017" s="87">
        <v>62370</v>
      </c>
      <c r="J1017" s="16"/>
      <c r="K1017" s="26">
        <f>K1018</f>
        <v>184</v>
      </c>
      <c r="L1017" s="26">
        <f>L1018</f>
        <v>184</v>
      </c>
      <c r="M1017" s="26">
        <f>M1018</f>
        <v>184</v>
      </c>
      <c r="N1017" s="17">
        <f t="shared" si="262"/>
        <v>100</v>
      </c>
    </row>
    <row r="1018" spans="1:14" ht="25.5" x14ac:dyDescent="0.2">
      <c r="A1018" s="12"/>
      <c r="B1018" s="13" t="s">
        <v>32</v>
      </c>
      <c r="C1018" s="14">
        <v>925</v>
      </c>
      <c r="D1018" s="15">
        <v>7</v>
      </c>
      <c r="E1018" s="15">
        <v>9</v>
      </c>
      <c r="F1018" s="85" t="s">
        <v>95</v>
      </c>
      <c r="G1018" s="86" t="s">
        <v>29</v>
      </c>
      <c r="H1018" s="86" t="s">
        <v>95</v>
      </c>
      <c r="I1018" s="87">
        <v>62370</v>
      </c>
      <c r="J1018" s="16" t="s">
        <v>33</v>
      </c>
      <c r="K1018" s="26">
        <v>184</v>
      </c>
      <c r="L1018" s="26">
        <v>184</v>
      </c>
      <c r="M1018" s="26">
        <v>184</v>
      </c>
      <c r="N1018" s="17">
        <f t="shared" si="262"/>
        <v>100</v>
      </c>
    </row>
    <row r="1019" spans="1:14" ht="120" customHeight="1" x14ac:dyDescent="0.2">
      <c r="A1019" s="12"/>
      <c r="B1019" s="13" t="s">
        <v>433</v>
      </c>
      <c r="C1019" s="14">
        <v>925</v>
      </c>
      <c r="D1019" s="15">
        <v>7</v>
      </c>
      <c r="E1019" s="15">
        <v>9</v>
      </c>
      <c r="F1019" s="85" t="s">
        <v>95</v>
      </c>
      <c r="G1019" s="86" t="s">
        <v>29</v>
      </c>
      <c r="H1019" s="86" t="s">
        <v>95</v>
      </c>
      <c r="I1019" s="87">
        <v>62500</v>
      </c>
      <c r="J1019" s="16"/>
      <c r="K1019" s="26">
        <f>K1020</f>
        <v>315.3</v>
      </c>
      <c r="L1019" s="26">
        <f>L1020</f>
        <v>315.3</v>
      </c>
      <c r="M1019" s="26">
        <f>M1020</f>
        <v>315.3</v>
      </c>
      <c r="N1019" s="17">
        <f t="shared" si="262"/>
        <v>100</v>
      </c>
    </row>
    <row r="1020" spans="1:14" ht="25.5" x14ac:dyDescent="0.2">
      <c r="A1020" s="12"/>
      <c r="B1020" s="13" t="s">
        <v>32</v>
      </c>
      <c r="C1020" s="14">
        <v>925</v>
      </c>
      <c r="D1020" s="15">
        <v>7</v>
      </c>
      <c r="E1020" s="15">
        <v>9</v>
      </c>
      <c r="F1020" s="85" t="s">
        <v>95</v>
      </c>
      <c r="G1020" s="86" t="s">
        <v>29</v>
      </c>
      <c r="H1020" s="86" t="s">
        <v>95</v>
      </c>
      <c r="I1020" s="87">
        <v>62500</v>
      </c>
      <c r="J1020" s="16" t="s">
        <v>33</v>
      </c>
      <c r="K1020" s="26">
        <v>315.3</v>
      </c>
      <c r="L1020" s="26">
        <v>315.3</v>
      </c>
      <c r="M1020" s="26">
        <v>315.3</v>
      </c>
      <c r="N1020" s="17">
        <f t="shared" si="262"/>
        <v>100</v>
      </c>
    </row>
    <row r="1021" spans="1:14" ht="15.75" customHeight="1" x14ac:dyDescent="0.2">
      <c r="A1021" s="12" t="s">
        <v>14</v>
      </c>
      <c r="B1021" s="13" t="s">
        <v>464</v>
      </c>
      <c r="C1021" s="14">
        <v>925</v>
      </c>
      <c r="D1021" s="15">
        <v>7</v>
      </c>
      <c r="E1021" s="15">
        <v>9</v>
      </c>
      <c r="F1021" s="85" t="s">
        <v>95</v>
      </c>
      <c r="G1021" s="86" t="s">
        <v>29</v>
      </c>
      <c r="H1021" s="86" t="s">
        <v>194</v>
      </c>
      <c r="I1021" s="87" t="s">
        <v>21</v>
      </c>
      <c r="J1021" s="16" t="s">
        <v>14</v>
      </c>
      <c r="K1021" s="26">
        <f>K1022+K1024+K1027+K1029</f>
        <v>97523.5</v>
      </c>
      <c r="L1021" s="26">
        <f>L1022+L1024+L1027+L1029</f>
        <v>97523.5</v>
      </c>
      <c r="M1021" s="26">
        <f>M1022+M1024+M1027+M1029</f>
        <v>96738.799999999988</v>
      </c>
      <c r="N1021" s="17">
        <f t="shared" si="262"/>
        <v>99.195373422816019</v>
      </c>
    </row>
    <row r="1022" spans="1:14" ht="26.25" customHeight="1" x14ac:dyDescent="0.2">
      <c r="A1022" s="12"/>
      <c r="B1022" s="13" t="s">
        <v>146</v>
      </c>
      <c r="C1022" s="14">
        <v>925</v>
      </c>
      <c r="D1022" s="15">
        <v>7</v>
      </c>
      <c r="E1022" s="15">
        <v>9</v>
      </c>
      <c r="F1022" s="85" t="s">
        <v>95</v>
      </c>
      <c r="G1022" s="86" t="s">
        <v>29</v>
      </c>
      <c r="H1022" s="86" t="s">
        <v>194</v>
      </c>
      <c r="I1022" s="87">
        <v>10650</v>
      </c>
      <c r="J1022" s="16"/>
      <c r="K1022" s="26">
        <f>K1023</f>
        <v>3055.6</v>
      </c>
      <c r="L1022" s="26">
        <f>L1023</f>
        <v>3055.6</v>
      </c>
      <c r="M1022" s="26">
        <f>M1023</f>
        <v>3025.1</v>
      </c>
      <c r="N1022" s="17">
        <f t="shared" si="262"/>
        <v>99.001832700615267</v>
      </c>
    </row>
    <row r="1023" spans="1:14" ht="25.5" x14ac:dyDescent="0.2">
      <c r="A1023" s="12"/>
      <c r="B1023" s="13" t="s">
        <v>32</v>
      </c>
      <c r="C1023" s="14">
        <v>925</v>
      </c>
      <c r="D1023" s="15">
        <v>7</v>
      </c>
      <c r="E1023" s="15">
        <v>9</v>
      </c>
      <c r="F1023" s="85" t="s">
        <v>95</v>
      </c>
      <c r="G1023" s="86" t="s">
        <v>29</v>
      </c>
      <c r="H1023" s="86" t="s">
        <v>194</v>
      </c>
      <c r="I1023" s="87">
        <v>10650</v>
      </c>
      <c r="J1023" s="16" t="s">
        <v>33</v>
      </c>
      <c r="K1023" s="26">
        <v>3055.6</v>
      </c>
      <c r="L1023" s="26">
        <v>3055.6</v>
      </c>
      <c r="M1023" s="26">
        <v>3025.1</v>
      </c>
      <c r="N1023" s="17">
        <f t="shared" si="262"/>
        <v>99.001832700615267</v>
      </c>
    </row>
    <row r="1024" spans="1:14" ht="26.25" customHeight="1" x14ac:dyDescent="0.2">
      <c r="A1024" s="12" t="s">
        <v>14</v>
      </c>
      <c r="B1024" s="13" t="s">
        <v>460</v>
      </c>
      <c r="C1024" s="14">
        <v>925</v>
      </c>
      <c r="D1024" s="15">
        <v>7</v>
      </c>
      <c r="E1024" s="15">
        <v>9</v>
      </c>
      <c r="F1024" s="85" t="s">
        <v>95</v>
      </c>
      <c r="G1024" s="86" t="s">
        <v>29</v>
      </c>
      <c r="H1024" s="86" t="s">
        <v>194</v>
      </c>
      <c r="I1024" s="87" t="s">
        <v>461</v>
      </c>
      <c r="J1024" s="16" t="s">
        <v>14</v>
      </c>
      <c r="K1024" s="26">
        <f>K1025+K1026</f>
        <v>2567.9</v>
      </c>
      <c r="L1024" s="26">
        <f>L1025+L1026</f>
        <v>2567.9</v>
      </c>
      <c r="M1024" s="26">
        <f>M1025+M1026</f>
        <v>2213.4</v>
      </c>
      <c r="N1024" s="17">
        <f t="shared" si="262"/>
        <v>86.194945286031384</v>
      </c>
    </row>
    <row r="1025" spans="1:14" ht="25.5" x14ac:dyDescent="0.2">
      <c r="A1025" s="12"/>
      <c r="B1025" s="13" t="s">
        <v>32</v>
      </c>
      <c r="C1025" s="14">
        <v>925</v>
      </c>
      <c r="D1025" s="15">
        <v>7</v>
      </c>
      <c r="E1025" s="15">
        <v>9</v>
      </c>
      <c r="F1025" s="85" t="s">
        <v>95</v>
      </c>
      <c r="G1025" s="86" t="s">
        <v>29</v>
      </c>
      <c r="H1025" s="86" t="s">
        <v>194</v>
      </c>
      <c r="I1025" s="87" t="s">
        <v>461</v>
      </c>
      <c r="J1025" s="16" t="s">
        <v>33</v>
      </c>
      <c r="K1025" s="26">
        <v>2071.9</v>
      </c>
      <c r="L1025" s="26">
        <v>2071.9</v>
      </c>
      <c r="M1025" s="26">
        <v>2064.6</v>
      </c>
      <c r="N1025" s="17">
        <f t="shared" ref="N1025:N1079" si="274">M1025/L1025*100</f>
        <v>99.647666393165679</v>
      </c>
    </row>
    <row r="1026" spans="1:14" ht="28.5" customHeight="1" x14ac:dyDescent="0.2">
      <c r="A1026" s="12"/>
      <c r="B1026" s="13" t="s">
        <v>153</v>
      </c>
      <c r="C1026" s="14">
        <v>925</v>
      </c>
      <c r="D1026" s="15">
        <v>7</v>
      </c>
      <c r="E1026" s="15">
        <v>9</v>
      </c>
      <c r="F1026" s="85" t="s">
        <v>95</v>
      </c>
      <c r="G1026" s="86" t="s">
        <v>29</v>
      </c>
      <c r="H1026" s="86" t="s">
        <v>194</v>
      </c>
      <c r="I1026" s="87" t="s">
        <v>461</v>
      </c>
      <c r="J1026" s="16">
        <v>600</v>
      </c>
      <c r="K1026" s="26">
        <v>496</v>
      </c>
      <c r="L1026" s="26">
        <v>496</v>
      </c>
      <c r="M1026" s="26">
        <v>148.80000000000001</v>
      </c>
      <c r="N1026" s="17">
        <f t="shared" si="274"/>
        <v>30.000000000000004</v>
      </c>
    </row>
    <row r="1027" spans="1:14" ht="39" customHeight="1" x14ac:dyDescent="0.2">
      <c r="A1027" s="12"/>
      <c r="B1027" s="13" t="s">
        <v>823</v>
      </c>
      <c r="C1027" s="14">
        <v>925</v>
      </c>
      <c r="D1027" s="15">
        <v>7</v>
      </c>
      <c r="E1027" s="15">
        <v>9</v>
      </c>
      <c r="F1027" s="85" t="s">
        <v>95</v>
      </c>
      <c r="G1027" s="86" t="s">
        <v>29</v>
      </c>
      <c r="H1027" s="86" t="s">
        <v>194</v>
      </c>
      <c r="I1027" s="87" t="s">
        <v>428</v>
      </c>
      <c r="J1027" s="16"/>
      <c r="K1027" s="26">
        <f>K1028</f>
        <v>36760</v>
      </c>
      <c r="L1027" s="26">
        <f>L1028</f>
        <v>36760</v>
      </c>
      <c r="M1027" s="26">
        <f>M1028</f>
        <v>36600.1</v>
      </c>
      <c r="N1027" s="17">
        <f t="shared" si="274"/>
        <v>99.565016322089235</v>
      </c>
    </row>
    <row r="1028" spans="1:14" ht="25.5" x14ac:dyDescent="0.2">
      <c r="A1028" s="12"/>
      <c r="B1028" s="13" t="s">
        <v>32</v>
      </c>
      <c r="C1028" s="14">
        <v>925</v>
      </c>
      <c r="D1028" s="15">
        <v>7</v>
      </c>
      <c r="E1028" s="15">
        <v>9</v>
      </c>
      <c r="F1028" s="85" t="s">
        <v>95</v>
      </c>
      <c r="G1028" s="86" t="s">
        <v>29</v>
      </c>
      <c r="H1028" s="86" t="s">
        <v>194</v>
      </c>
      <c r="I1028" s="87" t="s">
        <v>428</v>
      </c>
      <c r="J1028" s="16">
        <v>200</v>
      </c>
      <c r="K1028" s="26">
        <v>36760</v>
      </c>
      <c r="L1028" s="26">
        <v>36760</v>
      </c>
      <c r="M1028" s="26">
        <v>36600.1</v>
      </c>
      <c r="N1028" s="17">
        <f t="shared" si="274"/>
        <v>99.565016322089235</v>
      </c>
    </row>
    <row r="1029" spans="1:14" ht="39" customHeight="1" x14ac:dyDescent="0.2">
      <c r="A1029" s="12"/>
      <c r="B1029" s="13" t="s">
        <v>824</v>
      </c>
      <c r="C1029" s="14">
        <v>925</v>
      </c>
      <c r="D1029" s="15">
        <v>7</v>
      </c>
      <c r="E1029" s="15">
        <v>9</v>
      </c>
      <c r="F1029" s="85" t="s">
        <v>95</v>
      </c>
      <c r="G1029" s="86" t="s">
        <v>29</v>
      </c>
      <c r="H1029" s="86" t="s">
        <v>194</v>
      </c>
      <c r="I1029" s="87" t="s">
        <v>429</v>
      </c>
      <c r="J1029" s="16"/>
      <c r="K1029" s="26">
        <f>K1030</f>
        <v>55140</v>
      </c>
      <c r="L1029" s="26">
        <f>L1030</f>
        <v>55140</v>
      </c>
      <c r="M1029" s="26">
        <f>M1030</f>
        <v>54900.2</v>
      </c>
      <c r="N1029" s="17">
        <f t="shared" si="274"/>
        <v>99.565107000362701</v>
      </c>
    </row>
    <row r="1030" spans="1:14" ht="25.5" x14ac:dyDescent="0.2">
      <c r="A1030" s="12"/>
      <c r="B1030" s="13" t="s">
        <v>32</v>
      </c>
      <c r="C1030" s="14">
        <v>925</v>
      </c>
      <c r="D1030" s="15">
        <v>7</v>
      </c>
      <c r="E1030" s="15">
        <v>9</v>
      </c>
      <c r="F1030" s="85" t="s">
        <v>95</v>
      </c>
      <c r="G1030" s="86" t="s">
        <v>29</v>
      </c>
      <c r="H1030" s="86" t="s">
        <v>194</v>
      </c>
      <c r="I1030" s="87" t="s">
        <v>429</v>
      </c>
      <c r="J1030" s="16">
        <v>200</v>
      </c>
      <c r="K1030" s="26">
        <v>55140</v>
      </c>
      <c r="L1030" s="26">
        <v>55140</v>
      </c>
      <c r="M1030" s="26">
        <v>54900.2</v>
      </c>
      <c r="N1030" s="17">
        <f t="shared" si="274"/>
        <v>99.565107000362701</v>
      </c>
    </row>
    <row r="1031" spans="1:14" ht="69" customHeight="1" x14ac:dyDescent="0.2">
      <c r="A1031" s="12" t="s">
        <v>14</v>
      </c>
      <c r="B1031" s="13" t="s">
        <v>465</v>
      </c>
      <c r="C1031" s="14">
        <v>925</v>
      </c>
      <c r="D1031" s="15">
        <v>7</v>
      </c>
      <c r="E1031" s="15">
        <v>9</v>
      </c>
      <c r="F1031" s="85" t="s">
        <v>95</v>
      </c>
      <c r="G1031" s="86" t="s">
        <v>29</v>
      </c>
      <c r="H1031" s="86" t="s">
        <v>221</v>
      </c>
      <c r="I1031" s="87" t="s">
        <v>21</v>
      </c>
      <c r="J1031" s="16" t="s">
        <v>14</v>
      </c>
      <c r="K1031" s="26">
        <f t="shared" ref="K1031:M1031" si="275">K1032+K1034+K1036</f>
        <v>9800</v>
      </c>
      <c r="L1031" s="26">
        <f t="shared" si="275"/>
        <v>9800</v>
      </c>
      <c r="M1031" s="26">
        <f t="shared" si="275"/>
        <v>9800</v>
      </c>
      <c r="N1031" s="17">
        <f t="shared" si="274"/>
        <v>100</v>
      </c>
    </row>
    <row r="1032" spans="1:14" ht="80.25" customHeight="1" x14ac:dyDescent="0.2">
      <c r="A1032" s="12" t="s">
        <v>14</v>
      </c>
      <c r="B1032" s="13" t="s">
        <v>466</v>
      </c>
      <c r="C1032" s="14">
        <v>925</v>
      </c>
      <c r="D1032" s="15">
        <v>7</v>
      </c>
      <c r="E1032" s="15">
        <v>9</v>
      </c>
      <c r="F1032" s="85" t="s">
        <v>95</v>
      </c>
      <c r="G1032" s="86" t="s">
        <v>29</v>
      </c>
      <c r="H1032" s="86" t="s">
        <v>221</v>
      </c>
      <c r="I1032" s="87" t="s">
        <v>467</v>
      </c>
      <c r="J1032" s="16" t="s">
        <v>14</v>
      </c>
      <c r="K1032" s="26">
        <f t="shared" ref="K1032:M1032" si="276">K1033</f>
        <v>5000</v>
      </c>
      <c r="L1032" s="26">
        <f t="shared" si="276"/>
        <v>5000</v>
      </c>
      <c r="M1032" s="26">
        <f t="shared" si="276"/>
        <v>5000</v>
      </c>
      <c r="N1032" s="17">
        <f t="shared" si="274"/>
        <v>100</v>
      </c>
    </row>
    <row r="1033" spans="1:14" ht="17.25" customHeight="1" x14ac:dyDescent="0.2">
      <c r="A1033" s="12"/>
      <c r="B1033" s="13" t="s">
        <v>92</v>
      </c>
      <c r="C1033" s="14">
        <v>925</v>
      </c>
      <c r="D1033" s="15">
        <v>7</v>
      </c>
      <c r="E1033" s="15">
        <v>9</v>
      </c>
      <c r="F1033" s="85" t="s">
        <v>95</v>
      </c>
      <c r="G1033" s="86" t="s">
        <v>29</v>
      </c>
      <c r="H1033" s="86" t="s">
        <v>221</v>
      </c>
      <c r="I1033" s="87" t="s">
        <v>467</v>
      </c>
      <c r="J1033" s="16" t="s">
        <v>93</v>
      </c>
      <c r="K1033" s="26">
        <v>5000</v>
      </c>
      <c r="L1033" s="26">
        <v>5000</v>
      </c>
      <c r="M1033" s="26">
        <v>5000</v>
      </c>
      <c r="N1033" s="17">
        <f t="shared" si="274"/>
        <v>100</v>
      </c>
    </row>
    <row r="1034" spans="1:14" ht="78.75" customHeight="1" x14ac:dyDescent="0.2">
      <c r="A1034" s="12" t="s">
        <v>14</v>
      </c>
      <c r="B1034" s="13" t="s">
        <v>468</v>
      </c>
      <c r="C1034" s="14">
        <v>925</v>
      </c>
      <c r="D1034" s="15">
        <v>7</v>
      </c>
      <c r="E1034" s="15">
        <v>9</v>
      </c>
      <c r="F1034" s="85" t="s">
        <v>95</v>
      </c>
      <c r="G1034" s="86" t="s">
        <v>29</v>
      </c>
      <c r="H1034" s="86" t="s">
        <v>221</v>
      </c>
      <c r="I1034" s="87" t="s">
        <v>469</v>
      </c>
      <c r="J1034" s="16" t="s">
        <v>14</v>
      </c>
      <c r="K1034" s="26">
        <f t="shared" ref="K1034:M1034" si="277">K1035</f>
        <v>4050</v>
      </c>
      <c r="L1034" s="26">
        <f t="shared" si="277"/>
        <v>4050</v>
      </c>
      <c r="M1034" s="26">
        <f t="shared" si="277"/>
        <v>4050</v>
      </c>
      <c r="N1034" s="17">
        <f t="shared" si="274"/>
        <v>100</v>
      </c>
    </row>
    <row r="1035" spans="1:14" ht="17.25" customHeight="1" x14ac:dyDescent="0.2">
      <c r="A1035" s="12"/>
      <c r="B1035" s="13" t="s">
        <v>92</v>
      </c>
      <c r="C1035" s="14">
        <v>925</v>
      </c>
      <c r="D1035" s="15">
        <v>7</v>
      </c>
      <c r="E1035" s="15">
        <v>9</v>
      </c>
      <c r="F1035" s="85" t="s">
        <v>95</v>
      </c>
      <c r="G1035" s="86" t="s">
        <v>29</v>
      </c>
      <c r="H1035" s="86" t="s">
        <v>221</v>
      </c>
      <c r="I1035" s="87" t="s">
        <v>469</v>
      </c>
      <c r="J1035" s="16" t="s">
        <v>93</v>
      </c>
      <c r="K1035" s="26">
        <v>4050</v>
      </c>
      <c r="L1035" s="26">
        <v>4050</v>
      </c>
      <c r="M1035" s="26">
        <v>4050</v>
      </c>
      <c r="N1035" s="17">
        <f t="shared" si="274"/>
        <v>100</v>
      </c>
    </row>
    <row r="1036" spans="1:14" ht="89.25" customHeight="1" x14ac:dyDescent="0.2">
      <c r="A1036" s="12" t="s">
        <v>14</v>
      </c>
      <c r="B1036" s="13" t="s">
        <v>470</v>
      </c>
      <c r="C1036" s="14">
        <v>925</v>
      </c>
      <c r="D1036" s="15">
        <v>7</v>
      </c>
      <c r="E1036" s="15">
        <v>9</v>
      </c>
      <c r="F1036" s="85" t="s">
        <v>95</v>
      </c>
      <c r="G1036" s="86" t="s">
        <v>29</v>
      </c>
      <c r="H1036" s="86" t="s">
        <v>221</v>
      </c>
      <c r="I1036" s="87" t="s">
        <v>471</v>
      </c>
      <c r="J1036" s="16" t="s">
        <v>14</v>
      </c>
      <c r="K1036" s="26">
        <f t="shared" ref="K1036:M1036" si="278">K1037</f>
        <v>750</v>
      </c>
      <c r="L1036" s="26">
        <f t="shared" si="278"/>
        <v>750</v>
      </c>
      <c r="M1036" s="26">
        <f t="shared" si="278"/>
        <v>750</v>
      </c>
      <c r="N1036" s="17">
        <f t="shared" si="274"/>
        <v>100</v>
      </c>
    </row>
    <row r="1037" spans="1:14" ht="17.25" customHeight="1" x14ac:dyDescent="0.2">
      <c r="A1037" s="12"/>
      <c r="B1037" s="13" t="s">
        <v>92</v>
      </c>
      <c r="C1037" s="14">
        <v>925</v>
      </c>
      <c r="D1037" s="15">
        <v>7</v>
      </c>
      <c r="E1037" s="15">
        <v>9</v>
      </c>
      <c r="F1037" s="85" t="s">
        <v>95</v>
      </c>
      <c r="G1037" s="86" t="s">
        <v>29</v>
      </c>
      <c r="H1037" s="86" t="s">
        <v>221</v>
      </c>
      <c r="I1037" s="87" t="s">
        <v>471</v>
      </c>
      <c r="J1037" s="16" t="s">
        <v>93</v>
      </c>
      <c r="K1037" s="26">
        <v>750</v>
      </c>
      <c r="L1037" s="26">
        <v>750</v>
      </c>
      <c r="M1037" s="26">
        <v>750</v>
      </c>
      <c r="N1037" s="17">
        <f t="shared" si="274"/>
        <v>100</v>
      </c>
    </row>
    <row r="1038" spans="1:14" ht="41.25" customHeight="1" x14ac:dyDescent="0.2">
      <c r="A1038" s="12"/>
      <c r="B1038" s="13" t="s">
        <v>116</v>
      </c>
      <c r="C1038" s="14">
        <v>925</v>
      </c>
      <c r="D1038" s="15">
        <v>7</v>
      </c>
      <c r="E1038" s="15">
        <v>9</v>
      </c>
      <c r="F1038" s="85" t="s">
        <v>95</v>
      </c>
      <c r="G1038" s="86" t="s">
        <v>29</v>
      </c>
      <c r="H1038" s="91" t="s">
        <v>354</v>
      </c>
      <c r="I1038" s="92" t="s">
        <v>21</v>
      </c>
      <c r="J1038" s="24"/>
      <c r="K1038" s="26">
        <f t="shared" ref="K1038:M1039" si="279">K1039</f>
        <v>280</v>
      </c>
      <c r="L1038" s="26">
        <f t="shared" si="279"/>
        <v>280</v>
      </c>
      <c r="M1038" s="26">
        <f t="shared" si="279"/>
        <v>280</v>
      </c>
      <c r="N1038" s="17">
        <f t="shared" si="274"/>
        <v>100</v>
      </c>
    </row>
    <row r="1039" spans="1:14" ht="26.25" customHeight="1" x14ac:dyDescent="0.2">
      <c r="A1039" s="12"/>
      <c r="B1039" s="13" t="s">
        <v>117</v>
      </c>
      <c r="C1039" s="14">
        <v>925</v>
      </c>
      <c r="D1039" s="15">
        <v>7</v>
      </c>
      <c r="E1039" s="15">
        <v>9</v>
      </c>
      <c r="F1039" s="85" t="s">
        <v>95</v>
      </c>
      <c r="G1039" s="86" t="s">
        <v>29</v>
      </c>
      <c r="H1039" s="91" t="s">
        <v>354</v>
      </c>
      <c r="I1039" s="87" t="s">
        <v>118</v>
      </c>
      <c r="J1039" s="16"/>
      <c r="K1039" s="26">
        <f t="shared" si="279"/>
        <v>280</v>
      </c>
      <c r="L1039" s="26">
        <f t="shared" si="279"/>
        <v>280</v>
      </c>
      <c r="M1039" s="26">
        <f t="shared" si="279"/>
        <v>280</v>
      </c>
      <c r="N1039" s="17">
        <f t="shared" si="274"/>
        <v>100</v>
      </c>
    </row>
    <row r="1040" spans="1:14" ht="25.5" x14ac:dyDescent="0.2">
      <c r="A1040" s="12"/>
      <c r="B1040" s="13" t="s">
        <v>32</v>
      </c>
      <c r="C1040" s="14">
        <v>925</v>
      </c>
      <c r="D1040" s="15">
        <v>7</v>
      </c>
      <c r="E1040" s="15">
        <v>9</v>
      </c>
      <c r="F1040" s="85" t="s">
        <v>95</v>
      </c>
      <c r="G1040" s="86" t="s">
        <v>29</v>
      </c>
      <c r="H1040" s="91" t="s">
        <v>354</v>
      </c>
      <c r="I1040" s="87" t="s">
        <v>118</v>
      </c>
      <c r="J1040" s="16">
        <v>200</v>
      </c>
      <c r="K1040" s="26">
        <v>280</v>
      </c>
      <c r="L1040" s="26">
        <v>280</v>
      </c>
      <c r="M1040" s="26">
        <v>280</v>
      </c>
      <c r="N1040" s="17">
        <f t="shared" si="274"/>
        <v>100</v>
      </c>
    </row>
    <row r="1041" spans="1:14" ht="26.25" customHeight="1" x14ac:dyDescent="0.2">
      <c r="A1041" s="12" t="s">
        <v>14</v>
      </c>
      <c r="B1041" s="13" t="s">
        <v>454</v>
      </c>
      <c r="C1041" s="14">
        <v>925</v>
      </c>
      <c r="D1041" s="15">
        <v>7</v>
      </c>
      <c r="E1041" s="15">
        <v>9</v>
      </c>
      <c r="F1041" s="85" t="s">
        <v>378</v>
      </c>
      <c r="G1041" s="86" t="s">
        <v>19</v>
      </c>
      <c r="H1041" s="86" t="s">
        <v>20</v>
      </c>
      <c r="I1041" s="87" t="s">
        <v>21</v>
      </c>
      <c r="J1041" s="16" t="s">
        <v>14</v>
      </c>
      <c r="K1041" s="26">
        <f t="shared" ref="K1041:M1044" si="280">K1042</f>
        <v>1500</v>
      </c>
      <c r="L1041" s="26">
        <f t="shared" si="280"/>
        <v>1500</v>
      </c>
      <c r="M1041" s="26">
        <f t="shared" si="280"/>
        <v>1500</v>
      </c>
      <c r="N1041" s="17">
        <f t="shared" si="274"/>
        <v>100</v>
      </c>
    </row>
    <row r="1042" spans="1:14" ht="26.25" customHeight="1" x14ac:dyDescent="0.2">
      <c r="A1042" s="12" t="s">
        <v>14</v>
      </c>
      <c r="B1042" s="13" t="s">
        <v>455</v>
      </c>
      <c r="C1042" s="14">
        <v>925</v>
      </c>
      <c r="D1042" s="15">
        <v>7</v>
      </c>
      <c r="E1042" s="15">
        <v>9</v>
      </c>
      <c r="F1042" s="85" t="s">
        <v>378</v>
      </c>
      <c r="G1042" s="86" t="s">
        <v>23</v>
      </c>
      <c r="H1042" s="86" t="s">
        <v>20</v>
      </c>
      <c r="I1042" s="87" t="s">
        <v>21</v>
      </c>
      <c r="J1042" s="16" t="s">
        <v>14</v>
      </c>
      <c r="K1042" s="26">
        <f t="shared" si="280"/>
        <v>1500</v>
      </c>
      <c r="L1042" s="26">
        <f t="shared" si="280"/>
        <v>1500</v>
      </c>
      <c r="M1042" s="26">
        <f t="shared" si="280"/>
        <v>1500</v>
      </c>
      <c r="N1042" s="17">
        <f t="shared" si="274"/>
        <v>100</v>
      </c>
    </row>
    <row r="1043" spans="1:14" ht="26.25" customHeight="1" x14ac:dyDescent="0.2">
      <c r="A1043" s="12" t="s">
        <v>14</v>
      </c>
      <c r="B1043" s="13" t="s">
        <v>472</v>
      </c>
      <c r="C1043" s="14">
        <v>925</v>
      </c>
      <c r="D1043" s="15">
        <v>7</v>
      </c>
      <c r="E1043" s="15">
        <v>9</v>
      </c>
      <c r="F1043" s="85" t="s">
        <v>378</v>
      </c>
      <c r="G1043" s="86" t="s">
        <v>23</v>
      </c>
      <c r="H1043" s="86" t="s">
        <v>83</v>
      </c>
      <c r="I1043" s="87" t="s">
        <v>21</v>
      </c>
      <c r="J1043" s="16" t="s">
        <v>14</v>
      </c>
      <c r="K1043" s="26">
        <f t="shared" si="280"/>
        <v>1500</v>
      </c>
      <c r="L1043" s="26">
        <f t="shared" si="280"/>
        <v>1500</v>
      </c>
      <c r="M1043" s="26">
        <f t="shared" si="280"/>
        <v>1500</v>
      </c>
      <c r="N1043" s="17">
        <f t="shared" si="274"/>
        <v>100</v>
      </c>
    </row>
    <row r="1044" spans="1:14" ht="66" customHeight="1" x14ac:dyDescent="0.2">
      <c r="A1044" s="12" t="s">
        <v>14</v>
      </c>
      <c r="B1044" s="13" t="s">
        <v>473</v>
      </c>
      <c r="C1044" s="14">
        <v>925</v>
      </c>
      <c r="D1044" s="15">
        <v>7</v>
      </c>
      <c r="E1044" s="15">
        <v>9</v>
      </c>
      <c r="F1044" s="85" t="s">
        <v>378</v>
      </c>
      <c r="G1044" s="86" t="s">
        <v>23</v>
      </c>
      <c r="H1044" s="86" t="s">
        <v>83</v>
      </c>
      <c r="I1044" s="87" t="s">
        <v>474</v>
      </c>
      <c r="J1044" s="16" t="s">
        <v>14</v>
      </c>
      <c r="K1044" s="26">
        <f t="shared" si="280"/>
        <v>1500</v>
      </c>
      <c r="L1044" s="26">
        <f t="shared" si="280"/>
        <v>1500</v>
      </c>
      <c r="M1044" s="26">
        <f t="shared" si="280"/>
        <v>1500</v>
      </c>
      <c r="N1044" s="17">
        <f t="shared" si="274"/>
        <v>100</v>
      </c>
    </row>
    <row r="1045" spans="1:14" ht="28.5" customHeight="1" x14ac:dyDescent="0.2">
      <c r="A1045" s="12"/>
      <c r="B1045" s="13" t="s">
        <v>153</v>
      </c>
      <c r="C1045" s="14">
        <v>925</v>
      </c>
      <c r="D1045" s="15">
        <v>7</v>
      </c>
      <c r="E1045" s="15">
        <v>9</v>
      </c>
      <c r="F1045" s="85" t="s">
        <v>378</v>
      </c>
      <c r="G1045" s="86" t="s">
        <v>23</v>
      </c>
      <c r="H1045" s="86" t="s">
        <v>83</v>
      </c>
      <c r="I1045" s="87" t="s">
        <v>474</v>
      </c>
      <c r="J1045" s="16" t="s">
        <v>154</v>
      </c>
      <c r="K1045" s="26">
        <v>1500</v>
      </c>
      <c r="L1045" s="26">
        <v>1500</v>
      </c>
      <c r="M1045" s="26">
        <v>1500</v>
      </c>
      <c r="N1045" s="17">
        <f t="shared" si="274"/>
        <v>100</v>
      </c>
    </row>
    <row r="1046" spans="1:14" ht="51.75" customHeight="1" x14ac:dyDescent="0.2">
      <c r="A1046" s="12" t="s">
        <v>14</v>
      </c>
      <c r="B1046" s="13" t="s">
        <v>475</v>
      </c>
      <c r="C1046" s="14">
        <v>925</v>
      </c>
      <c r="D1046" s="15">
        <v>7</v>
      </c>
      <c r="E1046" s="15">
        <v>9</v>
      </c>
      <c r="F1046" s="85" t="s">
        <v>354</v>
      </c>
      <c r="G1046" s="86" t="s">
        <v>19</v>
      </c>
      <c r="H1046" s="86" t="s">
        <v>20</v>
      </c>
      <c r="I1046" s="87" t="s">
        <v>21</v>
      </c>
      <c r="J1046" s="16" t="s">
        <v>14</v>
      </c>
      <c r="K1046" s="26">
        <f t="shared" ref="K1046:M1049" si="281">K1047</f>
        <v>347.8</v>
      </c>
      <c r="L1046" s="26">
        <f t="shared" si="281"/>
        <v>347.8</v>
      </c>
      <c r="M1046" s="26">
        <f t="shared" si="281"/>
        <v>347.8</v>
      </c>
      <c r="N1046" s="17">
        <f t="shared" si="274"/>
        <v>100</v>
      </c>
    </row>
    <row r="1047" spans="1:14" ht="51.75" customHeight="1" x14ac:dyDescent="0.2">
      <c r="A1047" s="12" t="s">
        <v>14</v>
      </c>
      <c r="B1047" s="13" t="s">
        <v>476</v>
      </c>
      <c r="C1047" s="14">
        <v>925</v>
      </c>
      <c r="D1047" s="15">
        <v>7</v>
      </c>
      <c r="E1047" s="15">
        <v>9</v>
      </c>
      <c r="F1047" s="85" t="s">
        <v>354</v>
      </c>
      <c r="G1047" s="86" t="s">
        <v>29</v>
      </c>
      <c r="H1047" s="86" t="s">
        <v>20</v>
      </c>
      <c r="I1047" s="87" t="s">
        <v>21</v>
      </c>
      <c r="J1047" s="16" t="s">
        <v>14</v>
      </c>
      <c r="K1047" s="26">
        <f t="shared" si="281"/>
        <v>347.8</v>
      </c>
      <c r="L1047" s="26">
        <f t="shared" si="281"/>
        <v>347.8</v>
      </c>
      <c r="M1047" s="26">
        <f t="shared" si="281"/>
        <v>347.8</v>
      </c>
      <c r="N1047" s="17">
        <f t="shared" si="274"/>
        <v>100</v>
      </c>
    </row>
    <row r="1048" spans="1:14" ht="51.75" customHeight="1" x14ac:dyDescent="0.2">
      <c r="A1048" s="12" t="s">
        <v>14</v>
      </c>
      <c r="B1048" s="13" t="s">
        <v>477</v>
      </c>
      <c r="C1048" s="14">
        <v>925</v>
      </c>
      <c r="D1048" s="15">
        <v>7</v>
      </c>
      <c r="E1048" s="15">
        <v>9</v>
      </c>
      <c r="F1048" s="85" t="s">
        <v>354</v>
      </c>
      <c r="G1048" s="86" t="s">
        <v>29</v>
      </c>
      <c r="H1048" s="86" t="s">
        <v>83</v>
      </c>
      <c r="I1048" s="87" t="s">
        <v>21</v>
      </c>
      <c r="J1048" s="16" t="s">
        <v>14</v>
      </c>
      <c r="K1048" s="26">
        <f t="shared" si="281"/>
        <v>347.8</v>
      </c>
      <c r="L1048" s="26">
        <f t="shared" si="281"/>
        <v>347.8</v>
      </c>
      <c r="M1048" s="26">
        <f t="shared" si="281"/>
        <v>347.8</v>
      </c>
      <c r="N1048" s="17">
        <f t="shared" si="274"/>
        <v>100</v>
      </c>
    </row>
    <row r="1049" spans="1:14" ht="39" customHeight="1" x14ac:dyDescent="0.2">
      <c r="A1049" s="12" t="s">
        <v>14</v>
      </c>
      <c r="B1049" s="13" t="s">
        <v>478</v>
      </c>
      <c r="C1049" s="14">
        <v>925</v>
      </c>
      <c r="D1049" s="15">
        <v>7</v>
      </c>
      <c r="E1049" s="15">
        <v>9</v>
      </c>
      <c r="F1049" s="85" t="s">
        <v>354</v>
      </c>
      <c r="G1049" s="86" t="s">
        <v>29</v>
      </c>
      <c r="H1049" s="86" t="s">
        <v>83</v>
      </c>
      <c r="I1049" s="87" t="s">
        <v>479</v>
      </c>
      <c r="J1049" s="16" t="s">
        <v>14</v>
      </c>
      <c r="K1049" s="26">
        <f t="shared" si="281"/>
        <v>347.8</v>
      </c>
      <c r="L1049" s="26">
        <f t="shared" si="281"/>
        <v>347.8</v>
      </c>
      <c r="M1049" s="26">
        <f t="shared" si="281"/>
        <v>347.8</v>
      </c>
      <c r="N1049" s="17">
        <f t="shared" si="274"/>
        <v>100</v>
      </c>
    </row>
    <row r="1050" spans="1:14" ht="28.5" customHeight="1" x14ac:dyDescent="0.2">
      <c r="A1050" s="12"/>
      <c r="B1050" s="13" t="s">
        <v>153</v>
      </c>
      <c r="C1050" s="14">
        <v>925</v>
      </c>
      <c r="D1050" s="15">
        <v>7</v>
      </c>
      <c r="E1050" s="15">
        <v>9</v>
      </c>
      <c r="F1050" s="85" t="s">
        <v>354</v>
      </c>
      <c r="G1050" s="86" t="s">
        <v>29</v>
      </c>
      <c r="H1050" s="86" t="s">
        <v>83</v>
      </c>
      <c r="I1050" s="87" t="s">
        <v>479</v>
      </c>
      <c r="J1050" s="16" t="s">
        <v>154</v>
      </c>
      <c r="K1050" s="26">
        <v>347.8</v>
      </c>
      <c r="L1050" s="26">
        <v>347.8</v>
      </c>
      <c r="M1050" s="26">
        <v>347.8</v>
      </c>
      <c r="N1050" s="17">
        <f t="shared" si="274"/>
        <v>100</v>
      </c>
    </row>
    <row r="1051" spans="1:14" ht="51.75" customHeight="1" x14ac:dyDescent="0.2">
      <c r="A1051" s="12" t="s">
        <v>14</v>
      </c>
      <c r="B1051" s="13" t="s">
        <v>480</v>
      </c>
      <c r="C1051" s="14">
        <v>925</v>
      </c>
      <c r="D1051" s="15">
        <v>7</v>
      </c>
      <c r="E1051" s="15">
        <v>9</v>
      </c>
      <c r="F1051" s="85" t="s">
        <v>481</v>
      </c>
      <c r="G1051" s="86" t="s">
        <v>19</v>
      </c>
      <c r="H1051" s="86" t="s">
        <v>20</v>
      </c>
      <c r="I1051" s="87" t="s">
        <v>21</v>
      </c>
      <c r="J1051" s="16" t="s">
        <v>14</v>
      </c>
      <c r="K1051" s="26">
        <f t="shared" ref="K1051:M1053" si="282">K1052</f>
        <v>387.3</v>
      </c>
      <c r="L1051" s="26">
        <f t="shared" si="282"/>
        <v>387.3</v>
      </c>
      <c r="M1051" s="26">
        <f t="shared" si="282"/>
        <v>387.3</v>
      </c>
      <c r="N1051" s="17">
        <f t="shared" si="274"/>
        <v>100</v>
      </c>
    </row>
    <row r="1052" spans="1:14" ht="51.75" customHeight="1" x14ac:dyDescent="0.2">
      <c r="A1052" s="12" t="s">
        <v>14</v>
      </c>
      <c r="B1052" s="13" t="s">
        <v>482</v>
      </c>
      <c r="C1052" s="14">
        <v>925</v>
      </c>
      <c r="D1052" s="15">
        <v>7</v>
      </c>
      <c r="E1052" s="15">
        <v>9</v>
      </c>
      <c r="F1052" s="85" t="s">
        <v>481</v>
      </c>
      <c r="G1052" s="86" t="s">
        <v>23</v>
      </c>
      <c r="H1052" s="86" t="s">
        <v>20</v>
      </c>
      <c r="I1052" s="87" t="s">
        <v>21</v>
      </c>
      <c r="J1052" s="16" t="s">
        <v>14</v>
      </c>
      <c r="K1052" s="26">
        <f t="shared" si="282"/>
        <v>387.3</v>
      </c>
      <c r="L1052" s="26">
        <f t="shared" si="282"/>
        <v>387.3</v>
      </c>
      <c r="M1052" s="26">
        <f t="shared" si="282"/>
        <v>387.3</v>
      </c>
      <c r="N1052" s="17">
        <f t="shared" si="274"/>
        <v>100</v>
      </c>
    </row>
    <row r="1053" spans="1:14" ht="39" customHeight="1" x14ac:dyDescent="0.2">
      <c r="A1053" s="12" t="s">
        <v>14</v>
      </c>
      <c r="B1053" s="13" t="s">
        <v>483</v>
      </c>
      <c r="C1053" s="14">
        <v>925</v>
      </c>
      <c r="D1053" s="15">
        <v>7</v>
      </c>
      <c r="E1053" s="15">
        <v>9</v>
      </c>
      <c r="F1053" s="85" t="s">
        <v>481</v>
      </c>
      <c r="G1053" s="86" t="s">
        <v>23</v>
      </c>
      <c r="H1053" s="86" t="s">
        <v>83</v>
      </c>
      <c r="I1053" s="87" t="s">
        <v>21</v>
      </c>
      <c r="J1053" s="16" t="s">
        <v>14</v>
      </c>
      <c r="K1053" s="26">
        <f t="shared" si="282"/>
        <v>387.3</v>
      </c>
      <c r="L1053" s="26">
        <f t="shared" si="282"/>
        <v>387.3</v>
      </c>
      <c r="M1053" s="26">
        <f t="shared" si="282"/>
        <v>387.3</v>
      </c>
      <c r="N1053" s="17">
        <f t="shared" si="274"/>
        <v>100</v>
      </c>
    </row>
    <row r="1054" spans="1:14" ht="26.25" customHeight="1" x14ac:dyDescent="0.2">
      <c r="A1054" s="12" t="s">
        <v>14</v>
      </c>
      <c r="B1054" s="13" t="s">
        <v>484</v>
      </c>
      <c r="C1054" s="14">
        <v>925</v>
      </c>
      <c r="D1054" s="15">
        <v>7</v>
      </c>
      <c r="E1054" s="15">
        <v>9</v>
      </c>
      <c r="F1054" s="85" t="s">
        <v>481</v>
      </c>
      <c r="G1054" s="86" t="s">
        <v>23</v>
      </c>
      <c r="H1054" s="86" t="s">
        <v>83</v>
      </c>
      <c r="I1054" s="87" t="s">
        <v>485</v>
      </c>
      <c r="J1054" s="16" t="s">
        <v>14</v>
      </c>
      <c r="K1054" s="26">
        <f>K1055+K1056</f>
        <v>387.3</v>
      </c>
      <c r="L1054" s="26">
        <f>L1055+L1056</f>
        <v>387.3</v>
      </c>
      <c r="M1054" s="26">
        <f>M1055+M1056</f>
        <v>387.3</v>
      </c>
      <c r="N1054" s="17">
        <f t="shared" si="274"/>
        <v>100</v>
      </c>
    </row>
    <row r="1055" spans="1:14" ht="26.25" customHeight="1" x14ac:dyDescent="0.2">
      <c r="A1055" s="12"/>
      <c r="B1055" s="13" t="s">
        <v>32</v>
      </c>
      <c r="C1055" s="14">
        <v>925</v>
      </c>
      <c r="D1055" s="15">
        <v>7</v>
      </c>
      <c r="E1055" s="15">
        <v>9</v>
      </c>
      <c r="F1055" s="85" t="s">
        <v>481</v>
      </c>
      <c r="G1055" s="86" t="s">
        <v>23</v>
      </c>
      <c r="H1055" s="86" t="s">
        <v>83</v>
      </c>
      <c r="I1055" s="87" t="s">
        <v>485</v>
      </c>
      <c r="J1055" s="16">
        <v>200</v>
      </c>
      <c r="K1055" s="26">
        <v>52.2</v>
      </c>
      <c r="L1055" s="26">
        <v>52.2</v>
      </c>
      <c r="M1055" s="26">
        <v>52.2</v>
      </c>
      <c r="N1055" s="17">
        <f t="shared" si="274"/>
        <v>100</v>
      </c>
    </row>
    <row r="1056" spans="1:14" ht="28.5" customHeight="1" x14ac:dyDescent="0.2">
      <c r="A1056" s="12"/>
      <c r="B1056" s="13" t="s">
        <v>153</v>
      </c>
      <c r="C1056" s="14">
        <v>925</v>
      </c>
      <c r="D1056" s="15">
        <v>7</v>
      </c>
      <c r="E1056" s="15">
        <v>9</v>
      </c>
      <c r="F1056" s="85" t="s">
        <v>481</v>
      </c>
      <c r="G1056" s="86" t="s">
        <v>23</v>
      </c>
      <c r="H1056" s="86" t="s">
        <v>83</v>
      </c>
      <c r="I1056" s="87" t="s">
        <v>485</v>
      </c>
      <c r="J1056" s="16" t="s">
        <v>154</v>
      </c>
      <c r="K1056" s="26">
        <v>335.1</v>
      </c>
      <c r="L1056" s="26">
        <v>335.1</v>
      </c>
      <c r="M1056" s="26">
        <v>335.1</v>
      </c>
      <c r="N1056" s="17">
        <f t="shared" si="274"/>
        <v>100</v>
      </c>
    </row>
    <row r="1057" spans="1:14" ht="15.75" customHeight="1" x14ac:dyDescent="0.2">
      <c r="A1057" s="12" t="s">
        <v>14</v>
      </c>
      <c r="B1057" s="13" t="s">
        <v>188</v>
      </c>
      <c r="C1057" s="14">
        <v>925</v>
      </c>
      <c r="D1057" s="15">
        <v>10</v>
      </c>
      <c r="E1057" s="15" t="s">
        <v>14</v>
      </c>
      <c r="F1057" s="85" t="s">
        <v>14</v>
      </c>
      <c r="G1057" s="86" t="s">
        <v>14</v>
      </c>
      <c r="H1057" s="86" t="s">
        <v>14</v>
      </c>
      <c r="I1057" s="87" t="s">
        <v>14</v>
      </c>
      <c r="J1057" s="16" t="s">
        <v>14</v>
      </c>
      <c r="K1057" s="26">
        <f>K1058+K1074</f>
        <v>366758.39999999997</v>
      </c>
      <c r="L1057" s="26">
        <f>L1058+L1074</f>
        <v>366758.39999999997</v>
      </c>
      <c r="M1057" s="26">
        <f>M1058+M1074</f>
        <v>360831.5</v>
      </c>
      <c r="N1057" s="17">
        <f t="shared" si="274"/>
        <v>98.38397702683838</v>
      </c>
    </row>
    <row r="1058" spans="1:14" ht="15.75" customHeight="1" x14ac:dyDescent="0.2">
      <c r="A1058" s="12" t="s">
        <v>14</v>
      </c>
      <c r="B1058" s="13" t="s">
        <v>189</v>
      </c>
      <c r="C1058" s="14">
        <v>925</v>
      </c>
      <c r="D1058" s="15">
        <v>10</v>
      </c>
      <c r="E1058" s="15">
        <v>3</v>
      </c>
      <c r="F1058" s="85" t="s">
        <v>14</v>
      </c>
      <c r="G1058" s="86" t="s">
        <v>14</v>
      </c>
      <c r="H1058" s="86" t="s">
        <v>14</v>
      </c>
      <c r="I1058" s="87" t="s">
        <v>14</v>
      </c>
      <c r="J1058" s="16" t="s">
        <v>14</v>
      </c>
      <c r="K1058" s="26">
        <f t="shared" ref="K1058:M1060" si="283">K1059</f>
        <v>260279.69999999998</v>
      </c>
      <c r="L1058" s="26">
        <f t="shared" si="283"/>
        <v>260279.69999999998</v>
      </c>
      <c r="M1058" s="26">
        <f t="shared" si="283"/>
        <v>254353.09999999998</v>
      </c>
      <c r="N1058" s="17">
        <f t="shared" si="274"/>
        <v>97.722988000985083</v>
      </c>
    </row>
    <row r="1059" spans="1:14" ht="41.25" customHeight="1" x14ac:dyDescent="0.2">
      <c r="A1059" s="12" t="s">
        <v>14</v>
      </c>
      <c r="B1059" s="13" t="s">
        <v>177</v>
      </c>
      <c r="C1059" s="14">
        <v>925</v>
      </c>
      <c r="D1059" s="15">
        <v>10</v>
      </c>
      <c r="E1059" s="15">
        <v>3</v>
      </c>
      <c r="F1059" s="85" t="s">
        <v>95</v>
      </c>
      <c r="G1059" s="86" t="s">
        <v>19</v>
      </c>
      <c r="H1059" s="86" t="s">
        <v>20</v>
      </c>
      <c r="I1059" s="87" t="s">
        <v>21</v>
      </c>
      <c r="J1059" s="16" t="s">
        <v>14</v>
      </c>
      <c r="K1059" s="26">
        <f t="shared" si="283"/>
        <v>260279.69999999998</v>
      </c>
      <c r="L1059" s="26">
        <f t="shared" si="283"/>
        <v>260279.69999999998</v>
      </c>
      <c r="M1059" s="26">
        <f t="shared" si="283"/>
        <v>254353.09999999998</v>
      </c>
      <c r="N1059" s="17">
        <f t="shared" si="274"/>
        <v>97.722988000985083</v>
      </c>
    </row>
    <row r="1060" spans="1:14" ht="51.75" customHeight="1" x14ac:dyDescent="0.2">
      <c r="A1060" s="12" t="s">
        <v>14</v>
      </c>
      <c r="B1060" s="13" t="s">
        <v>397</v>
      </c>
      <c r="C1060" s="14">
        <v>925</v>
      </c>
      <c r="D1060" s="15">
        <v>10</v>
      </c>
      <c r="E1060" s="15">
        <v>3</v>
      </c>
      <c r="F1060" s="85" t="s">
        <v>95</v>
      </c>
      <c r="G1060" s="86" t="s">
        <v>23</v>
      </c>
      <c r="H1060" s="86" t="s">
        <v>20</v>
      </c>
      <c r="I1060" s="87" t="s">
        <v>21</v>
      </c>
      <c r="J1060" s="16" t="s">
        <v>14</v>
      </c>
      <c r="K1060" s="26">
        <f t="shared" si="283"/>
        <v>260279.69999999998</v>
      </c>
      <c r="L1060" s="26">
        <f t="shared" si="283"/>
        <v>260279.69999999998</v>
      </c>
      <c r="M1060" s="26">
        <f t="shared" si="283"/>
        <v>254353.09999999998</v>
      </c>
      <c r="N1060" s="17">
        <f t="shared" si="274"/>
        <v>97.722988000985083</v>
      </c>
    </row>
    <row r="1061" spans="1:14" ht="39" customHeight="1" x14ac:dyDescent="0.2">
      <c r="A1061" s="12" t="s">
        <v>14</v>
      </c>
      <c r="B1061" s="13" t="s">
        <v>405</v>
      </c>
      <c r="C1061" s="14">
        <v>925</v>
      </c>
      <c r="D1061" s="15">
        <v>10</v>
      </c>
      <c r="E1061" s="15">
        <v>3</v>
      </c>
      <c r="F1061" s="85" t="s">
        <v>95</v>
      </c>
      <c r="G1061" s="86" t="s">
        <v>23</v>
      </c>
      <c r="H1061" s="86" t="s">
        <v>95</v>
      </c>
      <c r="I1061" s="87" t="s">
        <v>21</v>
      </c>
      <c r="J1061" s="16" t="s">
        <v>14</v>
      </c>
      <c r="K1061" s="26">
        <f>K1062+K1064+K1066+K1068+K1070+K1072</f>
        <v>260279.69999999998</v>
      </c>
      <c r="L1061" s="26">
        <f>L1062+L1064+L1066+L1068+L1070+L1072</f>
        <v>260279.69999999998</v>
      </c>
      <c r="M1061" s="26">
        <f>M1062+M1064+M1066+M1068+M1070+M1072</f>
        <v>254353.09999999998</v>
      </c>
      <c r="N1061" s="17">
        <f t="shared" si="274"/>
        <v>97.722988000985083</v>
      </c>
    </row>
    <row r="1062" spans="1:14" ht="105" customHeight="1" x14ac:dyDescent="0.2">
      <c r="A1062" s="12" t="s">
        <v>14</v>
      </c>
      <c r="B1062" s="13" t="s">
        <v>486</v>
      </c>
      <c r="C1062" s="14">
        <v>925</v>
      </c>
      <c r="D1062" s="15">
        <v>10</v>
      </c>
      <c r="E1062" s="15">
        <v>3</v>
      </c>
      <c r="F1062" s="85" t="s">
        <v>95</v>
      </c>
      <c r="G1062" s="86" t="s">
        <v>23</v>
      </c>
      <c r="H1062" s="86" t="s">
        <v>95</v>
      </c>
      <c r="I1062" s="87" t="s">
        <v>487</v>
      </c>
      <c r="J1062" s="16" t="s">
        <v>14</v>
      </c>
      <c r="K1062" s="26">
        <f t="shared" ref="K1062:M1062" si="284">K1063</f>
        <v>357.1</v>
      </c>
      <c r="L1062" s="26">
        <f t="shared" si="284"/>
        <v>357.1</v>
      </c>
      <c r="M1062" s="26">
        <f t="shared" si="284"/>
        <v>301.39999999999998</v>
      </c>
      <c r="N1062" s="17">
        <f t="shared" si="274"/>
        <v>84.402128255390636</v>
      </c>
    </row>
    <row r="1063" spans="1:14" ht="28.5" customHeight="1" x14ac:dyDescent="0.2">
      <c r="A1063" s="12"/>
      <c r="B1063" s="13" t="s">
        <v>153</v>
      </c>
      <c r="C1063" s="14">
        <v>925</v>
      </c>
      <c r="D1063" s="15">
        <v>10</v>
      </c>
      <c r="E1063" s="15">
        <v>3</v>
      </c>
      <c r="F1063" s="85" t="s">
        <v>95</v>
      </c>
      <c r="G1063" s="86" t="s">
        <v>23</v>
      </c>
      <c r="H1063" s="86" t="s">
        <v>95</v>
      </c>
      <c r="I1063" s="87" t="s">
        <v>487</v>
      </c>
      <c r="J1063" s="16" t="s">
        <v>154</v>
      </c>
      <c r="K1063" s="26">
        <v>357.1</v>
      </c>
      <c r="L1063" s="26">
        <v>357.1</v>
      </c>
      <c r="M1063" s="26">
        <v>301.39999999999998</v>
      </c>
      <c r="N1063" s="17">
        <f t="shared" si="274"/>
        <v>84.402128255390636</v>
      </c>
    </row>
    <row r="1064" spans="1:14" ht="79.5" customHeight="1" x14ac:dyDescent="0.2">
      <c r="A1064" s="12" t="s">
        <v>14</v>
      </c>
      <c r="B1064" s="13" t="s">
        <v>488</v>
      </c>
      <c r="C1064" s="14">
        <v>925</v>
      </c>
      <c r="D1064" s="15">
        <v>10</v>
      </c>
      <c r="E1064" s="15">
        <v>3</v>
      </c>
      <c r="F1064" s="85" t="s">
        <v>95</v>
      </c>
      <c r="G1064" s="86" t="s">
        <v>23</v>
      </c>
      <c r="H1064" s="86" t="s">
        <v>95</v>
      </c>
      <c r="I1064" s="87" t="s">
        <v>489</v>
      </c>
      <c r="J1064" s="16" t="s">
        <v>14</v>
      </c>
      <c r="K1064" s="26">
        <f t="shared" ref="K1064:M1064" si="285">K1065</f>
        <v>14590.3</v>
      </c>
      <c r="L1064" s="26">
        <f t="shared" si="285"/>
        <v>14590.3</v>
      </c>
      <c r="M1064" s="26">
        <f t="shared" si="285"/>
        <v>14346.6</v>
      </c>
      <c r="N1064" s="17">
        <f t="shared" si="274"/>
        <v>98.329712206054722</v>
      </c>
    </row>
    <row r="1065" spans="1:14" ht="28.5" customHeight="1" x14ac:dyDescent="0.2">
      <c r="A1065" s="12"/>
      <c r="B1065" s="13" t="s">
        <v>153</v>
      </c>
      <c r="C1065" s="14">
        <v>925</v>
      </c>
      <c r="D1065" s="15">
        <v>10</v>
      </c>
      <c r="E1065" s="15">
        <v>3</v>
      </c>
      <c r="F1065" s="85" t="s">
        <v>95</v>
      </c>
      <c r="G1065" s="86" t="s">
        <v>23</v>
      </c>
      <c r="H1065" s="86" t="s">
        <v>95</v>
      </c>
      <c r="I1065" s="87" t="s">
        <v>489</v>
      </c>
      <c r="J1065" s="16" t="s">
        <v>154</v>
      </c>
      <c r="K1065" s="26">
        <v>14590.3</v>
      </c>
      <c r="L1065" s="26">
        <v>14590.3</v>
      </c>
      <c r="M1065" s="26">
        <v>14346.6</v>
      </c>
      <c r="N1065" s="17">
        <f t="shared" si="274"/>
        <v>98.329712206054722</v>
      </c>
    </row>
    <row r="1066" spans="1:14" ht="68.25" customHeight="1" x14ac:dyDescent="0.2">
      <c r="A1066" s="12" t="s">
        <v>14</v>
      </c>
      <c r="B1066" s="13" t="s">
        <v>490</v>
      </c>
      <c r="C1066" s="14">
        <v>925</v>
      </c>
      <c r="D1066" s="15">
        <v>10</v>
      </c>
      <c r="E1066" s="15">
        <v>3</v>
      </c>
      <c r="F1066" s="85" t="s">
        <v>95</v>
      </c>
      <c r="G1066" s="86" t="s">
        <v>23</v>
      </c>
      <c r="H1066" s="86" t="s">
        <v>95</v>
      </c>
      <c r="I1066" s="87" t="s">
        <v>491</v>
      </c>
      <c r="J1066" s="16" t="s">
        <v>14</v>
      </c>
      <c r="K1066" s="26">
        <f t="shared" ref="K1066:M1066" si="286">K1067</f>
        <v>149805.9</v>
      </c>
      <c r="L1066" s="26">
        <f t="shared" si="286"/>
        <v>149805.9</v>
      </c>
      <c r="M1066" s="26">
        <f t="shared" si="286"/>
        <v>146235.9</v>
      </c>
      <c r="N1066" s="17">
        <f t="shared" si="274"/>
        <v>97.616916289678841</v>
      </c>
    </row>
    <row r="1067" spans="1:14" ht="28.5" customHeight="1" x14ac:dyDescent="0.2">
      <c r="A1067" s="12"/>
      <c r="B1067" s="13" t="s">
        <v>153</v>
      </c>
      <c r="C1067" s="14">
        <v>925</v>
      </c>
      <c r="D1067" s="15">
        <v>10</v>
      </c>
      <c r="E1067" s="15">
        <v>3</v>
      </c>
      <c r="F1067" s="85" t="s">
        <v>95</v>
      </c>
      <c r="G1067" s="86" t="s">
        <v>23</v>
      </c>
      <c r="H1067" s="86" t="s">
        <v>95</v>
      </c>
      <c r="I1067" s="87" t="s">
        <v>491</v>
      </c>
      <c r="J1067" s="16" t="s">
        <v>154</v>
      </c>
      <c r="K1067" s="26">
        <v>149805.9</v>
      </c>
      <c r="L1067" s="26">
        <v>149805.9</v>
      </c>
      <c r="M1067" s="26">
        <v>146235.9</v>
      </c>
      <c r="N1067" s="17">
        <f t="shared" si="274"/>
        <v>97.616916289678841</v>
      </c>
    </row>
    <row r="1068" spans="1:14" ht="78" customHeight="1" x14ac:dyDescent="0.2">
      <c r="A1068" s="12" t="s">
        <v>14</v>
      </c>
      <c r="B1068" s="13" t="s">
        <v>492</v>
      </c>
      <c r="C1068" s="14">
        <v>925</v>
      </c>
      <c r="D1068" s="15">
        <v>10</v>
      </c>
      <c r="E1068" s="15">
        <v>3</v>
      </c>
      <c r="F1068" s="85" t="s">
        <v>95</v>
      </c>
      <c r="G1068" s="86" t="s">
        <v>23</v>
      </c>
      <c r="H1068" s="86" t="s">
        <v>95</v>
      </c>
      <c r="I1068" s="87" t="s">
        <v>493</v>
      </c>
      <c r="J1068" s="16" t="s">
        <v>14</v>
      </c>
      <c r="K1068" s="26">
        <f t="shared" ref="K1068:M1068" si="287">K1069</f>
        <v>40078.300000000003</v>
      </c>
      <c r="L1068" s="26">
        <f t="shared" si="287"/>
        <v>40078.300000000003</v>
      </c>
      <c r="M1068" s="26">
        <f t="shared" si="287"/>
        <v>39476.9</v>
      </c>
      <c r="N1068" s="17">
        <f t="shared" si="274"/>
        <v>98.499437351384657</v>
      </c>
    </row>
    <row r="1069" spans="1:14" ht="28.5" customHeight="1" x14ac:dyDescent="0.2">
      <c r="A1069" s="12"/>
      <c r="B1069" s="13" t="s">
        <v>153</v>
      </c>
      <c r="C1069" s="14">
        <v>925</v>
      </c>
      <c r="D1069" s="15">
        <v>10</v>
      </c>
      <c r="E1069" s="15">
        <v>3</v>
      </c>
      <c r="F1069" s="85" t="s">
        <v>95</v>
      </c>
      <c r="G1069" s="86" t="s">
        <v>23</v>
      </c>
      <c r="H1069" s="86" t="s">
        <v>95</v>
      </c>
      <c r="I1069" s="87" t="s">
        <v>493</v>
      </c>
      <c r="J1069" s="16" t="s">
        <v>154</v>
      </c>
      <c r="K1069" s="26">
        <v>40078.300000000003</v>
      </c>
      <c r="L1069" s="26">
        <v>40078.300000000003</v>
      </c>
      <c r="M1069" s="26">
        <v>39476.9</v>
      </c>
      <c r="N1069" s="17">
        <f t="shared" si="274"/>
        <v>98.499437351384657</v>
      </c>
    </row>
    <row r="1070" spans="1:14" ht="80.25" customHeight="1" x14ac:dyDescent="0.2">
      <c r="A1070" s="12" t="s">
        <v>14</v>
      </c>
      <c r="B1070" s="13" t="s">
        <v>494</v>
      </c>
      <c r="C1070" s="14">
        <v>925</v>
      </c>
      <c r="D1070" s="15">
        <v>10</v>
      </c>
      <c r="E1070" s="15">
        <v>3</v>
      </c>
      <c r="F1070" s="85" t="s">
        <v>95</v>
      </c>
      <c r="G1070" s="86" t="s">
        <v>23</v>
      </c>
      <c r="H1070" s="86" t="s">
        <v>95</v>
      </c>
      <c r="I1070" s="87" t="s">
        <v>495</v>
      </c>
      <c r="J1070" s="16" t="s">
        <v>14</v>
      </c>
      <c r="K1070" s="26">
        <f t="shared" ref="K1070:M1070" si="288">K1071</f>
        <v>5165.5</v>
      </c>
      <c r="L1070" s="26">
        <f t="shared" si="288"/>
        <v>5165.5</v>
      </c>
      <c r="M1070" s="26">
        <f t="shared" si="288"/>
        <v>4748.8</v>
      </c>
      <c r="N1070" s="17">
        <f t="shared" si="274"/>
        <v>91.933017132900986</v>
      </c>
    </row>
    <row r="1071" spans="1:14" ht="28.5" customHeight="1" x14ac:dyDescent="0.2">
      <c r="A1071" s="12"/>
      <c r="B1071" s="13" t="s">
        <v>153</v>
      </c>
      <c r="C1071" s="14">
        <v>925</v>
      </c>
      <c r="D1071" s="15">
        <v>10</v>
      </c>
      <c r="E1071" s="15">
        <v>3</v>
      </c>
      <c r="F1071" s="85" t="s">
        <v>95</v>
      </c>
      <c r="G1071" s="86" t="s">
        <v>23</v>
      </c>
      <c r="H1071" s="86" t="s">
        <v>95</v>
      </c>
      <c r="I1071" s="87" t="s">
        <v>495</v>
      </c>
      <c r="J1071" s="16" t="s">
        <v>154</v>
      </c>
      <c r="K1071" s="26">
        <v>5165.5</v>
      </c>
      <c r="L1071" s="26">
        <v>5165.5</v>
      </c>
      <c r="M1071" s="26">
        <v>4748.8</v>
      </c>
      <c r="N1071" s="17">
        <f t="shared" si="274"/>
        <v>91.933017132900986</v>
      </c>
    </row>
    <row r="1072" spans="1:14" ht="65.25" customHeight="1" x14ac:dyDescent="0.2">
      <c r="A1072" s="12" t="s">
        <v>14</v>
      </c>
      <c r="B1072" s="13" t="s">
        <v>496</v>
      </c>
      <c r="C1072" s="14">
        <v>925</v>
      </c>
      <c r="D1072" s="15">
        <v>10</v>
      </c>
      <c r="E1072" s="15">
        <v>3</v>
      </c>
      <c r="F1072" s="85" t="s">
        <v>95</v>
      </c>
      <c r="G1072" s="86" t="s">
        <v>23</v>
      </c>
      <c r="H1072" s="86" t="s">
        <v>95</v>
      </c>
      <c r="I1072" s="87" t="s">
        <v>497</v>
      </c>
      <c r="J1072" s="16" t="s">
        <v>14</v>
      </c>
      <c r="K1072" s="26">
        <f t="shared" ref="K1072:M1072" si="289">K1073</f>
        <v>50282.6</v>
      </c>
      <c r="L1072" s="26">
        <f t="shared" si="289"/>
        <v>50282.6</v>
      </c>
      <c r="M1072" s="26">
        <f t="shared" si="289"/>
        <v>49243.5</v>
      </c>
      <c r="N1072" s="17">
        <f t="shared" si="274"/>
        <v>97.933479971202757</v>
      </c>
    </row>
    <row r="1073" spans="1:14" ht="28.5" customHeight="1" x14ac:dyDescent="0.2">
      <c r="A1073" s="12"/>
      <c r="B1073" s="13" t="s">
        <v>153</v>
      </c>
      <c r="C1073" s="14">
        <v>925</v>
      </c>
      <c r="D1073" s="15">
        <v>10</v>
      </c>
      <c r="E1073" s="15">
        <v>3</v>
      </c>
      <c r="F1073" s="85" t="s">
        <v>95</v>
      </c>
      <c r="G1073" s="86" t="s">
        <v>23</v>
      </c>
      <c r="H1073" s="86" t="s">
        <v>95</v>
      </c>
      <c r="I1073" s="87" t="s">
        <v>497</v>
      </c>
      <c r="J1073" s="16" t="s">
        <v>154</v>
      </c>
      <c r="K1073" s="26">
        <v>50282.6</v>
      </c>
      <c r="L1073" s="26">
        <v>50282.6</v>
      </c>
      <c r="M1073" s="26">
        <v>49243.5</v>
      </c>
      <c r="N1073" s="17">
        <f t="shared" si="274"/>
        <v>97.933479971202757</v>
      </c>
    </row>
    <row r="1074" spans="1:14" ht="15.75" customHeight="1" x14ac:dyDescent="0.2">
      <c r="A1074" s="12" t="s">
        <v>14</v>
      </c>
      <c r="B1074" s="13" t="s">
        <v>498</v>
      </c>
      <c r="C1074" s="14">
        <v>925</v>
      </c>
      <c r="D1074" s="15">
        <v>10</v>
      </c>
      <c r="E1074" s="15">
        <v>4</v>
      </c>
      <c r="F1074" s="85" t="s">
        <v>14</v>
      </c>
      <c r="G1074" s="86" t="s">
        <v>14</v>
      </c>
      <c r="H1074" s="86" t="s">
        <v>14</v>
      </c>
      <c r="I1074" s="87" t="s">
        <v>14</v>
      </c>
      <c r="J1074" s="16" t="s">
        <v>14</v>
      </c>
      <c r="K1074" s="26">
        <f t="shared" ref="K1074:M1077" si="290">K1075</f>
        <v>106478.7</v>
      </c>
      <c r="L1074" s="26">
        <f t="shared" si="290"/>
        <v>106478.7</v>
      </c>
      <c r="M1074" s="26">
        <f t="shared" si="290"/>
        <v>106478.39999999999</v>
      </c>
      <c r="N1074" s="17">
        <f t="shared" si="274"/>
        <v>99.999718253509855</v>
      </c>
    </row>
    <row r="1075" spans="1:14" ht="41.25" customHeight="1" x14ac:dyDescent="0.2">
      <c r="A1075" s="12" t="s">
        <v>14</v>
      </c>
      <c r="B1075" s="13" t="s">
        <v>177</v>
      </c>
      <c r="C1075" s="14">
        <v>925</v>
      </c>
      <c r="D1075" s="15">
        <v>10</v>
      </c>
      <c r="E1075" s="15">
        <v>4</v>
      </c>
      <c r="F1075" s="85" t="s">
        <v>95</v>
      </c>
      <c r="G1075" s="86" t="s">
        <v>19</v>
      </c>
      <c r="H1075" s="86" t="s">
        <v>20</v>
      </c>
      <c r="I1075" s="87" t="s">
        <v>21</v>
      </c>
      <c r="J1075" s="16" t="s">
        <v>14</v>
      </c>
      <c r="K1075" s="26">
        <f t="shared" si="290"/>
        <v>106478.7</v>
      </c>
      <c r="L1075" s="26">
        <f t="shared" si="290"/>
        <v>106478.7</v>
      </c>
      <c r="M1075" s="26">
        <f t="shared" si="290"/>
        <v>106478.39999999999</v>
      </c>
      <c r="N1075" s="17">
        <f t="shared" si="274"/>
        <v>99.999718253509855</v>
      </c>
    </row>
    <row r="1076" spans="1:14" ht="68.25" customHeight="1" x14ac:dyDescent="0.2">
      <c r="A1076" s="12" t="s">
        <v>14</v>
      </c>
      <c r="B1076" s="13" t="s">
        <v>178</v>
      </c>
      <c r="C1076" s="14">
        <v>925</v>
      </c>
      <c r="D1076" s="15">
        <v>10</v>
      </c>
      <c r="E1076" s="15">
        <v>4</v>
      </c>
      <c r="F1076" s="85" t="s">
        <v>95</v>
      </c>
      <c r="G1076" s="86" t="s">
        <v>29</v>
      </c>
      <c r="H1076" s="86" t="s">
        <v>20</v>
      </c>
      <c r="I1076" s="87" t="s">
        <v>21</v>
      </c>
      <c r="J1076" s="16" t="s">
        <v>14</v>
      </c>
      <c r="K1076" s="26">
        <f t="shared" si="290"/>
        <v>106478.7</v>
      </c>
      <c r="L1076" s="26">
        <f t="shared" si="290"/>
        <v>106478.7</v>
      </c>
      <c r="M1076" s="26">
        <f t="shared" si="290"/>
        <v>106478.39999999999</v>
      </c>
      <c r="N1076" s="17">
        <f t="shared" si="274"/>
        <v>99.999718253509855</v>
      </c>
    </row>
    <row r="1077" spans="1:14" ht="15.75" customHeight="1" x14ac:dyDescent="0.2">
      <c r="A1077" s="12" t="s">
        <v>14</v>
      </c>
      <c r="B1077" s="13" t="s">
        <v>464</v>
      </c>
      <c r="C1077" s="14">
        <v>925</v>
      </c>
      <c r="D1077" s="15">
        <v>10</v>
      </c>
      <c r="E1077" s="15">
        <v>4</v>
      </c>
      <c r="F1077" s="85" t="s">
        <v>95</v>
      </c>
      <c r="G1077" s="86" t="s">
        <v>29</v>
      </c>
      <c r="H1077" s="86" t="s">
        <v>194</v>
      </c>
      <c r="I1077" s="87" t="s">
        <v>21</v>
      </c>
      <c r="J1077" s="16" t="s">
        <v>14</v>
      </c>
      <c r="K1077" s="26">
        <f t="shared" si="290"/>
        <v>106478.7</v>
      </c>
      <c r="L1077" s="26">
        <f t="shared" si="290"/>
        <v>106478.7</v>
      </c>
      <c r="M1077" s="26">
        <f t="shared" si="290"/>
        <v>106478.39999999999</v>
      </c>
      <c r="N1077" s="17">
        <f t="shared" si="274"/>
        <v>99.999718253509855</v>
      </c>
    </row>
    <row r="1078" spans="1:14" ht="78" customHeight="1" x14ac:dyDescent="0.2">
      <c r="A1078" s="12" t="s">
        <v>14</v>
      </c>
      <c r="B1078" s="13" t="s">
        <v>463</v>
      </c>
      <c r="C1078" s="14">
        <v>925</v>
      </c>
      <c r="D1078" s="15">
        <v>10</v>
      </c>
      <c r="E1078" s="15">
        <v>4</v>
      </c>
      <c r="F1078" s="85" t="s">
        <v>95</v>
      </c>
      <c r="G1078" s="86" t="s">
        <v>29</v>
      </c>
      <c r="H1078" s="86" t="s">
        <v>194</v>
      </c>
      <c r="I1078" s="87" t="s">
        <v>499</v>
      </c>
      <c r="J1078" s="16" t="s">
        <v>14</v>
      </c>
      <c r="K1078" s="26">
        <f>K1079</f>
        <v>106478.7</v>
      </c>
      <c r="L1078" s="26">
        <f>L1079</f>
        <v>106478.7</v>
      </c>
      <c r="M1078" s="26">
        <f>M1079</f>
        <v>106478.39999999999</v>
      </c>
      <c r="N1078" s="17">
        <f t="shared" si="274"/>
        <v>99.999718253509855</v>
      </c>
    </row>
    <row r="1079" spans="1:14" ht="17.25" customHeight="1" x14ac:dyDescent="0.2">
      <c r="A1079" s="12"/>
      <c r="B1079" s="13" t="s">
        <v>92</v>
      </c>
      <c r="C1079" s="14">
        <v>925</v>
      </c>
      <c r="D1079" s="15">
        <v>10</v>
      </c>
      <c r="E1079" s="15">
        <v>4</v>
      </c>
      <c r="F1079" s="85" t="s">
        <v>95</v>
      </c>
      <c r="G1079" s="86" t="s">
        <v>29</v>
      </c>
      <c r="H1079" s="86" t="s">
        <v>194</v>
      </c>
      <c r="I1079" s="87" t="s">
        <v>499</v>
      </c>
      <c r="J1079" s="16" t="s">
        <v>93</v>
      </c>
      <c r="K1079" s="26">
        <v>106478.7</v>
      </c>
      <c r="L1079" s="26">
        <v>106478.7</v>
      </c>
      <c r="M1079" s="26">
        <v>106478.39999999999</v>
      </c>
      <c r="N1079" s="17">
        <f t="shared" si="274"/>
        <v>99.999718253509855</v>
      </c>
    </row>
    <row r="1080" spans="1:14" ht="40.5" customHeight="1" x14ac:dyDescent="0.2">
      <c r="A1080" s="18" t="s">
        <v>500</v>
      </c>
      <c r="B1080" s="19" t="s">
        <v>501</v>
      </c>
      <c r="C1080" s="20">
        <v>926</v>
      </c>
      <c r="D1080" s="21" t="s">
        <v>14</v>
      </c>
      <c r="E1080" s="21" t="s">
        <v>14</v>
      </c>
      <c r="F1080" s="88" t="s">
        <v>14</v>
      </c>
      <c r="G1080" s="89" t="s">
        <v>14</v>
      </c>
      <c r="H1080" s="89" t="s">
        <v>14</v>
      </c>
      <c r="I1080" s="90" t="s">
        <v>14</v>
      </c>
      <c r="J1080" s="22" t="s">
        <v>14</v>
      </c>
      <c r="K1080" s="73">
        <f>K1081+K1092+K1139+K1254</f>
        <v>1440633.8</v>
      </c>
      <c r="L1080" s="73">
        <f>L1081+L1092+L1139+L1254</f>
        <v>1440633.8</v>
      </c>
      <c r="M1080" s="73">
        <f>M1081+M1092+M1139+M1254</f>
        <v>1433947.8</v>
      </c>
      <c r="N1080" s="23">
        <f>M1080/L1080*100</f>
        <v>99.535898713469024</v>
      </c>
    </row>
    <row r="1081" spans="1:14" ht="15.75" customHeight="1" x14ac:dyDescent="0.2">
      <c r="A1081" s="12" t="s">
        <v>14</v>
      </c>
      <c r="B1081" s="13" t="s">
        <v>128</v>
      </c>
      <c r="C1081" s="14">
        <v>926</v>
      </c>
      <c r="D1081" s="15">
        <v>4</v>
      </c>
      <c r="E1081" s="15" t="s">
        <v>14</v>
      </c>
      <c r="F1081" s="85" t="s">
        <v>14</v>
      </c>
      <c r="G1081" s="86" t="s">
        <v>14</v>
      </c>
      <c r="H1081" s="86" t="s">
        <v>14</v>
      </c>
      <c r="I1081" s="87" t="s">
        <v>14</v>
      </c>
      <c r="J1081" s="16" t="s">
        <v>14</v>
      </c>
      <c r="K1081" s="26">
        <f t="shared" ref="K1081:M1082" si="291">K1082</f>
        <v>1493</v>
      </c>
      <c r="L1081" s="26">
        <f t="shared" si="291"/>
        <v>1493</v>
      </c>
      <c r="M1081" s="26">
        <f t="shared" si="291"/>
        <v>1493</v>
      </c>
      <c r="N1081" s="17">
        <f>M1081/L1081*100</f>
        <v>100</v>
      </c>
    </row>
    <row r="1082" spans="1:14" ht="15.75" customHeight="1" x14ac:dyDescent="0.2">
      <c r="A1082" s="12" t="s">
        <v>14</v>
      </c>
      <c r="B1082" s="13" t="s">
        <v>386</v>
      </c>
      <c r="C1082" s="14">
        <v>926</v>
      </c>
      <c r="D1082" s="15">
        <v>4</v>
      </c>
      <c r="E1082" s="15">
        <v>1</v>
      </c>
      <c r="F1082" s="85" t="s">
        <v>14</v>
      </c>
      <c r="G1082" s="86" t="s">
        <v>14</v>
      </c>
      <c r="H1082" s="86" t="s">
        <v>14</v>
      </c>
      <c r="I1082" s="87" t="s">
        <v>14</v>
      </c>
      <c r="J1082" s="16" t="s">
        <v>14</v>
      </c>
      <c r="K1082" s="26">
        <f t="shared" si="291"/>
        <v>1493</v>
      </c>
      <c r="L1082" s="26">
        <f t="shared" si="291"/>
        <v>1493</v>
      </c>
      <c r="M1082" s="26">
        <f t="shared" si="291"/>
        <v>1493</v>
      </c>
      <c r="N1082" s="17">
        <f t="shared" ref="N1082:N1145" si="292">M1082/L1082*100</f>
        <v>100</v>
      </c>
    </row>
    <row r="1083" spans="1:14" ht="51.75" customHeight="1" x14ac:dyDescent="0.2">
      <c r="A1083" s="12" t="s">
        <v>14</v>
      </c>
      <c r="B1083" s="13" t="s">
        <v>387</v>
      </c>
      <c r="C1083" s="14">
        <v>926</v>
      </c>
      <c r="D1083" s="15">
        <v>4</v>
      </c>
      <c r="E1083" s="15">
        <v>1</v>
      </c>
      <c r="F1083" s="85" t="s">
        <v>388</v>
      </c>
      <c r="G1083" s="86" t="s">
        <v>19</v>
      </c>
      <c r="H1083" s="86" t="s">
        <v>20</v>
      </c>
      <c r="I1083" s="87" t="s">
        <v>21</v>
      </c>
      <c r="J1083" s="16" t="s">
        <v>14</v>
      </c>
      <c r="K1083" s="26">
        <f t="shared" ref="K1083:M1083" si="293">K1084+K1088</f>
        <v>1493</v>
      </c>
      <c r="L1083" s="26">
        <f t="shared" si="293"/>
        <v>1493</v>
      </c>
      <c r="M1083" s="26">
        <f t="shared" si="293"/>
        <v>1493</v>
      </c>
      <c r="N1083" s="17">
        <f t="shared" si="292"/>
        <v>100</v>
      </c>
    </row>
    <row r="1084" spans="1:14" ht="39" customHeight="1" x14ac:dyDescent="0.2">
      <c r="A1084" s="12" t="s">
        <v>14</v>
      </c>
      <c r="B1084" s="13" t="s">
        <v>389</v>
      </c>
      <c r="C1084" s="14">
        <v>926</v>
      </c>
      <c r="D1084" s="15">
        <v>4</v>
      </c>
      <c r="E1084" s="15">
        <v>1</v>
      </c>
      <c r="F1084" s="85" t="s">
        <v>388</v>
      </c>
      <c r="G1084" s="86" t="s">
        <v>23</v>
      </c>
      <c r="H1084" s="86" t="s">
        <v>20</v>
      </c>
      <c r="I1084" s="87" t="s">
        <v>21</v>
      </c>
      <c r="J1084" s="16" t="s">
        <v>14</v>
      </c>
      <c r="K1084" s="26">
        <f t="shared" ref="K1084:M1086" si="294">K1085</f>
        <v>781.7</v>
      </c>
      <c r="L1084" s="26">
        <f t="shared" si="294"/>
        <v>781.7</v>
      </c>
      <c r="M1084" s="26">
        <f t="shared" si="294"/>
        <v>781.7</v>
      </c>
      <c r="N1084" s="17">
        <f t="shared" si="292"/>
        <v>100</v>
      </c>
    </row>
    <row r="1085" spans="1:14" ht="39" customHeight="1" x14ac:dyDescent="0.2">
      <c r="A1085" s="12" t="s">
        <v>14</v>
      </c>
      <c r="B1085" s="13" t="s">
        <v>390</v>
      </c>
      <c r="C1085" s="14">
        <v>926</v>
      </c>
      <c r="D1085" s="15">
        <v>4</v>
      </c>
      <c r="E1085" s="15">
        <v>1</v>
      </c>
      <c r="F1085" s="85" t="s">
        <v>388</v>
      </c>
      <c r="G1085" s="86" t="s">
        <v>23</v>
      </c>
      <c r="H1085" s="86" t="s">
        <v>83</v>
      </c>
      <c r="I1085" s="87" t="s">
        <v>21</v>
      </c>
      <c r="J1085" s="16" t="s">
        <v>14</v>
      </c>
      <c r="K1085" s="26">
        <f t="shared" si="294"/>
        <v>781.7</v>
      </c>
      <c r="L1085" s="26">
        <f t="shared" si="294"/>
        <v>781.7</v>
      </c>
      <c r="M1085" s="26">
        <f t="shared" si="294"/>
        <v>781.7</v>
      </c>
      <c r="N1085" s="17">
        <f t="shared" si="292"/>
        <v>100</v>
      </c>
    </row>
    <row r="1086" spans="1:14" ht="26.25" customHeight="1" x14ac:dyDescent="0.2">
      <c r="A1086" s="12" t="s">
        <v>14</v>
      </c>
      <c r="B1086" s="13" t="s">
        <v>391</v>
      </c>
      <c r="C1086" s="14">
        <v>926</v>
      </c>
      <c r="D1086" s="15">
        <v>4</v>
      </c>
      <c r="E1086" s="15">
        <v>1</v>
      </c>
      <c r="F1086" s="85" t="s">
        <v>388</v>
      </c>
      <c r="G1086" s="86" t="s">
        <v>23</v>
      </c>
      <c r="H1086" s="86" t="s">
        <v>83</v>
      </c>
      <c r="I1086" s="87" t="s">
        <v>392</v>
      </c>
      <c r="J1086" s="16" t="s">
        <v>14</v>
      </c>
      <c r="K1086" s="26">
        <f t="shared" si="294"/>
        <v>781.7</v>
      </c>
      <c r="L1086" s="26">
        <f t="shared" si="294"/>
        <v>781.7</v>
      </c>
      <c r="M1086" s="26">
        <f t="shared" si="294"/>
        <v>781.7</v>
      </c>
      <c r="N1086" s="17">
        <f t="shared" si="292"/>
        <v>100</v>
      </c>
    </row>
    <row r="1087" spans="1:14" ht="28.5" customHeight="1" x14ac:dyDescent="0.2">
      <c r="A1087" s="12"/>
      <c r="B1087" s="13" t="s">
        <v>153</v>
      </c>
      <c r="C1087" s="14">
        <v>926</v>
      </c>
      <c r="D1087" s="15">
        <v>4</v>
      </c>
      <c r="E1087" s="15">
        <v>1</v>
      </c>
      <c r="F1087" s="85" t="s">
        <v>388</v>
      </c>
      <c r="G1087" s="86" t="s">
        <v>23</v>
      </c>
      <c r="H1087" s="86" t="s">
        <v>83</v>
      </c>
      <c r="I1087" s="87" t="s">
        <v>392</v>
      </c>
      <c r="J1087" s="16" t="s">
        <v>154</v>
      </c>
      <c r="K1087" s="26">
        <v>781.7</v>
      </c>
      <c r="L1087" s="26">
        <v>781.7</v>
      </c>
      <c r="M1087" s="26">
        <v>781.7</v>
      </c>
      <c r="N1087" s="17">
        <f t="shared" si="292"/>
        <v>100</v>
      </c>
    </row>
    <row r="1088" spans="1:14" ht="39" customHeight="1" x14ac:dyDescent="0.2">
      <c r="A1088" s="12" t="s">
        <v>14</v>
      </c>
      <c r="B1088" s="13" t="s">
        <v>393</v>
      </c>
      <c r="C1088" s="14">
        <v>926</v>
      </c>
      <c r="D1088" s="15">
        <v>4</v>
      </c>
      <c r="E1088" s="15">
        <v>1</v>
      </c>
      <c r="F1088" s="85" t="s">
        <v>388</v>
      </c>
      <c r="G1088" s="86" t="s">
        <v>29</v>
      </c>
      <c r="H1088" s="86" t="s">
        <v>20</v>
      </c>
      <c r="I1088" s="87" t="s">
        <v>21</v>
      </c>
      <c r="J1088" s="16" t="s">
        <v>14</v>
      </c>
      <c r="K1088" s="26">
        <f t="shared" ref="K1088:M1090" si="295">K1089</f>
        <v>711.3</v>
      </c>
      <c r="L1088" s="26">
        <f t="shared" si="295"/>
        <v>711.3</v>
      </c>
      <c r="M1088" s="26">
        <f t="shared" si="295"/>
        <v>711.3</v>
      </c>
      <c r="N1088" s="17">
        <f t="shared" si="292"/>
        <v>100</v>
      </c>
    </row>
    <row r="1089" spans="1:14" ht="39" customHeight="1" x14ac:dyDescent="0.2">
      <c r="A1089" s="12" t="s">
        <v>14</v>
      </c>
      <c r="B1089" s="13" t="s">
        <v>394</v>
      </c>
      <c r="C1089" s="14">
        <v>926</v>
      </c>
      <c r="D1089" s="15">
        <v>4</v>
      </c>
      <c r="E1089" s="15">
        <v>1</v>
      </c>
      <c r="F1089" s="85" t="s">
        <v>388</v>
      </c>
      <c r="G1089" s="86" t="s">
        <v>29</v>
      </c>
      <c r="H1089" s="86" t="s">
        <v>83</v>
      </c>
      <c r="I1089" s="87" t="s">
        <v>21</v>
      </c>
      <c r="J1089" s="16" t="s">
        <v>14</v>
      </c>
      <c r="K1089" s="26">
        <f t="shared" si="295"/>
        <v>711.3</v>
      </c>
      <c r="L1089" s="26">
        <f t="shared" si="295"/>
        <v>711.3</v>
      </c>
      <c r="M1089" s="26">
        <f t="shared" si="295"/>
        <v>711.3</v>
      </c>
      <c r="N1089" s="17">
        <f t="shared" si="292"/>
        <v>100</v>
      </c>
    </row>
    <row r="1090" spans="1:14" ht="26.25" customHeight="1" x14ac:dyDescent="0.2">
      <c r="A1090" s="12" t="s">
        <v>14</v>
      </c>
      <c r="B1090" s="13" t="s">
        <v>395</v>
      </c>
      <c r="C1090" s="14">
        <v>926</v>
      </c>
      <c r="D1090" s="15">
        <v>4</v>
      </c>
      <c r="E1090" s="15">
        <v>1</v>
      </c>
      <c r="F1090" s="85" t="s">
        <v>388</v>
      </c>
      <c r="G1090" s="86" t="s">
        <v>29</v>
      </c>
      <c r="H1090" s="86" t="s">
        <v>83</v>
      </c>
      <c r="I1090" s="87" t="s">
        <v>396</v>
      </c>
      <c r="J1090" s="16" t="s">
        <v>14</v>
      </c>
      <c r="K1090" s="26">
        <f t="shared" si="295"/>
        <v>711.3</v>
      </c>
      <c r="L1090" s="26">
        <f t="shared" si="295"/>
        <v>711.3</v>
      </c>
      <c r="M1090" s="26">
        <f t="shared" si="295"/>
        <v>711.3</v>
      </c>
      <c r="N1090" s="17">
        <f t="shared" si="292"/>
        <v>100</v>
      </c>
    </row>
    <row r="1091" spans="1:14" ht="28.5" customHeight="1" x14ac:dyDescent="0.2">
      <c r="A1091" s="12"/>
      <c r="B1091" s="13" t="s">
        <v>153</v>
      </c>
      <c r="C1091" s="14">
        <v>926</v>
      </c>
      <c r="D1091" s="15">
        <v>4</v>
      </c>
      <c r="E1091" s="15">
        <v>1</v>
      </c>
      <c r="F1091" s="85" t="s">
        <v>388</v>
      </c>
      <c r="G1091" s="86" t="s">
        <v>29</v>
      </c>
      <c r="H1091" s="86" t="s">
        <v>83</v>
      </c>
      <c r="I1091" s="87" t="s">
        <v>396</v>
      </c>
      <c r="J1091" s="16" t="s">
        <v>154</v>
      </c>
      <c r="K1091" s="26">
        <v>711.3</v>
      </c>
      <c r="L1091" s="26">
        <v>711.3</v>
      </c>
      <c r="M1091" s="26">
        <v>711.3</v>
      </c>
      <c r="N1091" s="17">
        <f t="shared" si="292"/>
        <v>100</v>
      </c>
    </row>
    <row r="1092" spans="1:14" ht="15.75" customHeight="1" x14ac:dyDescent="0.2">
      <c r="A1092" s="12" t="s">
        <v>14</v>
      </c>
      <c r="B1092" s="13" t="s">
        <v>175</v>
      </c>
      <c r="C1092" s="14">
        <v>926</v>
      </c>
      <c r="D1092" s="15">
        <v>7</v>
      </c>
      <c r="E1092" s="15" t="s">
        <v>14</v>
      </c>
      <c r="F1092" s="85" t="s">
        <v>14</v>
      </c>
      <c r="G1092" s="86" t="s">
        <v>14</v>
      </c>
      <c r="H1092" s="86" t="s">
        <v>14</v>
      </c>
      <c r="I1092" s="87" t="s">
        <v>14</v>
      </c>
      <c r="J1092" s="16" t="s">
        <v>14</v>
      </c>
      <c r="K1092" s="26">
        <f>K1093+K1114+K1124</f>
        <v>559478.4</v>
      </c>
      <c r="L1092" s="26">
        <f>L1093+L1114+L1124</f>
        <v>559478.4</v>
      </c>
      <c r="M1092" s="26">
        <f>M1093+M1114+M1124</f>
        <v>557420.1</v>
      </c>
      <c r="N1092" s="17">
        <f t="shared" si="292"/>
        <v>99.632103759501703</v>
      </c>
    </row>
    <row r="1093" spans="1:14" ht="15.75" customHeight="1" x14ac:dyDescent="0.2">
      <c r="A1093" s="12" t="s">
        <v>14</v>
      </c>
      <c r="B1093" s="13" t="s">
        <v>440</v>
      </c>
      <c r="C1093" s="14">
        <v>926</v>
      </c>
      <c r="D1093" s="15">
        <v>7</v>
      </c>
      <c r="E1093" s="15">
        <v>3</v>
      </c>
      <c r="F1093" s="85" t="s">
        <v>14</v>
      </c>
      <c r="G1093" s="86" t="s">
        <v>14</v>
      </c>
      <c r="H1093" s="86" t="s">
        <v>14</v>
      </c>
      <c r="I1093" s="87" t="s">
        <v>14</v>
      </c>
      <c r="J1093" s="16" t="s">
        <v>14</v>
      </c>
      <c r="K1093" s="26">
        <f t="shared" ref="K1093:M1094" si="296">K1094</f>
        <v>555395.20000000007</v>
      </c>
      <c r="L1093" s="26">
        <f t="shared" si="296"/>
        <v>555395.20000000007</v>
      </c>
      <c r="M1093" s="26">
        <f t="shared" si="296"/>
        <v>553347.6</v>
      </c>
      <c r="N1093" s="17">
        <f t="shared" si="292"/>
        <v>99.631325585817081</v>
      </c>
    </row>
    <row r="1094" spans="1:14" ht="40.5" customHeight="1" x14ac:dyDescent="0.2">
      <c r="A1094" s="12" t="s">
        <v>14</v>
      </c>
      <c r="B1094" s="13" t="s">
        <v>502</v>
      </c>
      <c r="C1094" s="14">
        <v>926</v>
      </c>
      <c r="D1094" s="15">
        <v>7</v>
      </c>
      <c r="E1094" s="15">
        <v>3</v>
      </c>
      <c r="F1094" s="85" t="s">
        <v>423</v>
      </c>
      <c r="G1094" s="86" t="s">
        <v>19</v>
      </c>
      <c r="H1094" s="86" t="s">
        <v>20</v>
      </c>
      <c r="I1094" s="87" t="s">
        <v>21</v>
      </c>
      <c r="J1094" s="16" t="s">
        <v>14</v>
      </c>
      <c r="K1094" s="26">
        <f t="shared" si="296"/>
        <v>555395.20000000007</v>
      </c>
      <c r="L1094" s="26">
        <f t="shared" si="296"/>
        <v>555395.20000000007</v>
      </c>
      <c r="M1094" s="26">
        <f t="shared" si="296"/>
        <v>553347.6</v>
      </c>
      <c r="N1094" s="17">
        <f t="shared" si="292"/>
        <v>99.631325585817081</v>
      </c>
    </row>
    <row r="1095" spans="1:14" ht="51.75" customHeight="1" x14ac:dyDescent="0.2">
      <c r="A1095" s="12" t="s">
        <v>14</v>
      </c>
      <c r="B1095" s="13" t="s">
        <v>503</v>
      </c>
      <c r="C1095" s="14">
        <v>926</v>
      </c>
      <c r="D1095" s="15">
        <v>7</v>
      </c>
      <c r="E1095" s="15">
        <v>3</v>
      </c>
      <c r="F1095" s="85" t="s">
        <v>423</v>
      </c>
      <c r="G1095" s="86" t="s">
        <v>23</v>
      </c>
      <c r="H1095" s="86" t="s">
        <v>20</v>
      </c>
      <c r="I1095" s="87" t="s">
        <v>21</v>
      </c>
      <c r="J1095" s="16" t="s">
        <v>14</v>
      </c>
      <c r="K1095" s="26">
        <f>K1096+K1103+K1108+K1111</f>
        <v>555395.20000000007</v>
      </c>
      <c r="L1095" s="26">
        <f>L1096+L1103+L1108+L1111</f>
        <v>555395.20000000007</v>
      </c>
      <c r="M1095" s="26">
        <f>M1096+M1103+M1108+M1111</f>
        <v>553347.6</v>
      </c>
      <c r="N1095" s="17">
        <f t="shared" si="292"/>
        <v>99.631325585817081</v>
      </c>
    </row>
    <row r="1096" spans="1:14" ht="26.25" customHeight="1" x14ac:dyDescent="0.2">
      <c r="A1096" s="12" t="s">
        <v>14</v>
      </c>
      <c r="B1096" s="13" t="s">
        <v>504</v>
      </c>
      <c r="C1096" s="14">
        <v>926</v>
      </c>
      <c r="D1096" s="15">
        <v>7</v>
      </c>
      <c r="E1096" s="15">
        <v>3</v>
      </c>
      <c r="F1096" s="85" t="s">
        <v>423</v>
      </c>
      <c r="G1096" s="86" t="s">
        <v>23</v>
      </c>
      <c r="H1096" s="86" t="s">
        <v>95</v>
      </c>
      <c r="I1096" s="87" t="s">
        <v>21</v>
      </c>
      <c r="J1096" s="16" t="s">
        <v>14</v>
      </c>
      <c r="K1096" s="26">
        <f>K1097+K1099+K1101</f>
        <v>551494</v>
      </c>
      <c r="L1096" s="26">
        <f>L1097+L1099+L1101</f>
        <v>551494</v>
      </c>
      <c r="M1096" s="26">
        <f>M1097+M1099+M1101</f>
        <v>549448.39999999991</v>
      </c>
      <c r="N1096" s="17">
        <f t="shared" si="292"/>
        <v>99.629080280111822</v>
      </c>
    </row>
    <row r="1097" spans="1:14" ht="26.25" customHeight="1" x14ac:dyDescent="0.2">
      <c r="A1097" s="12" t="s">
        <v>14</v>
      </c>
      <c r="B1097" s="13" t="s">
        <v>84</v>
      </c>
      <c r="C1097" s="14">
        <v>926</v>
      </c>
      <c r="D1097" s="15">
        <v>7</v>
      </c>
      <c r="E1097" s="15">
        <v>3</v>
      </c>
      <c r="F1097" s="85" t="s">
        <v>423</v>
      </c>
      <c r="G1097" s="86" t="s">
        <v>23</v>
      </c>
      <c r="H1097" s="86" t="s">
        <v>95</v>
      </c>
      <c r="I1097" s="87" t="s">
        <v>85</v>
      </c>
      <c r="J1097" s="16" t="s">
        <v>14</v>
      </c>
      <c r="K1097" s="26">
        <f t="shared" ref="K1097:M1097" si="297">K1098</f>
        <v>546824.19999999995</v>
      </c>
      <c r="L1097" s="26">
        <f t="shared" si="297"/>
        <v>546824.19999999995</v>
      </c>
      <c r="M1097" s="26">
        <f t="shared" si="297"/>
        <v>545093.69999999995</v>
      </c>
      <c r="N1097" s="17">
        <f t="shared" si="292"/>
        <v>99.683536317522154</v>
      </c>
    </row>
    <row r="1098" spans="1:14" ht="28.5" customHeight="1" x14ac:dyDescent="0.2">
      <c r="A1098" s="12"/>
      <c r="B1098" s="13" t="s">
        <v>153</v>
      </c>
      <c r="C1098" s="14">
        <v>926</v>
      </c>
      <c r="D1098" s="15">
        <v>7</v>
      </c>
      <c r="E1098" s="15">
        <v>3</v>
      </c>
      <c r="F1098" s="85" t="s">
        <v>423</v>
      </c>
      <c r="G1098" s="86" t="s">
        <v>23</v>
      </c>
      <c r="H1098" s="86" t="s">
        <v>95</v>
      </c>
      <c r="I1098" s="87" t="s">
        <v>85</v>
      </c>
      <c r="J1098" s="16" t="s">
        <v>154</v>
      </c>
      <c r="K1098" s="26">
        <v>546824.19999999995</v>
      </c>
      <c r="L1098" s="26">
        <v>546824.19999999995</v>
      </c>
      <c r="M1098" s="26">
        <v>545093.69999999995</v>
      </c>
      <c r="N1098" s="17">
        <f t="shared" si="292"/>
        <v>99.683536317522154</v>
      </c>
    </row>
    <row r="1099" spans="1:14" ht="29.25" customHeight="1" x14ac:dyDescent="0.2">
      <c r="A1099" s="12"/>
      <c r="B1099" s="13" t="s">
        <v>409</v>
      </c>
      <c r="C1099" s="14">
        <v>926</v>
      </c>
      <c r="D1099" s="15">
        <v>7</v>
      </c>
      <c r="E1099" s="15">
        <v>3</v>
      </c>
      <c r="F1099" s="85" t="s">
        <v>423</v>
      </c>
      <c r="G1099" s="86" t="s">
        <v>23</v>
      </c>
      <c r="H1099" s="86" t="s">
        <v>95</v>
      </c>
      <c r="I1099" s="92" t="s">
        <v>410</v>
      </c>
      <c r="J1099" s="16"/>
      <c r="K1099" s="26">
        <f>K1100</f>
        <v>4576.8</v>
      </c>
      <c r="L1099" s="26">
        <f>L1100</f>
        <v>4576.8</v>
      </c>
      <c r="M1099" s="26">
        <f>M1100</f>
        <v>4261.7</v>
      </c>
      <c r="N1099" s="17">
        <f t="shared" si="292"/>
        <v>93.115277049466869</v>
      </c>
    </row>
    <row r="1100" spans="1:14" ht="28.5" customHeight="1" x14ac:dyDescent="0.2">
      <c r="A1100" s="12"/>
      <c r="B1100" s="13" t="s">
        <v>153</v>
      </c>
      <c r="C1100" s="14">
        <v>926</v>
      </c>
      <c r="D1100" s="15">
        <v>7</v>
      </c>
      <c r="E1100" s="15">
        <v>3</v>
      </c>
      <c r="F1100" s="85" t="s">
        <v>423</v>
      </c>
      <c r="G1100" s="86" t="s">
        <v>23</v>
      </c>
      <c r="H1100" s="86" t="s">
        <v>95</v>
      </c>
      <c r="I1100" s="92" t="s">
        <v>410</v>
      </c>
      <c r="J1100" s="16" t="s">
        <v>154</v>
      </c>
      <c r="K1100" s="26">
        <v>4576.8</v>
      </c>
      <c r="L1100" s="26">
        <v>4576.8</v>
      </c>
      <c r="M1100" s="26">
        <v>4261.7</v>
      </c>
      <c r="N1100" s="17">
        <f t="shared" si="292"/>
        <v>93.115277049466869</v>
      </c>
    </row>
    <row r="1101" spans="1:14" ht="117" customHeight="1" x14ac:dyDescent="0.2">
      <c r="A1101" s="12" t="s">
        <v>14</v>
      </c>
      <c r="B1101" s="13" t="s">
        <v>406</v>
      </c>
      <c r="C1101" s="14">
        <v>926</v>
      </c>
      <c r="D1101" s="15">
        <v>7</v>
      </c>
      <c r="E1101" s="15">
        <v>3</v>
      </c>
      <c r="F1101" s="85" t="s">
        <v>423</v>
      </c>
      <c r="G1101" s="86" t="s">
        <v>23</v>
      </c>
      <c r="H1101" s="86" t="s">
        <v>95</v>
      </c>
      <c r="I1101" s="87" t="s">
        <v>407</v>
      </c>
      <c r="J1101" s="16" t="s">
        <v>14</v>
      </c>
      <c r="K1101" s="26">
        <f t="shared" ref="K1101:M1101" si="298">K1102</f>
        <v>93</v>
      </c>
      <c r="L1101" s="26">
        <f t="shared" si="298"/>
        <v>93</v>
      </c>
      <c r="M1101" s="26">
        <f t="shared" si="298"/>
        <v>93</v>
      </c>
      <c r="N1101" s="17">
        <f t="shared" si="292"/>
        <v>100</v>
      </c>
    </row>
    <row r="1102" spans="1:14" ht="28.5" customHeight="1" x14ac:dyDescent="0.2">
      <c r="A1102" s="12"/>
      <c r="B1102" s="13" t="s">
        <v>153</v>
      </c>
      <c r="C1102" s="14">
        <v>926</v>
      </c>
      <c r="D1102" s="15">
        <v>7</v>
      </c>
      <c r="E1102" s="15">
        <v>3</v>
      </c>
      <c r="F1102" s="85" t="s">
        <v>423</v>
      </c>
      <c r="G1102" s="86" t="s">
        <v>23</v>
      </c>
      <c r="H1102" s="86" t="s">
        <v>95</v>
      </c>
      <c r="I1102" s="87" t="s">
        <v>407</v>
      </c>
      <c r="J1102" s="16" t="s">
        <v>154</v>
      </c>
      <c r="K1102" s="26">
        <v>93</v>
      </c>
      <c r="L1102" s="26">
        <v>93</v>
      </c>
      <c r="M1102" s="26">
        <v>93</v>
      </c>
      <c r="N1102" s="17">
        <f t="shared" si="292"/>
        <v>100</v>
      </c>
    </row>
    <row r="1103" spans="1:14" ht="39" customHeight="1" x14ac:dyDescent="0.2">
      <c r="A1103" s="12"/>
      <c r="B1103" s="13" t="s">
        <v>116</v>
      </c>
      <c r="C1103" s="14">
        <v>926</v>
      </c>
      <c r="D1103" s="15">
        <v>7</v>
      </c>
      <c r="E1103" s="15">
        <v>3</v>
      </c>
      <c r="F1103" s="85" t="s">
        <v>423</v>
      </c>
      <c r="G1103" s="86" t="s">
        <v>23</v>
      </c>
      <c r="H1103" s="86" t="s">
        <v>298</v>
      </c>
      <c r="I1103" s="87" t="s">
        <v>21</v>
      </c>
      <c r="J1103" s="16"/>
      <c r="K1103" s="26">
        <f t="shared" ref="K1103:M1103" si="299">K1104+K1106</f>
        <v>1570.3</v>
      </c>
      <c r="L1103" s="26">
        <f t="shared" si="299"/>
        <v>1570.3</v>
      </c>
      <c r="M1103" s="26">
        <f t="shared" si="299"/>
        <v>1568.4</v>
      </c>
      <c r="N1103" s="17">
        <f t="shared" si="292"/>
        <v>99.879004011972242</v>
      </c>
    </row>
    <row r="1104" spans="1:14" ht="51.75" customHeight="1" x14ac:dyDescent="0.2">
      <c r="A1104" s="12"/>
      <c r="B1104" s="13" t="s">
        <v>416</v>
      </c>
      <c r="C1104" s="14">
        <v>926</v>
      </c>
      <c r="D1104" s="15">
        <v>7</v>
      </c>
      <c r="E1104" s="15">
        <v>3</v>
      </c>
      <c r="F1104" s="85" t="s">
        <v>423</v>
      </c>
      <c r="G1104" s="86" t="s">
        <v>23</v>
      </c>
      <c r="H1104" s="86" t="s">
        <v>298</v>
      </c>
      <c r="I1104" s="87" t="s">
        <v>417</v>
      </c>
      <c r="J1104" s="16"/>
      <c r="K1104" s="26">
        <f t="shared" ref="K1104:M1104" si="300">K1105</f>
        <v>1245.3</v>
      </c>
      <c r="L1104" s="26">
        <f t="shared" si="300"/>
        <v>1245.3</v>
      </c>
      <c r="M1104" s="26">
        <f t="shared" si="300"/>
        <v>1245.3</v>
      </c>
      <c r="N1104" s="17">
        <f t="shared" si="292"/>
        <v>100</v>
      </c>
    </row>
    <row r="1105" spans="1:14" ht="28.5" customHeight="1" x14ac:dyDescent="0.2">
      <c r="A1105" s="12"/>
      <c r="B1105" s="13" t="s">
        <v>153</v>
      </c>
      <c r="C1105" s="14">
        <v>926</v>
      </c>
      <c r="D1105" s="15">
        <v>7</v>
      </c>
      <c r="E1105" s="15">
        <v>3</v>
      </c>
      <c r="F1105" s="85" t="s">
        <v>423</v>
      </c>
      <c r="G1105" s="86" t="s">
        <v>23</v>
      </c>
      <c r="H1105" s="86" t="s">
        <v>298</v>
      </c>
      <c r="I1105" s="87" t="s">
        <v>417</v>
      </c>
      <c r="J1105" s="16">
        <v>600</v>
      </c>
      <c r="K1105" s="26">
        <v>1245.3</v>
      </c>
      <c r="L1105" s="26">
        <v>1245.3</v>
      </c>
      <c r="M1105" s="26">
        <v>1245.3</v>
      </c>
      <c r="N1105" s="17">
        <f t="shared" si="292"/>
        <v>100</v>
      </c>
    </row>
    <row r="1106" spans="1:14" ht="41.25" customHeight="1" x14ac:dyDescent="0.2">
      <c r="A1106" s="12"/>
      <c r="B1106" s="13" t="s">
        <v>420</v>
      </c>
      <c r="C1106" s="14">
        <v>926</v>
      </c>
      <c r="D1106" s="15">
        <v>7</v>
      </c>
      <c r="E1106" s="15">
        <v>3</v>
      </c>
      <c r="F1106" s="85" t="s">
        <v>423</v>
      </c>
      <c r="G1106" s="86" t="s">
        <v>23</v>
      </c>
      <c r="H1106" s="86" t="s">
        <v>298</v>
      </c>
      <c r="I1106" s="87" t="s">
        <v>421</v>
      </c>
      <c r="J1106" s="16"/>
      <c r="K1106" s="26">
        <f t="shared" ref="K1106:M1106" si="301">K1107</f>
        <v>325</v>
      </c>
      <c r="L1106" s="26">
        <f t="shared" si="301"/>
        <v>325</v>
      </c>
      <c r="M1106" s="26">
        <f t="shared" si="301"/>
        <v>323.10000000000002</v>
      </c>
      <c r="N1106" s="17">
        <f t="shared" si="292"/>
        <v>99.415384615384625</v>
      </c>
    </row>
    <row r="1107" spans="1:14" ht="28.5" customHeight="1" x14ac:dyDescent="0.2">
      <c r="A1107" s="12"/>
      <c r="B1107" s="13" t="s">
        <v>153</v>
      </c>
      <c r="C1107" s="14">
        <v>926</v>
      </c>
      <c r="D1107" s="15">
        <v>7</v>
      </c>
      <c r="E1107" s="15">
        <v>3</v>
      </c>
      <c r="F1107" s="85" t="s">
        <v>423</v>
      </c>
      <c r="G1107" s="86" t="s">
        <v>23</v>
      </c>
      <c r="H1107" s="86" t="s">
        <v>298</v>
      </c>
      <c r="I1107" s="87" t="s">
        <v>421</v>
      </c>
      <c r="J1107" s="16">
        <v>600</v>
      </c>
      <c r="K1107" s="26">
        <v>325</v>
      </c>
      <c r="L1107" s="26">
        <v>325</v>
      </c>
      <c r="M1107" s="26">
        <v>323.10000000000002</v>
      </c>
      <c r="N1107" s="17">
        <f t="shared" si="292"/>
        <v>99.415384615384625</v>
      </c>
    </row>
    <row r="1108" spans="1:14" ht="41.25" customHeight="1" x14ac:dyDescent="0.2">
      <c r="A1108" s="12"/>
      <c r="B1108" s="13" t="s">
        <v>422</v>
      </c>
      <c r="C1108" s="14">
        <v>926</v>
      </c>
      <c r="D1108" s="15">
        <v>7</v>
      </c>
      <c r="E1108" s="15">
        <v>3</v>
      </c>
      <c r="F1108" s="85" t="s">
        <v>423</v>
      </c>
      <c r="G1108" s="86" t="s">
        <v>23</v>
      </c>
      <c r="H1108" s="86">
        <v>10</v>
      </c>
      <c r="I1108" s="92" t="s">
        <v>21</v>
      </c>
      <c r="J1108" s="16"/>
      <c r="K1108" s="26">
        <f t="shared" ref="K1108:M1109" si="302">K1109</f>
        <v>2255</v>
      </c>
      <c r="L1108" s="26">
        <f t="shared" si="302"/>
        <v>2255</v>
      </c>
      <c r="M1108" s="26">
        <f t="shared" si="302"/>
        <v>2255</v>
      </c>
      <c r="N1108" s="17">
        <f t="shared" si="292"/>
        <v>100</v>
      </c>
    </row>
    <row r="1109" spans="1:14" ht="29.25" customHeight="1" x14ac:dyDescent="0.2">
      <c r="A1109" s="12"/>
      <c r="B1109" s="13" t="s">
        <v>309</v>
      </c>
      <c r="C1109" s="14">
        <v>926</v>
      </c>
      <c r="D1109" s="15">
        <v>7</v>
      </c>
      <c r="E1109" s="15">
        <v>3</v>
      </c>
      <c r="F1109" s="85" t="s">
        <v>423</v>
      </c>
      <c r="G1109" s="86" t="s">
        <v>23</v>
      </c>
      <c r="H1109" s="86">
        <v>10</v>
      </c>
      <c r="I1109" s="87">
        <v>60050</v>
      </c>
      <c r="J1109" s="16"/>
      <c r="K1109" s="26">
        <f t="shared" si="302"/>
        <v>2255</v>
      </c>
      <c r="L1109" s="26">
        <f t="shared" si="302"/>
        <v>2255</v>
      </c>
      <c r="M1109" s="26">
        <f t="shared" si="302"/>
        <v>2255</v>
      </c>
      <c r="N1109" s="17">
        <f t="shared" si="292"/>
        <v>100</v>
      </c>
    </row>
    <row r="1110" spans="1:14" ht="28.5" customHeight="1" x14ac:dyDescent="0.2">
      <c r="A1110" s="12"/>
      <c r="B1110" s="13" t="s">
        <v>153</v>
      </c>
      <c r="C1110" s="14">
        <v>926</v>
      </c>
      <c r="D1110" s="15">
        <v>7</v>
      </c>
      <c r="E1110" s="15">
        <v>3</v>
      </c>
      <c r="F1110" s="85" t="s">
        <v>423</v>
      </c>
      <c r="G1110" s="86" t="s">
        <v>23</v>
      </c>
      <c r="H1110" s="86">
        <v>10</v>
      </c>
      <c r="I1110" s="87">
        <v>60050</v>
      </c>
      <c r="J1110" s="16">
        <v>600</v>
      </c>
      <c r="K1110" s="26">
        <v>2255</v>
      </c>
      <c r="L1110" s="26">
        <v>2255</v>
      </c>
      <c r="M1110" s="26">
        <v>2255</v>
      </c>
      <c r="N1110" s="17">
        <f t="shared" si="292"/>
        <v>100</v>
      </c>
    </row>
    <row r="1111" spans="1:14" ht="30.75" customHeight="1" x14ac:dyDescent="0.2">
      <c r="A1111" s="12"/>
      <c r="B1111" s="13" t="s">
        <v>107</v>
      </c>
      <c r="C1111" s="14">
        <v>926</v>
      </c>
      <c r="D1111" s="15">
        <v>7</v>
      </c>
      <c r="E1111" s="15">
        <v>3</v>
      </c>
      <c r="F1111" s="85" t="s">
        <v>423</v>
      </c>
      <c r="G1111" s="86" t="s">
        <v>23</v>
      </c>
      <c r="H1111" s="91">
        <v>11</v>
      </c>
      <c r="I1111" s="92" t="s">
        <v>21</v>
      </c>
      <c r="J1111" s="24"/>
      <c r="K1111" s="26">
        <f t="shared" ref="K1111:M1112" si="303">K1112</f>
        <v>75.900000000000006</v>
      </c>
      <c r="L1111" s="26">
        <f t="shared" si="303"/>
        <v>75.900000000000006</v>
      </c>
      <c r="M1111" s="26">
        <f t="shared" si="303"/>
        <v>75.8</v>
      </c>
      <c r="N1111" s="17">
        <f t="shared" si="292"/>
        <v>99.868247694334642</v>
      </c>
    </row>
    <row r="1112" spans="1:14" x14ac:dyDescent="0.2">
      <c r="A1112" s="12"/>
      <c r="B1112" s="13" t="s">
        <v>119</v>
      </c>
      <c r="C1112" s="14">
        <v>926</v>
      </c>
      <c r="D1112" s="15">
        <v>7</v>
      </c>
      <c r="E1112" s="15">
        <v>3</v>
      </c>
      <c r="F1112" s="85" t="s">
        <v>423</v>
      </c>
      <c r="G1112" s="86" t="s">
        <v>23</v>
      </c>
      <c r="H1112" s="91">
        <v>11</v>
      </c>
      <c r="I1112" s="92" t="s">
        <v>218</v>
      </c>
      <c r="J1112" s="24"/>
      <c r="K1112" s="26">
        <f t="shared" si="303"/>
        <v>75.900000000000006</v>
      </c>
      <c r="L1112" s="26">
        <f t="shared" si="303"/>
        <v>75.900000000000006</v>
      </c>
      <c r="M1112" s="26">
        <f t="shared" si="303"/>
        <v>75.8</v>
      </c>
      <c r="N1112" s="17">
        <f t="shared" si="292"/>
        <v>99.868247694334642</v>
      </c>
    </row>
    <row r="1113" spans="1:14" ht="28.5" customHeight="1" x14ac:dyDescent="0.2">
      <c r="A1113" s="12"/>
      <c r="B1113" s="13" t="s">
        <v>153</v>
      </c>
      <c r="C1113" s="14">
        <v>926</v>
      </c>
      <c r="D1113" s="15">
        <v>7</v>
      </c>
      <c r="E1113" s="15">
        <v>3</v>
      </c>
      <c r="F1113" s="85" t="s">
        <v>423</v>
      </c>
      <c r="G1113" s="86" t="s">
        <v>23</v>
      </c>
      <c r="H1113" s="91">
        <v>11</v>
      </c>
      <c r="I1113" s="92" t="s">
        <v>218</v>
      </c>
      <c r="J1113" s="16">
        <v>600</v>
      </c>
      <c r="K1113" s="26">
        <v>75.900000000000006</v>
      </c>
      <c r="L1113" s="26">
        <v>75.900000000000006</v>
      </c>
      <c r="M1113" s="26">
        <v>75.8</v>
      </c>
      <c r="N1113" s="17">
        <f t="shared" si="292"/>
        <v>99.868247694334642</v>
      </c>
    </row>
    <row r="1114" spans="1:14" ht="15.75" customHeight="1" x14ac:dyDescent="0.2">
      <c r="A1114" s="12" t="s">
        <v>14</v>
      </c>
      <c r="B1114" s="13" t="s">
        <v>450</v>
      </c>
      <c r="C1114" s="14">
        <v>926</v>
      </c>
      <c r="D1114" s="15">
        <v>7</v>
      </c>
      <c r="E1114" s="15">
        <v>7</v>
      </c>
      <c r="F1114" s="85" t="s">
        <v>14</v>
      </c>
      <c r="G1114" s="86" t="s">
        <v>14</v>
      </c>
      <c r="H1114" s="86" t="s">
        <v>14</v>
      </c>
      <c r="I1114" s="87" t="s">
        <v>14</v>
      </c>
      <c r="J1114" s="16" t="s">
        <v>14</v>
      </c>
      <c r="K1114" s="26">
        <f t="shared" ref="K1114:M1116" si="304">K1115</f>
        <v>1336.1</v>
      </c>
      <c r="L1114" s="26">
        <f t="shared" si="304"/>
        <v>1336.1</v>
      </c>
      <c r="M1114" s="26">
        <f t="shared" si="304"/>
        <v>1336.1</v>
      </c>
      <c r="N1114" s="17">
        <f t="shared" si="292"/>
        <v>100</v>
      </c>
    </row>
    <row r="1115" spans="1:14" ht="26.25" customHeight="1" x14ac:dyDescent="0.2">
      <c r="A1115" s="12" t="s">
        <v>14</v>
      </c>
      <c r="B1115" s="13" t="s">
        <v>454</v>
      </c>
      <c r="C1115" s="14">
        <v>926</v>
      </c>
      <c r="D1115" s="15">
        <v>7</v>
      </c>
      <c r="E1115" s="15">
        <v>7</v>
      </c>
      <c r="F1115" s="85" t="s">
        <v>378</v>
      </c>
      <c r="G1115" s="86" t="s">
        <v>19</v>
      </c>
      <c r="H1115" s="86" t="s">
        <v>20</v>
      </c>
      <c r="I1115" s="87" t="s">
        <v>21</v>
      </c>
      <c r="J1115" s="16" t="s">
        <v>14</v>
      </c>
      <c r="K1115" s="26">
        <f t="shared" si="304"/>
        <v>1336.1</v>
      </c>
      <c r="L1115" s="26">
        <f t="shared" si="304"/>
        <v>1336.1</v>
      </c>
      <c r="M1115" s="26">
        <f t="shared" si="304"/>
        <v>1336.1</v>
      </c>
      <c r="N1115" s="17">
        <f t="shared" si="292"/>
        <v>100</v>
      </c>
    </row>
    <row r="1116" spans="1:14" ht="26.25" customHeight="1" x14ac:dyDescent="0.2">
      <c r="A1116" s="12" t="s">
        <v>14</v>
      </c>
      <c r="B1116" s="13" t="s">
        <v>455</v>
      </c>
      <c r="C1116" s="14">
        <v>926</v>
      </c>
      <c r="D1116" s="15">
        <v>7</v>
      </c>
      <c r="E1116" s="15">
        <v>7</v>
      </c>
      <c r="F1116" s="85" t="s">
        <v>378</v>
      </c>
      <c r="G1116" s="86" t="s">
        <v>23</v>
      </c>
      <c r="H1116" s="86" t="s">
        <v>20</v>
      </c>
      <c r="I1116" s="87" t="s">
        <v>21</v>
      </c>
      <c r="J1116" s="16" t="s">
        <v>14</v>
      </c>
      <c r="K1116" s="26">
        <f t="shared" si="304"/>
        <v>1336.1</v>
      </c>
      <c r="L1116" s="26">
        <f t="shared" si="304"/>
        <v>1336.1</v>
      </c>
      <c r="M1116" s="26">
        <f t="shared" si="304"/>
        <v>1336.1</v>
      </c>
      <c r="N1116" s="17">
        <f t="shared" si="292"/>
        <v>100</v>
      </c>
    </row>
    <row r="1117" spans="1:14" ht="26.25" customHeight="1" x14ac:dyDescent="0.2">
      <c r="A1117" s="12" t="s">
        <v>14</v>
      </c>
      <c r="B1117" s="13" t="s">
        <v>451</v>
      </c>
      <c r="C1117" s="14">
        <v>926</v>
      </c>
      <c r="D1117" s="15">
        <v>7</v>
      </c>
      <c r="E1117" s="15">
        <v>7</v>
      </c>
      <c r="F1117" s="85" t="s">
        <v>378</v>
      </c>
      <c r="G1117" s="86" t="s">
        <v>23</v>
      </c>
      <c r="H1117" s="86" t="s">
        <v>221</v>
      </c>
      <c r="I1117" s="87" t="s">
        <v>21</v>
      </c>
      <c r="J1117" s="16" t="s">
        <v>14</v>
      </c>
      <c r="K1117" s="26">
        <f>K1118+K1120+K1122</f>
        <v>1336.1</v>
      </c>
      <c r="L1117" s="26">
        <f>L1118+L1120+L1122</f>
        <v>1336.1</v>
      </c>
      <c r="M1117" s="26">
        <f>M1118+M1120+M1122</f>
        <v>1336.1</v>
      </c>
      <c r="N1117" s="17">
        <f t="shared" si="292"/>
        <v>100</v>
      </c>
    </row>
    <row r="1118" spans="1:14" ht="26.25" customHeight="1" x14ac:dyDescent="0.2">
      <c r="A1118" s="12" t="s">
        <v>14</v>
      </c>
      <c r="B1118" s="13" t="s">
        <v>456</v>
      </c>
      <c r="C1118" s="14">
        <v>926</v>
      </c>
      <c r="D1118" s="15">
        <v>7</v>
      </c>
      <c r="E1118" s="15">
        <v>7</v>
      </c>
      <c r="F1118" s="85" t="s">
        <v>378</v>
      </c>
      <c r="G1118" s="86" t="s">
        <v>23</v>
      </c>
      <c r="H1118" s="86" t="s">
        <v>221</v>
      </c>
      <c r="I1118" s="87" t="s">
        <v>457</v>
      </c>
      <c r="J1118" s="16" t="s">
        <v>14</v>
      </c>
      <c r="K1118" s="26">
        <f t="shared" ref="K1118:M1118" si="305">K1119</f>
        <v>724.4</v>
      </c>
      <c r="L1118" s="26">
        <f t="shared" si="305"/>
        <v>724.4</v>
      </c>
      <c r="M1118" s="26">
        <f t="shared" si="305"/>
        <v>724.4</v>
      </c>
      <c r="N1118" s="17">
        <f t="shared" si="292"/>
        <v>100</v>
      </c>
    </row>
    <row r="1119" spans="1:14" ht="28.5" customHeight="1" x14ac:dyDescent="0.2">
      <c r="A1119" s="12"/>
      <c r="B1119" s="13" t="s">
        <v>153</v>
      </c>
      <c r="C1119" s="14">
        <v>926</v>
      </c>
      <c r="D1119" s="15">
        <v>7</v>
      </c>
      <c r="E1119" s="15">
        <v>7</v>
      </c>
      <c r="F1119" s="85" t="s">
        <v>378</v>
      </c>
      <c r="G1119" s="86" t="s">
        <v>23</v>
      </c>
      <c r="H1119" s="86" t="s">
        <v>221</v>
      </c>
      <c r="I1119" s="87" t="s">
        <v>457</v>
      </c>
      <c r="J1119" s="16" t="s">
        <v>154</v>
      </c>
      <c r="K1119" s="26">
        <v>724.4</v>
      </c>
      <c r="L1119" s="26">
        <v>724.4</v>
      </c>
      <c r="M1119" s="26">
        <v>724.4</v>
      </c>
      <c r="N1119" s="17">
        <f t="shared" si="292"/>
        <v>100</v>
      </c>
    </row>
    <row r="1120" spans="1:14" ht="39" customHeight="1" x14ac:dyDescent="0.2">
      <c r="A1120" s="12"/>
      <c r="B1120" s="13" t="s">
        <v>827</v>
      </c>
      <c r="C1120" s="14">
        <v>926</v>
      </c>
      <c r="D1120" s="15">
        <v>7</v>
      </c>
      <c r="E1120" s="15">
        <v>7</v>
      </c>
      <c r="F1120" s="85" t="s">
        <v>378</v>
      </c>
      <c r="G1120" s="86" t="s">
        <v>23</v>
      </c>
      <c r="H1120" s="86" t="s">
        <v>221</v>
      </c>
      <c r="I1120" s="87" t="s">
        <v>452</v>
      </c>
      <c r="J1120" s="16"/>
      <c r="K1120" s="26">
        <f>K1121</f>
        <v>550.4</v>
      </c>
      <c r="L1120" s="26">
        <f>L1121</f>
        <v>550.4</v>
      </c>
      <c r="M1120" s="26">
        <f>M1121</f>
        <v>550.4</v>
      </c>
      <c r="N1120" s="17">
        <f t="shared" si="292"/>
        <v>100</v>
      </c>
    </row>
    <row r="1121" spans="1:14" ht="28.5" customHeight="1" x14ac:dyDescent="0.2">
      <c r="A1121" s="12"/>
      <c r="B1121" s="13" t="s">
        <v>153</v>
      </c>
      <c r="C1121" s="14">
        <v>926</v>
      </c>
      <c r="D1121" s="15">
        <v>7</v>
      </c>
      <c r="E1121" s="15">
        <v>7</v>
      </c>
      <c r="F1121" s="85" t="s">
        <v>378</v>
      </c>
      <c r="G1121" s="86" t="s">
        <v>23</v>
      </c>
      <c r="H1121" s="86" t="s">
        <v>221</v>
      </c>
      <c r="I1121" s="87" t="s">
        <v>452</v>
      </c>
      <c r="J1121" s="16" t="s">
        <v>154</v>
      </c>
      <c r="K1121" s="26">
        <v>550.4</v>
      </c>
      <c r="L1121" s="26">
        <v>550.4</v>
      </c>
      <c r="M1121" s="26">
        <v>550.4</v>
      </c>
      <c r="N1121" s="17">
        <f t="shared" si="292"/>
        <v>100</v>
      </c>
    </row>
    <row r="1122" spans="1:14" ht="39" customHeight="1" x14ac:dyDescent="0.2">
      <c r="A1122" s="12"/>
      <c r="B1122" s="13" t="s">
        <v>828</v>
      </c>
      <c r="C1122" s="14">
        <v>926</v>
      </c>
      <c r="D1122" s="15">
        <v>7</v>
      </c>
      <c r="E1122" s="15">
        <v>7</v>
      </c>
      <c r="F1122" s="85" t="s">
        <v>378</v>
      </c>
      <c r="G1122" s="86" t="s">
        <v>23</v>
      </c>
      <c r="H1122" s="86" t="s">
        <v>221</v>
      </c>
      <c r="I1122" s="87" t="s">
        <v>453</v>
      </c>
      <c r="J1122" s="16"/>
      <c r="K1122" s="26">
        <f>K1123</f>
        <v>61.3</v>
      </c>
      <c r="L1122" s="26">
        <f>L1123</f>
        <v>61.3</v>
      </c>
      <c r="M1122" s="26">
        <f>M1123</f>
        <v>61.3</v>
      </c>
      <c r="N1122" s="17">
        <f t="shared" si="292"/>
        <v>100</v>
      </c>
    </row>
    <row r="1123" spans="1:14" ht="28.5" customHeight="1" x14ac:dyDescent="0.2">
      <c r="A1123" s="12"/>
      <c r="B1123" s="13" t="s">
        <v>153</v>
      </c>
      <c r="C1123" s="14">
        <v>926</v>
      </c>
      <c r="D1123" s="15">
        <v>7</v>
      </c>
      <c r="E1123" s="15">
        <v>7</v>
      </c>
      <c r="F1123" s="85" t="s">
        <v>378</v>
      </c>
      <c r="G1123" s="86" t="s">
        <v>23</v>
      </c>
      <c r="H1123" s="86" t="s">
        <v>221</v>
      </c>
      <c r="I1123" s="87" t="s">
        <v>453</v>
      </c>
      <c r="J1123" s="16" t="s">
        <v>154</v>
      </c>
      <c r="K1123" s="26">
        <v>61.3</v>
      </c>
      <c r="L1123" s="26">
        <v>61.3</v>
      </c>
      <c r="M1123" s="26">
        <v>61.3</v>
      </c>
      <c r="N1123" s="17">
        <f t="shared" si="292"/>
        <v>100</v>
      </c>
    </row>
    <row r="1124" spans="1:14" ht="15.75" customHeight="1" x14ac:dyDescent="0.2">
      <c r="A1124" s="12" t="s">
        <v>14</v>
      </c>
      <c r="B1124" s="13" t="s">
        <v>176</v>
      </c>
      <c r="C1124" s="14">
        <v>926</v>
      </c>
      <c r="D1124" s="15">
        <v>7</v>
      </c>
      <c r="E1124" s="15">
        <v>9</v>
      </c>
      <c r="F1124" s="85" t="s">
        <v>14</v>
      </c>
      <c r="G1124" s="86" t="s">
        <v>14</v>
      </c>
      <c r="H1124" s="86" t="s">
        <v>14</v>
      </c>
      <c r="I1124" s="87" t="s">
        <v>14</v>
      </c>
      <c r="J1124" s="16" t="s">
        <v>14</v>
      </c>
      <c r="K1124" s="26">
        <f t="shared" ref="K1124:M1124" si="306">K1125+K1130</f>
        <v>2747.1</v>
      </c>
      <c r="L1124" s="26">
        <f t="shared" si="306"/>
        <v>2747.1</v>
      </c>
      <c r="M1124" s="26">
        <f t="shared" si="306"/>
        <v>2736.4</v>
      </c>
      <c r="N1124" s="17">
        <f t="shared" si="292"/>
        <v>99.610498343707917</v>
      </c>
    </row>
    <row r="1125" spans="1:14" ht="26.25" customHeight="1" x14ac:dyDescent="0.2">
      <c r="A1125" s="12" t="s">
        <v>14</v>
      </c>
      <c r="B1125" s="13" t="s">
        <v>454</v>
      </c>
      <c r="C1125" s="14">
        <v>926</v>
      </c>
      <c r="D1125" s="15">
        <v>7</v>
      </c>
      <c r="E1125" s="15">
        <v>9</v>
      </c>
      <c r="F1125" s="85" t="s">
        <v>378</v>
      </c>
      <c r="G1125" s="86" t="s">
        <v>19</v>
      </c>
      <c r="H1125" s="86" t="s">
        <v>20</v>
      </c>
      <c r="I1125" s="87" t="s">
        <v>21</v>
      </c>
      <c r="J1125" s="16" t="s">
        <v>14</v>
      </c>
      <c r="K1125" s="26">
        <f t="shared" ref="K1125:M1128" si="307">K1126</f>
        <v>140</v>
      </c>
      <c r="L1125" s="26">
        <f t="shared" si="307"/>
        <v>140</v>
      </c>
      <c r="M1125" s="26">
        <f t="shared" si="307"/>
        <v>139.5</v>
      </c>
      <c r="N1125" s="17">
        <f t="shared" si="292"/>
        <v>99.642857142857139</v>
      </c>
    </row>
    <row r="1126" spans="1:14" ht="26.25" customHeight="1" x14ac:dyDescent="0.2">
      <c r="A1126" s="12" t="s">
        <v>14</v>
      </c>
      <c r="B1126" s="13" t="s">
        <v>455</v>
      </c>
      <c r="C1126" s="14">
        <v>926</v>
      </c>
      <c r="D1126" s="15">
        <v>7</v>
      </c>
      <c r="E1126" s="15">
        <v>9</v>
      </c>
      <c r="F1126" s="85" t="s">
        <v>378</v>
      </c>
      <c r="G1126" s="86" t="s">
        <v>23</v>
      </c>
      <c r="H1126" s="86" t="s">
        <v>20</v>
      </c>
      <c r="I1126" s="87" t="s">
        <v>21</v>
      </c>
      <c r="J1126" s="16" t="s">
        <v>14</v>
      </c>
      <c r="K1126" s="26">
        <f t="shared" si="307"/>
        <v>140</v>
      </c>
      <c r="L1126" s="26">
        <f t="shared" si="307"/>
        <v>140</v>
      </c>
      <c r="M1126" s="26">
        <f t="shared" si="307"/>
        <v>139.5</v>
      </c>
      <c r="N1126" s="17">
        <f t="shared" si="292"/>
        <v>99.642857142857139</v>
      </c>
    </row>
    <row r="1127" spans="1:14" ht="26.25" customHeight="1" x14ac:dyDescent="0.2">
      <c r="A1127" s="12" t="s">
        <v>14</v>
      </c>
      <c r="B1127" s="13" t="s">
        <v>508</v>
      </c>
      <c r="C1127" s="14">
        <v>926</v>
      </c>
      <c r="D1127" s="15">
        <v>7</v>
      </c>
      <c r="E1127" s="15">
        <v>9</v>
      </c>
      <c r="F1127" s="85" t="s">
        <v>378</v>
      </c>
      <c r="G1127" s="86" t="s">
        <v>23</v>
      </c>
      <c r="H1127" s="86" t="s">
        <v>95</v>
      </c>
      <c r="I1127" s="87" t="s">
        <v>21</v>
      </c>
      <c r="J1127" s="16" t="s">
        <v>14</v>
      </c>
      <c r="K1127" s="26">
        <f t="shared" si="307"/>
        <v>140</v>
      </c>
      <c r="L1127" s="26">
        <f t="shared" si="307"/>
        <v>140</v>
      </c>
      <c r="M1127" s="26">
        <f t="shared" si="307"/>
        <v>139.5</v>
      </c>
      <c r="N1127" s="17">
        <f t="shared" si="292"/>
        <v>99.642857142857139</v>
      </c>
    </row>
    <row r="1128" spans="1:14" ht="39" customHeight="1" x14ac:dyDescent="0.2">
      <c r="A1128" s="12" t="s">
        <v>14</v>
      </c>
      <c r="B1128" s="13" t="s">
        <v>509</v>
      </c>
      <c r="C1128" s="14">
        <v>926</v>
      </c>
      <c r="D1128" s="15">
        <v>7</v>
      </c>
      <c r="E1128" s="15">
        <v>9</v>
      </c>
      <c r="F1128" s="85" t="s">
        <v>378</v>
      </c>
      <c r="G1128" s="86" t="s">
        <v>23</v>
      </c>
      <c r="H1128" s="86" t="s">
        <v>95</v>
      </c>
      <c r="I1128" s="87" t="s">
        <v>510</v>
      </c>
      <c r="J1128" s="16" t="s">
        <v>14</v>
      </c>
      <c r="K1128" s="26">
        <f t="shared" si="307"/>
        <v>140</v>
      </c>
      <c r="L1128" s="26">
        <f t="shared" si="307"/>
        <v>140</v>
      </c>
      <c r="M1128" s="26">
        <f t="shared" si="307"/>
        <v>139.5</v>
      </c>
      <c r="N1128" s="17">
        <f t="shared" si="292"/>
        <v>99.642857142857139</v>
      </c>
    </row>
    <row r="1129" spans="1:14" ht="28.5" customHeight="1" x14ac:dyDescent="0.2">
      <c r="A1129" s="12"/>
      <c r="B1129" s="13" t="s">
        <v>153</v>
      </c>
      <c r="C1129" s="14">
        <v>926</v>
      </c>
      <c r="D1129" s="15">
        <v>7</v>
      </c>
      <c r="E1129" s="15">
        <v>9</v>
      </c>
      <c r="F1129" s="85" t="s">
        <v>378</v>
      </c>
      <c r="G1129" s="86" t="s">
        <v>23</v>
      </c>
      <c r="H1129" s="86" t="s">
        <v>95</v>
      </c>
      <c r="I1129" s="87" t="s">
        <v>510</v>
      </c>
      <c r="J1129" s="16" t="s">
        <v>154</v>
      </c>
      <c r="K1129" s="26">
        <v>140</v>
      </c>
      <c r="L1129" s="26">
        <v>140</v>
      </c>
      <c r="M1129" s="26">
        <v>139.5</v>
      </c>
      <c r="N1129" s="17">
        <f t="shared" si="292"/>
        <v>99.642857142857139</v>
      </c>
    </row>
    <row r="1130" spans="1:14" ht="41.25" customHeight="1" x14ac:dyDescent="0.2">
      <c r="A1130" s="12" t="s">
        <v>14</v>
      </c>
      <c r="B1130" s="13" t="s">
        <v>502</v>
      </c>
      <c r="C1130" s="14">
        <v>926</v>
      </c>
      <c r="D1130" s="15">
        <v>7</v>
      </c>
      <c r="E1130" s="15">
        <v>9</v>
      </c>
      <c r="F1130" s="85" t="s">
        <v>423</v>
      </c>
      <c r="G1130" s="86" t="s">
        <v>19</v>
      </c>
      <c r="H1130" s="86" t="s">
        <v>20</v>
      </c>
      <c r="I1130" s="87" t="s">
        <v>21</v>
      </c>
      <c r="J1130" s="16" t="s">
        <v>14</v>
      </c>
      <c r="K1130" s="26">
        <f t="shared" ref="K1130:M1130" si="308">K1131</f>
        <v>2607.1</v>
      </c>
      <c r="L1130" s="26">
        <f t="shared" si="308"/>
        <v>2607.1</v>
      </c>
      <c r="M1130" s="26">
        <f t="shared" si="308"/>
        <v>2596.9</v>
      </c>
      <c r="N1130" s="17">
        <f t="shared" si="292"/>
        <v>99.60876069195659</v>
      </c>
    </row>
    <row r="1131" spans="1:14" ht="51.75" customHeight="1" x14ac:dyDescent="0.2">
      <c r="A1131" s="12" t="s">
        <v>14</v>
      </c>
      <c r="B1131" s="13" t="s">
        <v>503</v>
      </c>
      <c r="C1131" s="14">
        <v>926</v>
      </c>
      <c r="D1131" s="15">
        <v>7</v>
      </c>
      <c r="E1131" s="15">
        <v>9</v>
      </c>
      <c r="F1131" s="85" t="s">
        <v>423</v>
      </c>
      <c r="G1131" s="86" t="s">
        <v>23</v>
      </c>
      <c r="H1131" s="86" t="s">
        <v>20</v>
      </c>
      <c r="I1131" s="87" t="s">
        <v>21</v>
      </c>
      <c r="J1131" s="16" t="s">
        <v>14</v>
      </c>
      <c r="K1131" s="26">
        <f t="shared" ref="K1131:M1131" si="309">K1132+K1136</f>
        <v>2607.1</v>
      </c>
      <c r="L1131" s="26">
        <f t="shared" si="309"/>
        <v>2607.1</v>
      </c>
      <c r="M1131" s="26">
        <f t="shared" si="309"/>
        <v>2596.9</v>
      </c>
      <c r="N1131" s="17">
        <f t="shared" si="292"/>
        <v>99.60876069195659</v>
      </c>
    </row>
    <row r="1132" spans="1:14" ht="26.25" customHeight="1" x14ac:dyDescent="0.2">
      <c r="A1132" s="12" t="s">
        <v>14</v>
      </c>
      <c r="B1132" s="13" t="s">
        <v>504</v>
      </c>
      <c r="C1132" s="14">
        <v>926</v>
      </c>
      <c r="D1132" s="15">
        <v>7</v>
      </c>
      <c r="E1132" s="15">
        <v>9</v>
      </c>
      <c r="F1132" s="85" t="s">
        <v>423</v>
      </c>
      <c r="G1132" s="86" t="s">
        <v>23</v>
      </c>
      <c r="H1132" s="86" t="s">
        <v>95</v>
      </c>
      <c r="I1132" s="87" t="s">
        <v>21</v>
      </c>
      <c r="J1132" s="16" t="s">
        <v>14</v>
      </c>
      <c r="K1132" s="26">
        <f t="shared" ref="K1132:M1132" si="310">K1133</f>
        <v>2257.1</v>
      </c>
      <c r="L1132" s="26">
        <f t="shared" si="310"/>
        <v>2257.1</v>
      </c>
      <c r="M1132" s="26">
        <f t="shared" si="310"/>
        <v>2246.9</v>
      </c>
      <c r="N1132" s="17">
        <f t="shared" si="292"/>
        <v>99.548092685304155</v>
      </c>
    </row>
    <row r="1133" spans="1:14" ht="81" customHeight="1" x14ac:dyDescent="0.2">
      <c r="A1133" s="12" t="s">
        <v>14</v>
      </c>
      <c r="B1133" s="13" t="s">
        <v>511</v>
      </c>
      <c r="C1133" s="14">
        <v>926</v>
      </c>
      <c r="D1133" s="15">
        <v>7</v>
      </c>
      <c r="E1133" s="15">
        <v>9</v>
      </c>
      <c r="F1133" s="85" t="s">
        <v>423</v>
      </c>
      <c r="G1133" s="86" t="s">
        <v>23</v>
      </c>
      <c r="H1133" s="86" t="s">
        <v>95</v>
      </c>
      <c r="I1133" s="87" t="s">
        <v>512</v>
      </c>
      <c r="J1133" s="16" t="s">
        <v>14</v>
      </c>
      <c r="K1133" s="26">
        <f t="shared" ref="K1133:M1133" si="311">K1134+K1135</f>
        <v>2257.1</v>
      </c>
      <c r="L1133" s="26">
        <f t="shared" si="311"/>
        <v>2257.1</v>
      </c>
      <c r="M1133" s="26">
        <f t="shared" si="311"/>
        <v>2246.9</v>
      </c>
      <c r="N1133" s="17">
        <f t="shared" si="292"/>
        <v>99.548092685304155</v>
      </c>
    </row>
    <row r="1134" spans="1:14" ht="17.25" customHeight="1" x14ac:dyDescent="0.2">
      <c r="A1134" s="12"/>
      <c r="B1134" s="13" t="s">
        <v>92</v>
      </c>
      <c r="C1134" s="14">
        <v>926</v>
      </c>
      <c r="D1134" s="15">
        <v>7</v>
      </c>
      <c r="E1134" s="15">
        <v>9</v>
      </c>
      <c r="F1134" s="85" t="s">
        <v>423</v>
      </c>
      <c r="G1134" s="86" t="s">
        <v>23</v>
      </c>
      <c r="H1134" s="86" t="s">
        <v>95</v>
      </c>
      <c r="I1134" s="87" t="s">
        <v>512</v>
      </c>
      <c r="J1134" s="16" t="s">
        <v>93</v>
      </c>
      <c r="K1134" s="26">
        <v>280</v>
      </c>
      <c r="L1134" s="26">
        <v>280</v>
      </c>
      <c r="M1134" s="26">
        <v>280</v>
      </c>
      <c r="N1134" s="17">
        <f t="shared" si="292"/>
        <v>100</v>
      </c>
    </row>
    <row r="1135" spans="1:14" ht="28.5" customHeight="1" x14ac:dyDescent="0.2">
      <c r="A1135" s="12"/>
      <c r="B1135" s="13" t="s">
        <v>153</v>
      </c>
      <c r="C1135" s="14">
        <v>926</v>
      </c>
      <c r="D1135" s="15">
        <v>7</v>
      </c>
      <c r="E1135" s="15">
        <v>9</v>
      </c>
      <c r="F1135" s="85" t="s">
        <v>423</v>
      </c>
      <c r="G1135" s="86" t="s">
        <v>23</v>
      </c>
      <c r="H1135" s="86" t="s">
        <v>95</v>
      </c>
      <c r="I1135" s="87" t="s">
        <v>512</v>
      </c>
      <c r="J1135" s="16" t="s">
        <v>154</v>
      </c>
      <c r="K1135" s="26">
        <v>1977.1</v>
      </c>
      <c r="L1135" s="26">
        <v>1977.1</v>
      </c>
      <c r="M1135" s="26">
        <v>1966.9</v>
      </c>
      <c r="N1135" s="17">
        <f t="shared" si="292"/>
        <v>99.48409286328463</v>
      </c>
    </row>
    <row r="1136" spans="1:14" ht="26.25" customHeight="1" x14ac:dyDescent="0.2">
      <c r="A1136" s="12" t="s">
        <v>14</v>
      </c>
      <c r="B1136" s="13" t="s">
        <v>513</v>
      </c>
      <c r="C1136" s="14">
        <v>926</v>
      </c>
      <c r="D1136" s="15">
        <v>7</v>
      </c>
      <c r="E1136" s="15">
        <v>9</v>
      </c>
      <c r="F1136" s="85" t="s">
        <v>423</v>
      </c>
      <c r="G1136" s="86" t="s">
        <v>23</v>
      </c>
      <c r="H1136" s="86" t="s">
        <v>444</v>
      </c>
      <c r="I1136" s="87" t="s">
        <v>21</v>
      </c>
      <c r="J1136" s="16" t="s">
        <v>14</v>
      </c>
      <c r="K1136" s="26">
        <f t="shared" ref="K1136:M1137" si="312">K1137</f>
        <v>350</v>
      </c>
      <c r="L1136" s="26">
        <f t="shared" si="312"/>
        <v>350</v>
      </c>
      <c r="M1136" s="26">
        <f t="shared" si="312"/>
        <v>350</v>
      </c>
      <c r="N1136" s="17">
        <f t="shared" si="292"/>
        <v>100</v>
      </c>
    </row>
    <row r="1137" spans="1:14" ht="78" customHeight="1" x14ac:dyDescent="0.2">
      <c r="A1137" s="12" t="s">
        <v>14</v>
      </c>
      <c r="B1137" s="13" t="s">
        <v>514</v>
      </c>
      <c r="C1137" s="14">
        <v>926</v>
      </c>
      <c r="D1137" s="15">
        <v>7</v>
      </c>
      <c r="E1137" s="15">
        <v>9</v>
      </c>
      <c r="F1137" s="85" t="s">
        <v>423</v>
      </c>
      <c r="G1137" s="86" t="s">
        <v>23</v>
      </c>
      <c r="H1137" s="86" t="s">
        <v>444</v>
      </c>
      <c r="I1137" s="87" t="s">
        <v>515</v>
      </c>
      <c r="J1137" s="16" t="s">
        <v>14</v>
      </c>
      <c r="K1137" s="26">
        <f t="shared" si="312"/>
        <v>350</v>
      </c>
      <c r="L1137" s="26">
        <f t="shared" si="312"/>
        <v>350</v>
      </c>
      <c r="M1137" s="26">
        <f t="shared" si="312"/>
        <v>350</v>
      </c>
      <c r="N1137" s="17">
        <f t="shared" si="292"/>
        <v>100</v>
      </c>
    </row>
    <row r="1138" spans="1:14" ht="17.25" customHeight="1" x14ac:dyDescent="0.2">
      <c r="A1138" s="12"/>
      <c r="B1138" s="13" t="s">
        <v>92</v>
      </c>
      <c r="C1138" s="14">
        <v>926</v>
      </c>
      <c r="D1138" s="15">
        <v>7</v>
      </c>
      <c r="E1138" s="15">
        <v>9</v>
      </c>
      <c r="F1138" s="85" t="s">
        <v>423</v>
      </c>
      <c r="G1138" s="86" t="s">
        <v>23</v>
      </c>
      <c r="H1138" s="86" t="s">
        <v>444</v>
      </c>
      <c r="I1138" s="87" t="s">
        <v>515</v>
      </c>
      <c r="J1138" s="16" t="s">
        <v>93</v>
      </c>
      <c r="K1138" s="26">
        <v>350</v>
      </c>
      <c r="L1138" s="26">
        <v>350</v>
      </c>
      <c r="M1138" s="26">
        <v>350</v>
      </c>
      <c r="N1138" s="17">
        <f t="shared" si="292"/>
        <v>100</v>
      </c>
    </row>
    <row r="1139" spans="1:14" ht="15.75" customHeight="1" x14ac:dyDescent="0.2">
      <c r="A1139" s="12" t="s">
        <v>14</v>
      </c>
      <c r="B1139" s="13" t="s">
        <v>179</v>
      </c>
      <c r="C1139" s="14">
        <v>926</v>
      </c>
      <c r="D1139" s="15">
        <v>8</v>
      </c>
      <c r="E1139" s="15" t="s">
        <v>14</v>
      </c>
      <c r="F1139" s="85" t="s">
        <v>14</v>
      </c>
      <c r="G1139" s="86" t="s">
        <v>14</v>
      </c>
      <c r="H1139" s="86" t="s">
        <v>14</v>
      </c>
      <c r="I1139" s="87" t="s">
        <v>14</v>
      </c>
      <c r="J1139" s="16" t="s">
        <v>14</v>
      </c>
      <c r="K1139" s="26">
        <f>K1140+K1231</f>
        <v>878815.20000000007</v>
      </c>
      <c r="L1139" s="26">
        <f>L1140+L1231</f>
        <v>878815.20000000007</v>
      </c>
      <c r="M1139" s="26">
        <f>M1140+M1231</f>
        <v>874382.20000000007</v>
      </c>
      <c r="N1139" s="17">
        <f t="shared" si="292"/>
        <v>99.495570854941974</v>
      </c>
    </row>
    <row r="1140" spans="1:14" ht="15.75" customHeight="1" x14ac:dyDescent="0.2">
      <c r="A1140" s="12" t="s">
        <v>14</v>
      </c>
      <c r="B1140" s="13" t="s">
        <v>180</v>
      </c>
      <c r="C1140" s="14">
        <v>926</v>
      </c>
      <c r="D1140" s="15">
        <v>8</v>
      </c>
      <c r="E1140" s="15">
        <v>1</v>
      </c>
      <c r="F1140" s="85" t="s">
        <v>14</v>
      </c>
      <c r="G1140" s="86" t="s">
        <v>14</v>
      </c>
      <c r="H1140" s="86" t="s">
        <v>14</v>
      </c>
      <c r="I1140" s="87" t="s">
        <v>14</v>
      </c>
      <c r="J1140" s="16" t="s">
        <v>14</v>
      </c>
      <c r="K1140" s="26">
        <f>K1141+K1146+K1151+K1156+K1226</f>
        <v>817481.8</v>
      </c>
      <c r="L1140" s="26">
        <f>L1141+L1146+L1151+L1156+L1226</f>
        <v>817481.8</v>
      </c>
      <c r="M1140" s="26">
        <f>M1141+M1146+M1151+M1156+M1226</f>
        <v>813700.3</v>
      </c>
      <c r="N1140" s="17">
        <f t="shared" si="292"/>
        <v>99.537420894263335</v>
      </c>
    </row>
    <row r="1141" spans="1:14" ht="51.75" customHeight="1" x14ac:dyDescent="0.2">
      <c r="A1141" s="12" t="s">
        <v>14</v>
      </c>
      <c r="B1141" s="13" t="s">
        <v>193</v>
      </c>
      <c r="C1141" s="14">
        <v>926</v>
      </c>
      <c r="D1141" s="15">
        <v>8</v>
      </c>
      <c r="E1141" s="15">
        <v>1</v>
      </c>
      <c r="F1141" s="85" t="s">
        <v>194</v>
      </c>
      <c r="G1141" s="86" t="s">
        <v>19</v>
      </c>
      <c r="H1141" s="86" t="s">
        <v>20</v>
      </c>
      <c r="I1141" s="87" t="s">
        <v>21</v>
      </c>
      <c r="J1141" s="16" t="s">
        <v>14</v>
      </c>
      <c r="K1141" s="26">
        <f t="shared" ref="K1141:M1144" si="313">K1142</f>
        <v>70</v>
      </c>
      <c r="L1141" s="26">
        <f t="shared" si="313"/>
        <v>70</v>
      </c>
      <c r="M1141" s="26">
        <f t="shared" si="313"/>
        <v>70</v>
      </c>
      <c r="N1141" s="17">
        <f t="shared" si="292"/>
        <v>100</v>
      </c>
    </row>
    <row r="1142" spans="1:14" ht="15.75" customHeight="1" x14ac:dyDescent="0.2">
      <c r="A1142" s="12" t="s">
        <v>14</v>
      </c>
      <c r="B1142" s="13" t="s">
        <v>195</v>
      </c>
      <c r="C1142" s="14">
        <v>926</v>
      </c>
      <c r="D1142" s="15">
        <v>8</v>
      </c>
      <c r="E1142" s="15">
        <v>1</v>
      </c>
      <c r="F1142" s="85" t="s">
        <v>194</v>
      </c>
      <c r="G1142" s="86" t="s">
        <v>23</v>
      </c>
      <c r="H1142" s="86" t="s">
        <v>20</v>
      </c>
      <c r="I1142" s="87" t="s">
        <v>21</v>
      </c>
      <c r="J1142" s="16" t="s">
        <v>14</v>
      </c>
      <c r="K1142" s="26">
        <f t="shared" si="313"/>
        <v>70</v>
      </c>
      <c r="L1142" s="26">
        <f t="shared" si="313"/>
        <v>70</v>
      </c>
      <c r="M1142" s="26">
        <f t="shared" si="313"/>
        <v>70</v>
      </c>
      <c r="N1142" s="17">
        <f t="shared" si="292"/>
        <v>100</v>
      </c>
    </row>
    <row r="1143" spans="1:14" ht="28.5" customHeight="1" x14ac:dyDescent="0.2">
      <c r="A1143" s="12" t="s">
        <v>14</v>
      </c>
      <c r="B1143" s="13" t="s">
        <v>196</v>
      </c>
      <c r="C1143" s="14">
        <v>926</v>
      </c>
      <c r="D1143" s="15">
        <v>8</v>
      </c>
      <c r="E1143" s="15">
        <v>1</v>
      </c>
      <c r="F1143" s="85" t="s">
        <v>194</v>
      </c>
      <c r="G1143" s="86" t="s">
        <v>23</v>
      </c>
      <c r="H1143" s="86" t="s">
        <v>83</v>
      </c>
      <c r="I1143" s="87" t="s">
        <v>21</v>
      </c>
      <c r="J1143" s="16" t="s">
        <v>14</v>
      </c>
      <c r="K1143" s="26">
        <f t="shared" si="313"/>
        <v>70</v>
      </c>
      <c r="L1143" s="26">
        <f t="shared" si="313"/>
        <v>70</v>
      </c>
      <c r="M1143" s="26">
        <f t="shared" si="313"/>
        <v>70</v>
      </c>
      <c r="N1143" s="17">
        <f t="shared" si="292"/>
        <v>100</v>
      </c>
    </row>
    <row r="1144" spans="1:14" ht="66.75" customHeight="1" x14ac:dyDescent="0.2">
      <c r="A1144" s="12" t="s">
        <v>14</v>
      </c>
      <c r="B1144" s="13" t="s">
        <v>516</v>
      </c>
      <c r="C1144" s="14">
        <v>926</v>
      </c>
      <c r="D1144" s="15">
        <v>8</v>
      </c>
      <c r="E1144" s="15">
        <v>1</v>
      </c>
      <c r="F1144" s="85" t="s">
        <v>194</v>
      </c>
      <c r="G1144" s="86" t="s">
        <v>23</v>
      </c>
      <c r="H1144" s="86" t="s">
        <v>83</v>
      </c>
      <c r="I1144" s="87" t="s">
        <v>517</v>
      </c>
      <c r="J1144" s="16" t="s">
        <v>14</v>
      </c>
      <c r="K1144" s="26">
        <f t="shared" si="313"/>
        <v>70</v>
      </c>
      <c r="L1144" s="26">
        <f t="shared" si="313"/>
        <v>70</v>
      </c>
      <c r="M1144" s="26">
        <f t="shared" si="313"/>
        <v>70</v>
      </c>
      <c r="N1144" s="17">
        <f t="shared" si="292"/>
        <v>100</v>
      </c>
    </row>
    <row r="1145" spans="1:14" ht="28.5" customHeight="1" x14ac:dyDescent="0.2">
      <c r="A1145" s="12"/>
      <c r="B1145" s="13" t="s">
        <v>153</v>
      </c>
      <c r="C1145" s="14">
        <v>926</v>
      </c>
      <c r="D1145" s="15">
        <v>8</v>
      </c>
      <c r="E1145" s="15">
        <v>1</v>
      </c>
      <c r="F1145" s="85" t="s">
        <v>194</v>
      </c>
      <c r="G1145" s="86" t="s">
        <v>23</v>
      </c>
      <c r="H1145" s="86" t="s">
        <v>83</v>
      </c>
      <c r="I1145" s="87" t="s">
        <v>517</v>
      </c>
      <c r="J1145" s="16" t="s">
        <v>154</v>
      </c>
      <c r="K1145" s="26">
        <v>70</v>
      </c>
      <c r="L1145" s="26">
        <v>70</v>
      </c>
      <c r="M1145" s="26">
        <v>70</v>
      </c>
      <c r="N1145" s="17">
        <f t="shared" si="292"/>
        <v>100</v>
      </c>
    </row>
    <row r="1146" spans="1:14" ht="28.5" customHeight="1" x14ac:dyDescent="0.2">
      <c r="A1146" s="12" t="s">
        <v>14</v>
      </c>
      <c r="B1146" s="13" t="s">
        <v>435</v>
      </c>
      <c r="C1146" s="14">
        <v>926</v>
      </c>
      <c r="D1146" s="15">
        <v>8</v>
      </c>
      <c r="E1146" s="15">
        <v>1</v>
      </c>
      <c r="F1146" s="85" t="s">
        <v>221</v>
      </c>
      <c r="G1146" s="86" t="s">
        <v>19</v>
      </c>
      <c r="H1146" s="86" t="s">
        <v>20</v>
      </c>
      <c r="I1146" s="87" t="s">
        <v>21</v>
      </c>
      <c r="J1146" s="16" t="s">
        <v>14</v>
      </c>
      <c r="K1146" s="26">
        <f t="shared" ref="K1146:M1149" si="314">K1147</f>
        <v>280</v>
      </c>
      <c r="L1146" s="26">
        <f t="shared" si="314"/>
        <v>280</v>
      </c>
      <c r="M1146" s="26">
        <f t="shared" si="314"/>
        <v>279.89999999999998</v>
      </c>
      <c r="N1146" s="17">
        <f t="shared" ref="N1146:N1209" si="315">M1146/L1146*100</f>
        <v>99.964285714285708</v>
      </c>
    </row>
    <row r="1147" spans="1:14" ht="42" customHeight="1" x14ac:dyDescent="0.2">
      <c r="A1147" s="12" t="s">
        <v>14</v>
      </c>
      <c r="B1147" s="13" t="s">
        <v>436</v>
      </c>
      <c r="C1147" s="14">
        <v>926</v>
      </c>
      <c r="D1147" s="15">
        <v>8</v>
      </c>
      <c r="E1147" s="15">
        <v>1</v>
      </c>
      <c r="F1147" s="85" t="s">
        <v>221</v>
      </c>
      <c r="G1147" s="86" t="s">
        <v>23</v>
      </c>
      <c r="H1147" s="86" t="s">
        <v>20</v>
      </c>
      <c r="I1147" s="87" t="s">
        <v>21</v>
      </c>
      <c r="J1147" s="16" t="s">
        <v>14</v>
      </c>
      <c r="K1147" s="26">
        <f t="shared" si="314"/>
        <v>280</v>
      </c>
      <c r="L1147" s="26">
        <f t="shared" si="314"/>
        <v>280</v>
      </c>
      <c r="M1147" s="26">
        <f t="shared" si="314"/>
        <v>279.89999999999998</v>
      </c>
      <c r="N1147" s="17">
        <f t="shared" si="315"/>
        <v>99.964285714285708</v>
      </c>
    </row>
    <row r="1148" spans="1:14" ht="106.5" customHeight="1" x14ac:dyDescent="0.2">
      <c r="A1148" s="12" t="s">
        <v>14</v>
      </c>
      <c r="B1148" s="13" t="s">
        <v>437</v>
      </c>
      <c r="C1148" s="14">
        <v>926</v>
      </c>
      <c r="D1148" s="15">
        <v>8</v>
      </c>
      <c r="E1148" s="15">
        <v>1</v>
      </c>
      <c r="F1148" s="85" t="s">
        <v>221</v>
      </c>
      <c r="G1148" s="86" t="s">
        <v>23</v>
      </c>
      <c r="H1148" s="86" t="s">
        <v>83</v>
      </c>
      <c r="I1148" s="87" t="s">
        <v>21</v>
      </c>
      <c r="J1148" s="16" t="s">
        <v>14</v>
      </c>
      <c r="K1148" s="26">
        <f t="shared" si="314"/>
        <v>280</v>
      </c>
      <c r="L1148" s="26">
        <f t="shared" si="314"/>
        <v>280</v>
      </c>
      <c r="M1148" s="26">
        <f t="shared" si="314"/>
        <v>279.89999999999998</v>
      </c>
      <c r="N1148" s="17">
        <f t="shared" si="315"/>
        <v>99.964285714285708</v>
      </c>
    </row>
    <row r="1149" spans="1:14" ht="42.75" customHeight="1" x14ac:dyDescent="0.2">
      <c r="A1149" s="12" t="s">
        <v>14</v>
      </c>
      <c r="B1149" s="13" t="s">
        <v>518</v>
      </c>
      <c r="C1149" s="14">
        <v>926</v>
      </c>
      <c r="D1149" s="15">
        <v>8</v>
      </c>
      <c r="E1149" s="15">
        <v>1</v>
      </c>
      <c r="F1149" s="85" t="s">
        <v>221</v>
      </c>
      <c r="G1149" s="86" t="s">
        <v>23</v>
      </c>
      <c r="H1149" s="86" t="s">
        <v>83</v>
      </c>
      <c r="I1149" s="87" t="s">
        <v>519</v>
      </c>
      <c r="J1149" s="16" t="s">
        <v>14</v>
      </c>
      <c r="K1149" s="26">
        <f t="shared" si="314"/>
        <v>280</v>
      </c>
      <c r="L1149" s="26">
        <f t="shared" si="314"/>
        <v>280</v>
      </c>
      <c r="M1149" s="26">
        <f t="shared" si="314"/>
        <v>279.89999999999998</v>
      </c>
      <c r="N1149" s="17">
        <f t="shared" si="315"/>
        <v>99.964285714285708</v>
      </c>
    </row>
    <row r="1150" spans="1:14" ht="28.5" customHeight="1" x14ac:dyDescent="0.2">
      <c r="A1150" s="12"/>
      <c r="B1150" s="13" t="s">
        <v>153</v>
      </c>
      <c r="C1150" s="14">
        <v>926</v>
      </c>
      <c r="D1150" s="15">
        <v>8</v>
      </c>
      <c r="E1150" s="15">
        <v>1</v>
      </c>
      <c r="F1150" s="85" t="s">
        <v>221</v>
      </c>
      <c r="G1150" s="86" t="s">
        <v>23</v>
      </c>
      <c r="H1150" s="86" t="s">
        <v>83</v>
      </c>
      <c r="I1150" s="87" t="s">
        <v>519</v>
      </c>
      <c r="J1150" s="16" t="s">
        <v>154</v>
      </c>
      <c r="K1150" s="26">
        <v>280</v>
      </c>
      <c r="L1150" s="26">
        <v>280</v>
      </c>
      <c r="M1150" s="26">
        <v>279.89999999999998</v>
      </c>
      <c r="N1150" s="17">
        <f t="shared" si="315"/>
        <v>99.964285714285708</v>
      </c>
    </row>
    <row r="1151" spans="1:14" ht="51.75" customHeight="1" x14ac:dyDescent="0.2">
      <c r="A1151" s="12" t="s">
        <v>14</v>
      </c>
      <c r="B1151" s="13" t="s">
        <v>475</v>
      </c>
      <c r="C1151" s="14">
        <v>926</v>
      </c>
      <c r="D1151" s="15">
        <v>8</v>
      </c>
      <c r="E1151" s="15">
        <v>1</v>
      </c>
      <c r="F1151" s="85" t="s">
        <v>354</v>
      </c>
      <c r="G1151" s="86" t="s">
        <v>19</v>
      </c>
      <c r="H1151" s="86" t="s">
        <v>20</v>
      </c>
      <c r="I1151" s="87" t="s">
        <v>21</v>
      </c>
      <c r="J1151" s="16" t="s">
        <v>14</v>
      </c>
      <c r="K1151" s="26">
        <f t="shared" ref="K1151:M1154" si="316">K1152</f>
        <v>87.6</v>
      </c>
      <c r="L1151" s="26">
        <f t="shared" si="316"/>
        <v>87.6</v>
      </c>
      <c r="M1151" s="26">
        <f t="shared" si="316"/>
        <v>87.6</v>
      </c>
      <c r="N1151" s="17">
        <f t="shared" si="315"/>
        <v>100</v>
      </c>
    </row>
    <row r="1152" spans="1:14" ht="51.75" customHeight="1" x14ac:dyDescent="0.2">
      <c r="A1152" s="12" t="s">
        <v>14</v>
      </c>
      <c r="B1152" s="13" t="s">
        <v>476</v>
      </c>
      <c r="C1152" s="14">
        <v>926</v>
      </c>
      <c r="D1152" s="15">
        <v>8</v>
      </c>
      <c r="E1152" s="15">
        <v>1</v>
      </c>
      <c r="F1152" s="85" t="s">
        <v>354</v>
      </c>
      <c r="G1152" s="86" t="s">
        <v>29</v>
      </c>
      <c r="H1152" s="86" t="s">
        <v>20</v>
      </c>
      <c r="I1152" s="87" t="s">
        <v>21</v>
      </c>
      <c r="J1152" s="16" t="s">
        <v>14</v>
      </c>
      <c r="K1152" s="26">
        <f t="shared" si="316"/>
        <v>87.6</v>
      </c>
      <c r="L1152" s="26">
        <f t="shared" si="316"/>
        <v>87.6</v>
      </c>
      <c r="M1152" s="26">
        <f t="shared" si="316"/>
        <v>87.6</v>
      </c>
      <c r="N1152" s="17">
        <f t="shared" si="315"/>
        <v>100</v>
      </c>
    </row>
    <row r="1153" spans="1:14" ht="51.75" customHeight="1" x14ac:dyDescent="0.2">
      <c r="A1153" s="12" t="s">
        <v>14</v>
      </c>
      <c r="B1153" s="13" t="s">
        <v>477</v>
      </c>
      <c r="C1153" s="14">
        <v>926</v>
      </c>
      <c r="D1153" s="15">
        <v>8</v>
      </c>
      <c r="E1153" s="15">
        <v>1</v>
      </c>
      <c r="F1153" s="85" t="s">
        <v>354</v>
      </c>
      <c r="G1153" s="86" t="s">
        <v>29</v>
      </c>
      <c r="H1153" s="86" t="s">
        <v>83</v>
      </c>
      <c r="I1153" s="87" t="s">
        <v>21</v>
      </c>
      <c r="J1153" s="16" t="s">
        <v>14</v>
      </c>
      <c r="K1153" s="26">
        <f t="shared" si="316"/>
        <v>87.6</v>
      </c>
      <c r="L1153" s="26">
        <f t="shared" si="316"/>
        <v>87.6</v>
      </c>
      <c r="M1153" s="26">
        <f t="shared" si="316"/>
        <v>87.6</v>
      </c>
      <c r="N1153" s="17">
        <f t="shared" si="315"/>
        <v>100</v>
      </c>
    </row>
    <row r="1154" spans="1:14" ht="39" customHeight="1" x14ac:dyDescent="0.2">
      <c r="A1154" s="12" t="s">
        <v>14</v>
      </c>
      <c r="B1154" s="13" t="s">
        <v>478</v>
      </c>
      <c r="C1154" s="14">
        <v>926</v>
      </c>
      <c r="D1154" s="15">
        <v>8</v>
      </c>
      <c r="E1154" s="15">
        <v>1</v>
      </c>
      <c r="F1154" s="85" t="s">
        <v>354</v>
      </c>
      <c r="G1154" s="86" t="s">
        <v>29</v>
      </c>
      <c r="H1154" s="86" t="s">
        <v>83</v>
      </c>
      <c r="I1154" s="87" t="s">
        <v>479</v>
      </c>
      <c r="J1154" s="16" t="s">
        <v>14</v>
      </c>
      <c r="K1154" s="26">
        <f t="shared" si="316"/>
        <v>87.6</v>
      </c>
      <c r="L1154" s="26">
        <f t="shared" si="316"/>
        <v>87.6</v>
      </c>
      <c r="M1154" s="26">
        <f t="shared" si="316"/>
        <v>87.6</v>
      </c>
      <c r="N1154" s="17">
        <f t="shared" si="315"/>
        <v>100</v>
      </c>
    </row>
    <row r="1155" spans="1:14" ht="28.5" customHeight="1" x14ac:dyDescent="0.2">
      <c r="A1155" s="12"/>
      <c r="B1155" s="13" t="s">
        <v>153</v>
      </c>
      <c r="C1155" s="14">
        <v>926</v>
      </c>
      <c r="D1155" s="15">
        <v>8</v>
      </c>
      <c r="E1155" s="15">
        <v>1</v>
      </c>
      <c r="F1155" s="85" t="s">
        <v>354</v>
      </c>
      <c r="G1155" s="86" t="s">
        <v>29</v>
      </c>
      <c r="H1155" s="86" t="s">
        <v>83</v>
      </c>
      <c r="I1155" s="87" t="s">
        <v>479</v>
      </c>
      <c r="J1155" s="16" t="s">
        <v>154</v>
      </c>
      <c r="K1155" s="26">
        <v>87.6</v>
      </c>
      <c r="L1155" s="26">
        <v>87.6</v>
      </c>
      <c r="M1155" s="26">
        <v>87.6</v>
      </c>
      <c r="N1155" s="17">
        <f t="shared" si="315"/>
        <v>100</v>
      </c>
    </row>
    <row r="1156" spans="1:14" ht="42.75" customHeight="1" x14ac:dyDescent="0.2">
      <c r="A1156" s="12" t="s">
        <v>14</v>
      </c>
      <c r="B1156" s="13" t="s">
        <v>502</v>
      </c>
      <c r="C1156" s="14">
        <v>926</v>
      </c>
      <c r="D1156" s="15">
        <v>8</v>
      </c>
      <c r="E1156" s="15">
        <v>1</v>
      </c>
      <c r="F1156" s="85" t="s">
        <v>423</v>
      </c>
      <c r="G1156" s="86" t="s">
        <v>19</v>
      </c>
      <c r="H1156" s="86" t="s">
        <v>20</v>
      </c>
      <c r="I1156" s="87" t="s">
        <v>21</v>
      </c>
      <c r="J1156" s="16" t="s">
        <v>14</v>
      </c>
      <c r="K1156" s="26">
        <f t="shared" ref="K1156:M1156" si="317">K1157</f>
        <v>816950.20000000007</v>
      </c>
      <c r="L1156" s="26">
        <f t="shared" si="317"/>
        <v>816950.20000000007</v>
      </c>
      <c r="M1156" s="26">
        <f t="shared" si="317"/>
        <v>813168.8</v>
      </c>
      <c r="N1156" s="17">
        <f t="shared" si="315"/>
        <v>99.537132128739302</v>
      </c>
    </row>
    <row r="1157" spans="1:14" ht="51.75" customHeight="1" x14ac:dyDescent="0.2">
      <c r="A1157" s="12" t="s">
        <v>14</v>
      </c>
      <c r="B1157" s="13" t="s">
        <v>503</v>
      </c>
      <c r="C1157" s="14">
        <v>926</v>
      </c>
      <c r="D1157" s="15">
        <v>8</v>
      </c>
      <c r="E1157" s="15">
        <v>1</v>
      </c>
      <c r="F1157" s="85" t="s">
        <v>423</v>
      </c>
      <c r="G1157" s="86" t="s">
        <v>23</v>
      </c>
      <c r="H1157" s="86" t="s">
        <v>20</v>
      </c>
      <c r="I1157" s="87" t="s">
        <v>21</v>
      </c>
      <c r="J1157" s="16" t="s">
        <v>14</v>
      </c>
      <c r="K1157" s="26">
        <f>K1158+K1176++K1195+K1210+K1213+K1220+K1223</f>
        <v>816950.20000000007</v>
      </c>
      <c r="L1157" s="26">
        <f>L1158+L1176++L1195+L1210+L1213+L1220+L1223</f>
        <v>816950.20000000007</v>
      </c>
      <c r="M1157" s="26">
        <f>M1158+M1176++M1195+M1210+M1213+M1220+M1223</f>
        <v>813168.8</v>
      </c>
      <c r="N1157" s="17">
        <f t="shared" si="315"/>
        <v>99.537132128739302</v>
      </c>
    </row>
    <row r="1158" spans="1:14" ht="26.25" customHeight="1" x14ac:dyDescent="0.2">
      <c r="A1158" s="12" t="s">
        <v>14</v>
      </c>
      <c r="B1158" s="13" t="s">
        <v>520</v>
      </c>
      <c r="C1158" s="14">
        <v>926</v>
      </c>
      <c r="D1158" s="15">
        <v>8</v>
      </c>
      <c r="E1158" s="15">
        <v>1</v>
      </c>
      <c r="F1158" s="85" t="s">
        <v>423</v>
      </c>
      <c r="G1158" s="86" t="s">
        <v>23</v>
      </c>
      <c r="H1158" s="86" t="s">
        <v>83</v>
      </c>
      <c r="I1158" s="87" t="s">
        <v>21</v>
      </c>
      <c r="J1158" s="16" t="s">
        <v>14</v>
      </c>
      <c r="K1158" s="26">
        <f>K1159+K1161+K1163+K1165+K1168+K1170+K1174+K1172</f>
        <v>211064.40000000002</v>
      </c>
      <c r="L1158" s="26">
        <f>L1159+L1161+L1163+L1165+L1168+L1170+L1174+L1172</f>
        <v>211064.40000000002</v>
      </c>
      <c r="M1158" s="26">
        <f>M1159+M1161+M1163+M1165+M1168+M1170+M1174+M1172</f>
        <v>209086.90000000002</v>
      </c>
      <c r="N1158" s="17">
        <f t="shared" si="315"/>
        <v>99.063082168286073</v>
      </c>
    </row>
    <row r="1159" spans="1:14" ht="26.25" customHeight="1" x14ac:dyDescent="0.2">
      <c r="A1159" s="12" t="s">
        <v>14</v>
      </c>
      <c r="B1159" s="13" t="s">
        <v>84</v>
      </c>
      <c r="C1159" s="14">
        <v>926</v>
      </c>
      <c r="D1159" s="15">
        <v>8</v>
      </c>
      <c r="E1159" s="15">
        <v>1</v>
      </c>
      <c r="F1159" s="85" t="s">
        <v>423</v>
      </c>
      <c r="G1159" s="86" t="s">
        <v>23</v>
      </c>
      <c r="H1159" s="86" t="s">
        <v>83</v>
      </c>
      <c r="I1159" s="87" t="s">
        <v>85</v>
      </c>
      <c r="J1159" s="16" t="s">
        <v>14</v>
      </c>
      <c r="K1159" s="26">
        <f t="shared" ref="K1159:M1159" si="318">K1160</f>
        <v>93785.9</v>
      </c>
      <c r="L1159" s="26">
        <f t="shared" si="318"/>
        <v>93785.9</v>
      </c>
      <c r="M1159" s="26">
        <f t="shared" si="318"/>
        <v>91872</v>
      </c>
      <c r="N1159" s="17">
        <f t="shared" si="315"/>
        <v>97.95928812326801</v>
      </c>
    </row>
    <row r="1160" spans="1:14" ht="28.5" customHeight="1" x14ac:dyDescent="0.2">
      <c r="A1160" s="12"/>
      <c r="B1160" s="13" t="s">
        <v>153</v>
      </c>
      <c r="C1160" s="14">
        <v>926</v>
      </c>
      <c r="D1160" s="15">
        <v>8</v>
      </c>
      <c r="E1160" s="15">
        <v>1</v>
      </c>
      <c r="F1160" s="85" t="s">
        <v>423</v>
      </c>
      <c r="G1160" s="86" t="s">
        <v>23</v>
      </c>
      <c r="H1160" s="86" t="s">
        <v>83</v>
      </c>
      <c r="I1160" s="87" t="s">
        <v>85</v>
      </c>
      <c r="J1160" s="16" t="s">
        <v>154</v>
      </c>
      <c r="K1160" s="26">
        <v>93785.9</v>
      </c>
      <c r="L1160" s="26">
        <v>93785.9</v>
      </c>
      <c r="M1160" s="26">
        <v>91872</v>
      </c>
      <c r="N1160" s="17">
        <f t="shared" si="315"/>
        <v>97.95928812326801</v>
      </c>
    </row>
    <row r="1161" spans="1:14" ht="30" customHeight="1" x14ac:dyDescent="0.2">
      <c r="A1161" s="12"/>
      <c r="B1161" s="13" t="s">
        <v>521</v>
      </c>
      <c r="C1161" s="14">
        <v>926</v>
      </c>
      <c r="D1161" s="15">
        <v>8</v>
      </c>
      <c r="E1161" s="15">
        <v>1</v>
      </c>
      <c r="F1161" s="85" t="s">
        <v>423</v>
      </c>
      <c r="G1161" s="86" t="s">
        <v>23</v>
      </c>
      <c r="H1161" s="86" t="s">
        <v>83</v>
      </c>
      <c r="I1161" s="92" t="s">
        <v>522</v>
      </c>
      <c r="J1161" s="24"/>
      <c r="K1161" s="26">
        <f>K1162</f>
        <v>160.6</v>
      </c>
      <c r="L1161" s="26">
        <f>L1162</f>
        <v>160.6</v>
      </c>
      <c r="M1161" s="26">
        <f>M1162</f>
        <v>160.6</v>
      </c>
      <c r="N1161" s="17">
        <f t="shared" si="315"/>
        <v>100</v>
      </c>
    </row>
    <row r="1162" spans="1:14" ht="28.5" customHeight="1" x14ac:dyDescent="0.2">
      <c r="A1162" s="12"/>
      <c r="B1162" s="13" t="s">
        <v>153</v>
      </c>
      <c r="C1162" s="14">
        <v>926</v>
      </c>
      <c r="D1162" s="15">
        <v>8</v>
      </c>
      <c r="E1162" s="15">
        <v>1</v>
      </c>
      <c r="F1162" s="85" t="s">
        <v>423</v>
      </c>
      <c r="G1162" s="86" t="s">
        <v>23</v>
      </c>
      <c r="H1162" s="86" t="s">
        <v>83</v>
      </c>
      <c r="I1162" s="92" t="s">
        <v>522</v>
      </c>
      <c r="J1162" s="16" t="s">
        <v>154</v>
      </c>
      <c r="K1162" s="26">
        <v>160.6</v>
      </c>
      <c r="L1162" s="26">
        <v>160.6</v>
      </c>
      <c r="M1162" s="26">
        <v>160.6</v>
      </c>
      <c r="N1162" s="17">
        <f t="shared" si="315"/>
        <v>100</v>
      </c>
    </row>
    <row r="1163" spans="1:14" ht="28.5" customHeight="1" x14ac:dyDescent="0.2">
      <c r="A1163" s="12"/>
      <c r="B1163" s="13" t="s">
        <v>409</v>
      </c>
      <c r="C1163" s="14">
        <v>926</v>
      </c>
      <c r="D1163" s="15">
        <v>8</v>
      </c>
      <c r="E1163" s="15">
        <v>1</v>
      </c>
      <c r="F1163" s="85" t="s">
        <v>423</v>
      </c>
      <c r="G1163" s="86" t="s">
        <v>23</v>
      </c>
      <c r="H1163" s="86" t="s">
        <v>83</v>
      </c>
      <c r="I1163" s="92" t="s">
        <v>410</v>
      </c>
      <c r="J1163" s="16"/>
      <c r="K1163" s="26">
        <f>K1164</f>
        <v>99.5</v>
      </c>
      <c r="L1163" s="26">
        <f>L1164</f>
        <v>99.5</v>
      </c>
      <c r="M1163" s="26">
        <f>M1164</f>
        <v>99.5</v>
      </c>
      <c r="N1163" s="17">
        <f t="shared" si="315"/>
        <v>100</v>
      </c>
    </row>
    <row r="1164" spans="1:14" ht="28.5" customHeight="1" x14ac:dyDescent="0.2">
      <c r="A1164" s="12"/>
      <c r="B1164" s="13" t="s">
        <v>153</v>
      </c>
      <c r="C1164" s="14">
        <v>926</v>
      </c>
      <c r="D1164" s="15">
        <v>8</v>
      </c>
      <c r="E1164" s="15">
        <v>1</v>
      </c>
      <c r="F1164" s="85" t="s">
        <v>423</v>
      </c>
      <c r="G1164" s="86" t="s">
        <v>23</v>
      </c>
      <c r="H1164" s="86" t="s">
        <v>83</v>
      </c>
      <c r="I1164" s="92" t="s">
        <v>410</v>
      </c>
      <c r="J1164" s="16" t="s">
        <v>154</v>
      </c>
      <c r="K1164" s="26">
        <v>99.5</v>
      </c>
      <c r="L1164" s="26">
        <v>99.5</v>
      </c>
      <c r="M1164" s="26">
        <v>99.5</v>
      </c>
      <c r="N1164" s="17">
        <f t="shared" si="315"/>
        <v>100</v>
      </c>
    </row>
    <row r="1165" spans="1:14" ht="39" customHeight="1" x14ac:dyDescent="0.2">
      <c r="A1165" s="12" t="s">
        <v>14</v>
      </c>
      <c r="B1165" s="13" t="s">
        <v>523</v>
      </c>
      <c r="C1165" s="14">
        <v>926</v>
      </c>
      <c r="D1165" s="15">
        <v>8</v>
      </c>
      <c r="E1165" s="15">
        <v>1</v>
      </c>
      <c r="F1165" s="85" t="s">
        <v>423</v>
      </c>
      <c r="G1165" s="86" t="s">
        <v>23</v>
      </c>
      <c r="H1165" s="86" t="s">
        <v>83</v>
      </c>
      <c r="I1165" s="87" t="s">
        <v>524</v>
      </c>
      <c r="J1165" s="16" t="s">
        <v>14</v>
      </c>
      <c r="K1165" s="26">
        <f t="shared" ref="K1165:M1165" si="319">K1166+K1167</f>
        <v>1624.7</v>
      </c>
      <c r="L1165" s="26">
        <f t="shared" si="319"/>
        <v>1624.7</v>
      </c>
      <c r="M1165" s="26">
        <f t="shared" si="319"/>
        <v>1561.1</v>
      </c>
      <c r="N1165" s="17">
        <f t="shared" si="315"/>
        <v>96.085431156521196</v>
      </c>
    </row>
    <row r="1166" spans="1:14" ht="17.25" customHeight="1" x14ac:dyDescent="0.2">
      <c r="A1166" s="12"/>
      <c r="B1166" s="13" t="s">
        <v>92</v>
      </c>
      <c r="C1166" s="14">
        <v>926</v>
      </c>
      <c r="D1166" s="15">
        <v>8</v>
      </c>
      <c r="E1166" s="15">
        <v>1</v>
      </c>
      <c r="F1166" s="85" t="s">
        <v>423</v>
      </c>
      <c r="G1166" s="86" t="s">
        <v>23</v>
      </c>
      <c r="H1166" s="86" t="s">
        <v>83</v>
      </c>
      <c r="I1166" s="87" t="s">
        <v>524</v>
      </c>
      <c r="J1166" s="16" t="s">
        <v>93</v>
      </c>
      <c r="K1166" s="26">
        <v>140</v>
      </c>
      <c r="L1166" s="26">
        <v>140</v>
      </c>
      <c r="M1166" s="26">
        <v>140</v>
      </c>
      <c r="N1166" s="17">
        <f t="shared" si="315"/>
        <v>100</v>
      </c>
    </row>
    <row r="1167" spans="1:14" ht="28.5" customHeight="1" x14ac:dyDescent="0.2">
      <c r="A1167" s="12"/>
      <c r="B1167" s="13" t="s">
        <v>153</v>
      </c>
      <c r="C1167" s="14">
        <v>926</v>
      </c>
      <c r="D1167" s="15">
        <v>8</v>
      </c>
      <c r="E1167" s="15">
        <v>1</v>
      </c>
      <c r="F1167" s="85" t="s">
        <v>423</v>
      </c>
      <c r="G1167" s="86" t="s">
        <v>23</v>
      </c>
      <c r="H1167" s="86" t="s">
        <v>83</v>
      </c>
      <c r="I1167" s="87" t="s">
        <v>524</v>
      </c>
      <c r="J1167" s="16" t="s">
        <v>154</v>
      </c>
      <c r="K1167" s="26">
        <v>1484.7</v>
      </c>
      <c r="L1167" s="26">
        <v>1484.7</v>
      </c>
      <c r="M1167" s="26">
        <v>1421.1</v>
      </c>
      <c r="N1167" s="17">
        <f t="shared" si="315"/>
        <v>95.716306324509986</v>
      </c>
    </row>
    <row r="1168" spans="1:14" ht="39" customHeight="1" x14ac:dyDescent="0.2">
      <c r="A1168" s="12"/>
      <c r="B1168" s="13" t="s">
        <v>525</v>
      </c>
      <c r="C1168" s="14">
        <v>926</v>
      </c>
      <c r="D1168" s="15">
        <v>8</v>
      </c>
      <c r="E1168" s="15">
        <v>1</v>
      </c>
      <c r="F1168" s="85" t="s">
        <v>423</v>
      </c>
      <c r="G1168" s="86" t="s">
        <v>23</v>
      </c>
      <c r="H1168" s="86" t="s">
        <v>83</v>
      </c>
      <c r="I1168" s="87" t="s">
        <v>526</v>
      </c>
      <c r="J1168" s="16"/>
      <c r="K1168" s="26">
        <f>K1169</f>
        <v>83984.5</v>
      </c>
      <c r="L1168" s="26">
        <f>L1169</f>
        <v>83984.5</v>
      </c>
      <c r="M1168" s="26">
        <f>M1169</f>
        <v>83984.5</v>
      </c>
      <c r="N1168" s="17">
        <f t="shared" si="315"/>
        <v>100</v>
      </c>
    </row>
    <row r="1169" spans="1:14" ht="28.5" customHeight="1" x14ac:dyDescent="0.2">
      <c r="A1169" s="12"/>
      <c r="B1169" s="13" t="s">
        <v>153</v>
      </c>
      <c r="C1169" s="14">
        <v>926</v>
      </c>
      <c r="D1169" s="15">
        <v>8</v>
      </c>
      <c r="E1169" s="15">
        <v>1</v>
      </c>
      <c r="F1169" s="85" t="s">
        <v>423</v>
      </c>
      <c r="G1169" s="86" t="s">
        <v>23</v>
      </c>
      <c r="H1169" s="86" t="s">
        <v>83</v>
      </c>
      <c r="I1169" s="87" t="s">
        <v>526</v>
      </c>
      <c r="J1169" s="16">
        <v>600</v>
      </c>
      <c r="K1169" s="26">
        <v>83984.5</v>
      </c>
      <c r="L1169" s="26">
        <v>83984.5</v>
      </c>
      <c r="M1169" s="26">
        <v>83984.5</v>
      </c>
      <c r="N1169" s="17">
        <f t="shared" si="315"/>
        <v>100</v>
      </c>
    </row>
    <row r="1170" spans="1:14" ht="39" customHeight="1" x14ac:dyDescent="0.2">
      <c r="A1170" s="12"/>
      <c r="B1170" s="13" t="s">
        <v>527</v>
      </c>
      <c r="C1170" s="14">
        <v>926</v>
      </c>
      <c r="D1170" s="15">
        <v>8</v>
      </c>
      <c r="E1170" s="15">
        <v>1</v>
      </c>
      <c r="F1170" s="85" t="s">
        <v>423</v>
      </c>
      <c r="G1170" s="86" t="s">
        <v>23</v>
      </c>
      <c r="H1170" s="86" t="s">
        <v>83</v>
      </c>
      <c r="I1170" s="87" t="s">
        <v>528</v>
      </c>
      <c r="J1170" s="16"/>
      <c r="K1170" s="26">
        <f>K1171</f>
        <v>29815.7</v>
      </c>
      <c r="L1170" s="26">
        <f>L1171</f>
        <v>29815.7</v>
      </c>
      <c r="M1170" s="26">
        <f>M1171</f>
        <v>29815.7</v>
      </c>
      <c r="N1170" s="17">
        <f t="shared" si="315"/>
        <v>100</v>
      </c>
    </row>
    <row r="1171" spans="1:14" ht="28.5" customHeight="1" x14ac:dyDescent="0.2">
      <c r="A1171" s="12"/>
      <c r="B1171" s="13" t="s">
        <v>153</v>
      </c>
      <c r="C1171" s="14">
        <v>926</v>
      </c>
      <c r="D1171" s="15">
        <v>8</v>
      </c>
      <c r="E1171" s="15">
        <v>1</v>
      </c>
      <c r="F1171" s="85" t="s">
        <v>423</v>
      </c>
      <c r="G1171" s="86" t="s">
        <v>23</v>
      </c>
      <c r="H1171" s="86" t="s">
        <v>83</v>
      </c>
      <c r="I1171" s="87" t="s">
        <v>528</v>
      </c>
      <c r="J1171" s="16">
        <v>600</v>
      </c>
      <c r="K1171" s="26">
        <v>29815.7</v>
      </c>
      <c r="L1171" s="26">
        <v>29815.7</v>
      </c>
      <c r="M1171" s="26">
        <v>29815.7</v>
      </c>
      <c r="N1171" s="17">
        <f t="shared" si="315"/>
        <v>100</v>
      </c>
    </row>
    <row r="1172" spans="1:14" ht="39.75" customHeight="1" x14ac:dyDescent="0.2">
      <c r="A1172" s="12"/>
      <c r="B1172" s="13" t="s">
        <v>529</v>
      </c>
      <c r="C1172" s="14">
        <v>926</v>
      </c>
      <c r="D1172" s="15">
        <v>8</v>
      </c>
      <c r="E1172" s="15">
        <v>1</v>
      </c>
      <c r="F1172" s="85" t="s">
        <v>423</v>
      </c>
      <c r="G1172" s="86" t="s">
        <v>23</v>
      </c>
      <c r="H1172" s="86" t="s">
        <v>83</v>
      </c>
      <c r="I1172" s="87" t="s">
        <v>530</v>
      </c>
      <c r="J1172" s="16"/>
      <c r="K1172" s="26">
        <f>K1173</f>
        <v>1354.4</v>
      </c>
      <c r="L1172" s="26">
        <f>L1173</f>
        <v>1354.4</v>
      </c>
      <c r="M1172" s="26">
        <f>M1173</f>
        <v>1354.4</v>
      </c>
      <c r="N1172" s="17">
        <f t="shared" si="315"/>
        <v>100</v>
      </c>
    </row>
    <row r="1173" spans="1:14" ht="28.5" customHeight="1" x14ac:dyDescent="0.2">
      <c r="A1173" s="12"/>
      <c r="B1173" s="13" t="s">
        <v>153</v>
      </c>
      <c r="C1173" s="14">
        <v>926</v>
      </c>
      <c r="D1173" s="15">
        <v>8</v>
      </c>
      <c r="E1173" s="15">
        <v>1</v>
      </c>
      <c r="F1173" s="85" t="s">
        <v>423</v>
      </c>
      <c r="G1173" s="86" t="s">
        <v>23</v>
      </c>
      <c r="H1173" s="86" t="s">
        <v>83</v>
      </c>
      <c r="I1173" s="87" t="s">
        <v>530</v>
      </c>
      <c r="J1173" s="16">
        <v>600</v>
      </c>
      <c r="K1173" s="26">
        <v>1354.4</v>
      </c>
      <c r="L1173" s="26">
        <v>1354.4</v>
      </c>
      <c r="M1173" s="26">
        <v>1354.4</v>
      </c>
      <c r="N1173" s="17">
        <f t="shared" si="315"/>
        <v>100</v>
      </c>
    </row>
    <row r="1174" spans="1:14" ht="39" customHeight="1" x14ac:dyDescent="0.2">
      <c r="A1174" s="12"/>
      <c r="B1174" s="13" t="s">
        <v>531</v>
      </c>
      <c r="C1174" s="14">
        <v>926</v>
      </c>
      <c r="D1174" s="15">
        <v>8</v>
      </c>
      <c r="E1174" s="15">
        <v>1</v>
      </c>
      <c r="F1174" s="85" t="s">
        <v>423</v>
      </c>
      <c r="G1174" s="86" t="s">
        <v>23</v>
      </c>
      <c r="H1174" s="86" t="s">
        <v>83</v>
      </c>
      <c r="I1174" s="87" t="s">
        <v>532</v>
      </c>
      <c r="J1174" s="16"/>
      <c r="K1174" s="26">
        <f>K1175</f>
        <v>239.1</v>
      </c>
      <c r="L1174" s="26">
        <f>L1175</f>
        <v>239.1</v>
      </c>
      <c r="M1174" s="26">
        <f>M1175</f>
        <v>239.1</v>
      </c>
      <c r="N1174" s="17">
        <f t="shared" si="315"/>
        <v>100</v>
      </c>
    </row>
    <row r="1175" spans="1:14" ht="28.5" customHeight="1" x14ac:dyDescent="0.2">
      <c r="A1175" s="12"/>
      <c r="B1175" s="13" t="s">
        <v>153</v>
      </c>
      <c r="C1175" s="14">
        <v>926</v>
      </c>
      <c r="D1175" s="15">
        <v>8</v>
      </c>
      <c r="E1175" s="15">
        <v>1</v>
      </c>
      <c r="F1175" s="85" t="s">
        <v>423</v>
      </c>
      <c r="G1175" s="86" t="s">
        <v>23</v>
      </c>
      <c r="H1175" s="86" t="s">
        <v>83</v>
      </c>
      <c r="I1175" s="87" t="s">
        <v>532</v>
      </c>
      <c r="J1175" s="16">
        <v>600</v>
      </c>
      <c r="K1175" s="26">
        <v>239.1</v>
      </c>
      <c r="L1175" s="26">
        <v>239.1</v>
      </c>
      <c r="M1175" s="26">
        <v>239.1</v>
      </c>
      <c r="N1175" s="17">
        <f t="shared" si="315"/>
        <v>100</v>
      </c>
    </row>
    <row r="1176" spans="1:14" ht="27" customHeight="1" x14ac:dyDescent="0.2">
      <c r="A1176" s="12" t="s">
        <v>14</v>
      </c>
      <c r="B1176" s="13" t="s">
        <v>533</v>
      </c>
      <c r="C1176" s="14">
        <v>926</v>
      </c>
      <c r="D1176" s="15">
        <v>8</v>
      </c>
      <c r="E1176" s="15">
        <v>1</v>
      </c>
      <c r="F1176" s="85" t="s">
        <v>423</v>
      </c>
      <c r="G1176" s="86" t="s">
        <v>23</v>
      </c>
      <c r="H1176" s="86" t="s">
        <v>194</v>
      </c>
      <c r="I1176" s="87" t="s">
        <v>21</v>
      </c>
      <c r="J1176" s="16" t="s">
        <v>14</v>
      </c>
      <c r="K1176" s="26">
        <f>K1177+K1179+K1181+K1183+K1189+K1185+K1187+K1191+K1193</f>
        <v>226439.5</v>
      </c>
      <c r="L1176" s="26">
        <f>L1177+L1179+L1181+L1183+L1189+L1185+L1187+L1191+L1193</f>
        <v>226439.5</v>
      </c>
      <c r="M1176" s="26">
        <f>M1177+M1179+M1181+M1183+M1189+M1185+M1187+M1191+M1193</f>
        <v>224993.19999999998</v>
      </c>
      <c r="N1176" s="17">
        <f t="shared" si="315"/>
        <v>99.36128634800906</v>
      </c>
    </row>
    <row r="1177" spans="1:14" ht="26.25" customHeight="1" x14ac:dyDescent="0.2">
      <c r="A1177" s="12" t="s">
        <v>14</v>
      </c>
      <c r="B1177" s="13" t="s">
        <v>84</v>
      </c>
      <c r="C1177" s="14">
        <v>926</v>
      </c>
      <c r="D1177" s="15">
        <v>8</v>
      </c>
      <c r="E1177" s="15">
        <v>1</v>
      </c>
      <c r="F1177" s="85" t="s">
        <v>423</v>
      </c>
      <c r="G1177" s="86" t="s">
        <v>23</v>
      </c>
      <c r="H1177" s="86" t="s">
        <v>194</v>
      </c>
      <c r="I1177" s="87" t="s">
        <v>85</v>
      </c>
      <c r="J1177" s="16" t="s">
        <v>14</v>
      </c>
      <c r="K1177" s="26">
        <f t="shared" ref="K1177:M1177" si="320">K1178</f>
        <v>118579.8</v>
      </c>
      <c r="L1177" s="26">
        <f t="shared" si="320"/>
        <v>118579.8</v>
      </c>
      <c r="M1177" s="26">
        <f t="shared" si="320"/>
        <v>117141.7</v>
      </c>
      <c r="N1177" s="17">
        <f t="shared" si="315"/>
        <v>98.787230202783277</v>
      </c>
    </row>
    <row r="1178" spans="1:14" ht="28.5" customHeight="1" x14ac:dyDescent="0.2">
      <c r="A1178" s="12"/>
      <c r="B1178" s="13" t="s">
        <v>153</v>
      </c>
      <c r="C1178" s="14">
        <v>926</v>
      </c>
      <c r="D1178" s="15">
        <v>8</v>
      </c>
      <c r="E1178" s="15">
        <v>1</v>
      </c>
      <c r="F1178" s="85" t="s">
        <v>423</v>
      </c>
      <c r="G1178" s="86" t="s">
        <v>23</v>
      </c>
      <c r="H1178" s="86" t="s">
        <v>194</v>
      </c>
      <c r="I1178" s="87" t="s">
        <v>85</v>
      </c>
      <c r="J1178" s="16" t="s">
        <v>154</v>
      </c>
      <c r="K1178" s="26">
        <v>118579.8</v>
      </c>
      <c r="L1178" s="26">
        <v>118579.8</v>
      </c>
      <c r="M1178" s="26">
        <v>117141.7</v>
      </c>
      <c r="N1178" s="17">
        <f t="shared" si="315"/>
        <v>98.787230202783277</v>
      </c>
    </row>
    <row r="1179" spans="1:14" ht="27" customHeight="1" x14ac:dyDescent="0.2">
      <c r="A1179" s="12"/>
      <c r="B1179" s="13" t="s">
        <v>409</v>
      </c>
      <c r="C1179" s="14">
        <v>926</v>
      </c>
      <c r="D1179" s="15">
        <v>8</v>
      </c>
      <c r="E1179" s="15">
        <v>1</v>
      </c>
      <c r="F1179" s="85" t="s">
        <v>423</v>
      </c>
      <c r="G1179" s="86" t="s">
        <v>23</v>
      </c>
      <c r="H1179" s="86" t="s">
        <v>194</v>
      </c>
      <c r="I1179" s="92" t="s">
        <v>410</v>
      </c>
      <c r="J1179" s="16"/>
      <c r="K1179" s="26">
        <f>K1180</f>
        <v>1800</v>
      </c>
      <c r="L1179" s="26">
        <f>L1180</f>
        <v>1800</v>
      </c>
      <c r="M1179" s="26">
        <f>M1180</f>
        <v>1799.4</v>
      </c>
      <c r="N1179" s="17">
        <f t="shared" si="315"/>
        <v>99.966666666666669</v>
      </c>
    </row>
    <row r="1180" spans="1:14" ht="28.5" customHeight="1" x14ac:dyDescent="0.2">
      <c r="A1180" s="12"/>
      <c r="B1180" s="13" t="s">
        <v>153</v>
      </c>
      <c r="C1180" s="14">
        <v>926</v>
      </c>
      <c r="D1180" s="15">
        <v>8</v>
      </c>
      <c r="E1180" s="15">
        <v>1</v>
      </c>
      <c r="F1180" s="85" t="s">
        <v>423</v>
      </c>
      <c r="G1180" s="86" t="s">
        <v>23</v>
      </c>
      <c r="H1180" s="86" t="s">
        <v>194</v>
      </c>
      <c r="I1180" s="92" t="s">
        <v>410</v>
      </c>
      <c r="J1180" s="16" t="s">
        <v>154</v>
      </c>
      <c r="K1180" s="26">
        <v>1800</v>
      </c>
      <c r="L1180" s="26">
        <v>1800</v>
      </c>
      <c r="M1180" s="26">
        <v>1799.4</v>
      </c>
      <c r="N1180" s="17">
        <f t="shared" si="315"/>
        <v>99.966666666666669</v>
      </c>
    </row>
    <row r="1181" spans="1:14" ht="26.25" customHeight="1" x14ac:dyDescent="0.2">
      <c r="A1181" s="12" t="s">
        <v>14</v>
      </c>
      <c r="B1181" s="13" t="s">
        <v>534</v>
      </c>
      <c r="C1181" s="14">
        <v>926</v>
      </c>
      <c r="D1181" s="15">
        <v>8</v>
      </c>
      <c r="E1181" s="15">
        <v>1</v>
      </c>
      <c r="F1181" s="85" t="s">
        <v>423</v>
      </c>
      <c r="G1181" s="86" t="s">
        <v>23</v>
      </c>
      <c r="H1181" s="86" t="s">
        <v>194</v>
      </c>
      <c r="I1181" s="87" t="s">
        <v>535</v>
      </c>
      <c r="J1181" s="16" t="s">
        <v>14</v>
      </c>
      <c r="K1181" s="26">
        <f t="shared" ref="K1181:M1181" si="321">K1182</f>
        <v>3052.5</v>
      </c>
      <c r="L1181" s="26">
        <f t="shared" si="321"/>
        <v>3052.5</v>
      </c>
      <c r="M1181" s="26">
        <f t="shared" si="321"/>
        <v>3047.2</v>
      </c>
      <c r="N1181" s="17">
        <f t="shared" si="315"/>
        <v>99.826371826371812</v>
      </c>
    </row>
    <row r="1182" spans="1:14" ht="28.5" customHeight="1" x14ac:dyDescent="0.2">
      <c r="A1182" s="12"/>
      <c r="B1182" s="13" t="s">
        <v>153</v>
      </c>
      <c r="C1182" s="14">
        <v>926</v>
      </c>
      <c r="D1182" s="15">
        <v>8</v>
      </c>
      <c r="E1182" s="15">
        <v>1</v>
      </c>
      <c r="F1182" s="85" t="s">
        <v>423</v>
      </c>
      <c r="G1182" s="86" t="s">
        <v>23</v>
      </c>
      <c r="H1182" s="86" t="s">
        <v>194</v>
      </c>
      <c r="I1182" s="87" t="s">
        <v>535</v>
      </c>
      <c r="J1182" s="16" t="s">
        <v>154</v>
      </c>
      <c r="K1182" s="26">
        <v>3052.5</v>
      </c>
      <c r="L1182" s="26">
        <v>3052.5</v>
      </c>
      <c r="M1182" s="26">
        <v>3047.2</v>
      </c>
      <c r="N1182" s="17">
        <f t="shared" si="315"/>
        <v>99.826371826371812</v>
      </c>
    </row>
    <row r="1183" spans="1:14" ht="39.75" customHeight="1" x14ac:dyDescent="0.2">
      <c r="A1183" s="12"/>
      <c r="B1183" s="13" t="s">
        <v>817</v>
      </c>
      <c r="C1183" s="14">
        <v>926</v>
      </c>
      <c r="D1183" s="15">
        <v>8</v>
      </c>
      <c r="E1183" s="15">
        <v>1</v>
      </c>
      <c r="F1183" s="85" t="s">
        <v>423</v>
      </c>
      <c r="G1183" s="86" t="s">
        <v>23</v>
      </c>
      <c r="H1183" s="86" t="s">
        <v>194</v>
      </c>
      <c r="I1183" s="87">
        <v>11260</v>
      </c>
      <c r="J1183" s="16"/>
      <c r="K1183" s="26">
        <f>K1184</f>
        <v>43.6</v>
      </c>
      <c r="L1183" s="26">
        <f>L1184</f>
        <v>43.6</v>
      </c>
      <c r="M1183" s="26">
        <f>M1184</f>
        <v>41.5</v>
      </c>
      <c r="N1183" s="17">
        <f t="shared" si="315"/>
        <v>95.183486238532112</v>
      </c>
    </row>
    <row r="1184" spans="1:14" ht="28.5" customHeight="1" x14ac:dyDescent="0.2">
      <c r="A1184" s="12"/>
      <c r="B1184" s="13" t="s">
        <v>153</v>
      </c>
      <c r="C1184" s="14">
        <v>926</v>
      </c>
      <c r="D1184" s="15">
        <v>8</v>
      </c>
      <c r="E1184" s="15">
        <v>1</v>
      </c>
      <c r="F1184" s="85" t="s">
        <v>423</v>
      </c>
      <c r="G1184" s="86" t="s">
        <v>23</v>
      </c>
      <c r="H1184" s="86" t="s">
        <v>194</v>
      </c>
      <c r="I1184" s="87">
        <v>11260</v>
      </c>
      <c r="J1184" s="16" t="s">
        <v>154</v>
      </c>
      <c r="K1184" s="26">
        <v>43.6</v>
      </c>
      <c r="L1184" s="26">
        <v>43.6</v>
      </c>
      <c r="M1184" s="26">
        <v>41.5</v>
      </c>
      <c r="N1184" s="17">
        <f t="shared" si="315"/>
        <v>95.183486238532112</v>
      </c>
    </row>
    <row r="1185" spans="1:14" ht="26.25" customHeight="1" x14ac:dyDescent="0.2">
      <c r="A1185" s="12"/>
      <c r="B1185" s="13" t="s">
        <v>741</v>
      </c>
      <c r="C1185" s="14">
        <v>926</v>
      </c>
      <c r="D1185" s="15">
        <v>8</v>
      </c>
      <c r="E1185" s="15">
        <v>1</v>
      </c>
      <c r="F1185" s="85" t="s">
        <v>423</v>
      </c>
      <c r="G1185" s="86" t="s">
        <v>23</v>
      </c>
      <c r="H1185" s="86" t="s">
        <v>194</v>
      </c>
      <c r="I1185" s="87" t="s">
        <v>730</v>
      </c>
      <c r="J1185" s="16"/>
      <c r="K1185" s="26">
        <f>K1186</f>
        <v>48.9</v>
      </c>
      <c r="L1185" s="26">
        <f>L1186</f>
        <v>48.9</v>
      </c>
      <c r="M1185" s="26">
        <f>M1186</f>
        <v>48.9</v>
      </c>
      <c r="N1185" s="17">
        <f t="shared" si="315"/>
        <v>100</v>
      </c>
    </row>
    <row r="1186" spans="1:14" ht="28.5" customHeight="1" x14ac:dyDescent="0.2">
      <c r="A1186" s="12"/>
      <c r="B1186" s="13" t="s">
        <v>153</v>
      </c>
      <c r="C1186" s="14">
        <v>926</v>
      </c>
      <c r="D1186" s="15">
        <v>8</v>
      </c>
      <c r="E1186" s="15">
        <v>1</v>
      </c>
      <c r="F1186" s="85" t="s">
        <v>423</v>
      </c>
      <c r="G1186" s="86" t="s">
        <v>23</v>
      </c>
      <c r="H1186" s="86" t="s">
        <v>194</v>
      </c>
      <c r="I1186" s="87" t="s">
        <v>730</v>
      </c>
      <c r="J1186" s="16" t="s">
        <v>154</v>
      </c>
      <c r="K1186" s="26">
        <v>48.9</v>
      </c>
      <c r="L1186" s="26">
        <v>48.9</v>
      </c>
      <c r="M1186" s="26">
        <v>48.9</v>
      </c>
      <c r="N1186" s="17">
        <f t="shared" si="315"/>
        <v>100</v>
      </c>
    </row>
    <row r="1187" spans="1:14" ht="26.25" customHeight="1" x14ac:dyDescent="0.2">
      <c r="A1187" s="12"/>
      <c r="B1187" s="13" t="s">
        <v>740</v>
      </c>
      <c r="C1187" s="14">
        <v>926</v>
      </c>
      <c r="D1187" s="15">
        <v>8</v>
      </c>
      <c r="E1187" s="15">
        <v>1</v>
      </c>
      <c r="F1187" s="85" t="s">
        <v>423</v>
      </c>
      <c r="G1187" s="86" t="s">
        <v>23</v>
      </c>
      <c r="H1187" s="86" t="s">
        <v>194</v>
      </c>
      <c r="I1187" s="87" t="s">
        <v>731</v>
      </c>
      <c r="J1187" s="16"/>
      <c r="K1187" s="26">
        <f>K1188</f>
        <v>36</v>
      </c>
      <c r="L1187" s="26">
        <f>L1188</f>
        <v>36</v>
      </c>
      <c r="M1187" s="26">
        <f>M1188</f>
        <v>36</v>
      </c>
      <c r="N1187" s="17">
        <f t="shared" si="315"/>
        <v>100</v>
      </c>
    </row>
    <row r="1188" spans="1:14" ht="28.5" customHeight="1" x14ac:dyDescent="0.2">
      <c r="A1188" s="12"/>
      <c r="B1188" s="13" t="s">
        <v>153</v>
      </c>
      <c r="C1188" s="14">
        <v>926</v>
      </c>
      <c r="D1188" s="15">
        <v>8</v>
      </c>
      <c r="E1188" s="15">
        <v>1</v>
      </c>
      <c r="F1188" s="85" t="s">
        <v>423</v>
      </c>
      <c r="G1188" s="86" t="s">
        <v>23</v>
      </c>
      <c r="H1188" s="86" t="s">
        <v>194</v>
      </c>
      <c r="I1188" s="87" t="s">
        <v>731</v>
      </c>
      <c r="J1188" s="16" t="s">
        <v>154</v>
      </c>
      <c r="K1188" s="26">
        <v>36</v>
      </c>
      <c r="L1188" s="26">
        <v>36</v>
      </c>
      <c r="M1188" s="26">
        <v>36</v>
      </c>
      <c r="N1188" s="17">
        <f t="shared" si="315"/>
        <v>100</v>
      </c>
    </row>
    <row r="1189" spans="1:14" ht="25.5" x14ac:dyDescent="0.2">
      <c r="A1189" s="12"/>
      <c r="B1189" s="13" t="s">
        <v>739</v>
      </c>
      <c r="C1189" s="14">
        <v>926</v>
      </c>
      <c r="D1189" s="15">
        <v>8</v>
      </c>
      <c r="E1189" s="15">
        <v>1</v>
      </c>
      <c r="F1189" s="85" t="s">
        <v>423</v>
      </c>
      <c r="G1189" s="86" t="s">
        <v>23</v>
      </c>
      <c r="H1189" s="86" t="s">
        <v>194</v>
      </c>
      <c r="I1189" s="87" t="s">
        <v>729</v>
      </c>
      <c r="J1189" s="16"/>
      <c r="K1189" s="26">
        <f>K1190</f>
        <v>154.80000000000001</v>
      </c>
      <c r="L1189" s="26">
        <f>L1190</f>
        <v>154.80000000000001</v>
      </c>
      <c r="M1189" s="26">
        <f>M1190</f>
        <v>154.80000000000001</v>
      </c>
      <c r="N1189" s="17">
        <f t="shared" si="315"/>
        <v>100</v>
      </c>
    </row>
    <row r="1190" spans="1:14" ht="28.5" customHeight="1" x14ac:dyDescent="0.2">
      <c r="A1190" s="12"/>
      <c r="B1190" s="13" t="s">
        <v>153</v>
      </c>
      <c r="C1190" s="14">
        <v>926</v>
      </c>
      <c r="D1190" s="15">
        <v>8</v>
      </c>
      <c r="E1190" s="15">
        <v>1</v>
      </c>
      <c r="F1190" s="85" t="s">
        <v>423</v>
      </c>
      <c r="G1190" s="86" t="s">
        <v>23</v>
      </c>
      <c r="H1190" s="86" t="s">
        <v>194</v>
      </c>
      <c r="I1190" s="87" t="s">
        <v>729</v>
      </c>
      <c r="J1190" s="16" t="s">
        <v>154</v>
      </c>
      <c r="K1190" s="26">
        <v>154.80000000000001</v>
      </c>
      <c r="L1190" s="26">
        <v>154.80000000000001</v>
      </c>
      <c r="M1190" s="26">
        <v>154.80000000000001</v>
      </c>
      <c r="N1190" s="17">
        <f t="shared" si="315"/>
        <v>100</v>
      </c>
    </row>
    <row r="1191" spans="1:14" ht="39" customHeight="1" x14ac:dyDescent="0.2">
      <c r="A1191" s="12"/>
      <c r="B1191" s="13" t="s">
        <v>525</v>
      </c>
      <c r="C1191" s="14">
        <v>926</v>
      </c>
      <c r="D1191" s="15">
        <v>8</v>
      </c>
      <c r="E1191" s="15">
        <v>1</v>
      </c>
      <c r="F1191" s="85" t="s">
        <v>423</v>
      </c>
      <c r="G1191" s="86" t="s">
        <v>23</v>
      </c>
      <c r="H1191" s="86" t="s">
        <v>194</v>
      </c>
      <c r="I1191" s="87" t="s">
        <v>526</v>
      </c>
      <c r="J1191" s="16"/>
      <c r="K1191" s="26">
        <f>K1192</f>
        <v>75810.2</v>
      </c>
      <c r="L1191" s="26">
        <f>L1192</f>
        <v>75810.2</v>
      </c>
      <c r="M1191" s="26">
        <f>M1192</f>
        <v>75810.2</v>
      </c>
      <c r="N1191" s="17">
        <f t="shared" si="315"/>
        <v>100</v>
      </c>
    </row>
    <row r="1192" spans="1:14" ht="28.5" customHeight="1" x14ac:dyDescent="0.2">
      <c r="A1192" s="12"/>
      <c r="B1192" s="13" t="s">
        <v>153</v>
      </c>
      <c r="C1192" s="14">
        <v>926</v>
      </c>
      <c r="D1192" s="15">
        <v>8</v>
      </c>
      <c r="E1192" s="15">
        <v>1</v>
      </c>
      <c r="F1192" s="85" t="s">
        <v>423</v>
      </c>
      <c r="G1192" s="86" t="s">
        <v>23</v>
      </c>
      <c r="H1192" s="86" t="s">
        <v>194</v>
      </c>
      <c r="I1192" s="87" t="s">
        <v>526</v>
      </c>
      <c r="J1192" s="16">
        <v>600</v>
      </c>
      <c r="K1192" s="26">
        <v>75810.2</v>
      </c>
      <c r="L1192" s="26">
        <v>75810.2</v>
      </c>
      <c r="M1192" s="26">
        <v>75810.2</v>
      </c>
      <c r="N1192" s="17">
        <f t="shared" si="315"/>
        <v>100</v>
      </c>
    </row>
    <row r="1193" spans="1:14" ht="39" customHeight="1" x14ac:dyDescent="0.2">
      <c r="A1193" s="12"/>
      <c r="B1193" s="13" t="s">
        <v>527</v>
      </c>
      <c r="C1193" s="14">
        <v>926</v>
      </c>
      <c r="D1193" s="15">
        <v>8</v>
      </c>
      <c r="E1193" s="15">
        <v>1</v>
      </c>
      <c r="F1193" s="85" t="s">
        <v>423</v>
      </c>
      <c r="G1193" s="86" t="s">
        <v>23</v>
      </c>
      <c r="H1193" s="86" t="s">
        <v>194</v>
      </c>
      <c r="I1193" s="87" t="s">
        <v>528</v>
      </c>
      <c r="J1193" s="16"/>
      <c r="K1193" s="26">
        <f>K1194</f>
        <v>26913.7</v>
      </c>
      <c r="L1193" s="26">
        <f>L1194</f>
        <v>26913.7</v>
      </c>
      <c r="M1193" s="26">
        <f>M1194</f>
        <v>26913.5</v>
      </c>
      <c r="N1193" s="17">
        <f t="shared" si="315"/>
        <v>99.999256884040463</v>
      </c>
    </row>
    <row r="1194" spans="1:14" ht="28.5" customHeight="1" x14ac:dyDescent="0.2">
      <c r="A1194" s="12"/>
      <c r="B1194" s="13" t="s">
        <v>153</v>
      </c>
      <c r="C1194" s="14">
        <v>926</v>
      </c>
      <c r="D1194" s="15">
        <v>8</v>
      </c>
      <c r="E1194" s="15">
        <v>1</v>
      </c>
      <c r="F1194" s="85" t="s">
        <v>423</v>
      </c>
      <c r="G1194" s="86" t="s">
        <v>23</v>
      </c>
      <c r="H1194" s="86" t="s">
        <v>194</v>
      </c>
      <c r="I1194" s="87" t="s">
        <v>528</v>
      </c>
      <c r="J1194" s="16">
        <v>600</v>
      </c>
      <c r="K1194" s="26">
        <v>26913.7</v>
      </c>
      <c r="L1194" s="26">
        <v>26913.7</v>
      </c>
      <c r="M1194" s="26">
        <v>26913.5</v>
      </c>
      <c r="N1194" s="17">
        <f t="shared" si="315"/>
        <v>99.999256884040463</v>
      </c>
    </row>
    <row r="1195" spans="1:14" ht="39" customHeight="1" x14ac:dyDescent="0.2">
      <c r="A1195" s="12" t="s">
        <v>14</v>
      </c>
      <c r="B1195" s="13" t="s">
        <v>536</v>
      </c>
      <c r="C1195" s="14">
        <v>926</v>
      </c>
      <c r="D1195" s="15">
        <v>8</v>
      </c>
      <c r="E1195" s="15">
        <v>1</v>
      </c>
      <c r="F1195" s="85" t="s">
        <v>423</v>
      </c>
      <c r="G1195" s="86" t="s">
        <v>23</v>
      </c>
      <c r="H1195" s="86" t="s">
        <v>221</v>
      </c>
      <c r="I1195" s="87" t="s">
        <v>21</v>
      </c>
      <c r="J1195" s="16" t="s">
        <v>14</v>
      </c>
      <c r="K1195" s="26">
        <f>K1196+K1198+K1206+K1200+K1202+K1204+K1208</f>
        <v>360170</v>
      </c>
      <c r="L1195" s="26">
        <f>L1196+L1198+L1206+L1200+L1202+L1204+L1208</f>
        <v>360170</v>
      </c>
      <c r="M1195" s="26">
        <f>M1196+M1198+M1206+M1200+M1202+M1204+M1208</f>
        <v>360170</v>
      </c>
      <c r="N1195" s="17">
        <f t="shared" si="315"/>
        <v>100</v>
      </c>
    </row>
    <row r="1196" spans="1:14" ht="26.25" customHeight="1" x14ac:dyDescent="0.2">
      <c r="A1196" s="12" t="s">
        <v>14</v>
      </c>
      <c r="B1196" s="13" t="s">
        <v>84</v>
      </c>
      <c r="C1196" s="14">
        <v>926</v>
      </c>
      <c r="D1196" s="15">
        <v>8</v>
      </c>
      <c r="E1196" s="15">
        <v>1</v>
      </c>
      <c r="F1196" s="85" t="s">
        <v>423</v>
      </c>
      <c r="G1196" s="86" t="s">
        <v>23</v>
      </c>
      <c r="H1196" s="86" t="s">
        <v>221</v>
      </c>
      <c r="I1196" s="87" t="s">
        <v>85</v>
      </c>
      <c r="J1196" s="16" t="s">
        <v>14</v>
      </c>
      <c r="K1196" s="26">
        <f t="shared" ref="K1196:M1196" si="322">K1197</f>
        <v>152881.5</v>
      </c>
      <c r="L1196" s="26">
        <f t="shared" si="322"/>
        <v>152881.5</v>
      </c>
      <c r="M1196" s="26">
        <f t="shared" si="322"/>
        <v>152881.5</v>
      </c>
      <c r="N1196" s="17">
        <f t="shared" si="315"/>
        <v>100</v>
      </c>
    </row>
    <row r="1197" spans="1:14" ht="28.5" customHeight="1" x14ac:dyDescent="0.2">
      <c r="A1197" s="12"/>
      <c r="B1197" s="13" t="s">
        <v>153</v>
      </c>
      <c r="C1197" s="14">
        <v>926</v>
      </c>
      <c r="D1197" s="15">
        <v>8</v>
      </c>
      <c r="E1197" s="15">
        <v>1</v>
      </c>
      <c r="F1197" s="85" t="s">
        <v>423</v>
      </c>
      <c r="G1197" s="86" t="s">
        <v>23</v>
      </c>
      <c r="H1197" s="86" t="s">
        <v>221</v>
      </c>
      <c r="I1197" s="87" t="s">
        <v>85</v>
      </c>
      <c r="J1197" s="16" t="s">
        <v>154</v>
      </c>
      <c r="K1197" s="26">
        <v>152881.5</v>
      </c>
      <c r="L1197" s="26">
        <v>152881.5</v>
      </c>
      <c r="M1197" s="26">
        <v>152881.5</v>
      </c>
      <c r="N1197" s="17">
        <f t="shared" si="315"/>
        <v>100</v>
      </c>
    </row>
    <row r="1198" spans="1:14" ht="39" customHeight="1" x14ac:dyDescent="0.2">
      <c r="A1198" s="12" t="s">
        <v>14</v>
      </c>
      <c r="B1198" s="13" t="s">
        <v>523</v>
      </c>
      <c r="C1198" s="14">
        <v>926</v>
      </c>
      <c r="D1198" s="15">
        <v>8</v>
      </c>
      <c r="E1198" s="15">
        <v>1</v>
      </c>
      <c r="F1198" s="85" t="s">
        <v>423</v>
      </c>
      <c r="G1198" s="86" t="s">
        <v>23</v>
      </c>
      <c r="H1198" s="86" t="s">
        <v>221</v>
      </c>
      <c r="I1198" s="87" t="s">
        <v>524</v>
      </c>
      <c r="J1198" s="16" t="s">
        <v>14</v>
      </c>
      <c r="K1198" s="26">
        <f t="shared" ref="K1198:M1198" si="323">K1199</f>
        <v>150</v>
      </c>
      <c r="L1198" s="26">
        <f t="shared" si="323"/>
        <v>150</v>
      </c>
      <c r="M1198" s="26">
        <f t="shared" si="323"/>
        <v>150</v>
      </c>
      <c r="N1198" s="17">
        <f t="shared" si="315"/>
        <v>100</v>
      </c>
    </row>
    <row r="1199" spans="1:14" ht="28.5" customHeight="1" x14ac:dyDescent="0.2">
      <c r="A1199" s="12"/>
      <c r="B1199" s="13" t="s">
        <v>153</v>
      </c>
      <c r="C1199" s="14">
        <v>926</v>
      </c>
      <c r="D1199" s="15">
        <v>8</v>
      </c>
      <c r="E1199" s="15">
        <v>1</v>
      </c>
      <c r="F1199" s="85" t="s">
        <v>423</v>
      </c>
      <c r="G1199" s="86" t="s">
        <v>23</v>
      </c>
      <c r="H1199" s="86" t="s">
        <v>221</v>
      </c>
      <c r="I1199" s="87" t="s">
        <v>524</v>
      </c>
      <c r="J1199" s="16" t="s">
        <v>154</v>
      </c>
      <c r="K1199" s="26">
        <v>150</v>
      </c>
      <c r="L1199" s="26">
        <v>150</v>
      </c>
      <c r="M1199" s="26">
        <v>150</v>
      </c>
      <c r="N1199" s="17">
        <f t="shared" si="315"/>
        <v>100</v>
      </c>
    </row>
    <row r="1200" spans="1:14" ht="38.25" x14ac:dyDescent="0.2">
      <c r="A1200" s="12"/>
      <c r="B1200" s="13" t="s">
        <v>762</v>
      </c>
      <c r="C1200" s="14">
        <v>926</v>
      </c>
      <c r="D1200" s="15">
        <v>8</v>
      </c>
      <c r="E1200" s="15">
        <v>1</v>
      </c>
      <c r="F1200" s="85" t="s">
        <v>423</v>
      </c>
      <c r="G1200" s="86" t="s">
        <v>23</v>
      </c>
      <c r="H1200" s="86" t="s">
        <v>221</v>
      </c>
      <c r="I1200" s="87" t="s">
        <v>748</v>
      </c>
      <c r="J1200" s="16"/>
      <c r="K1200" s="26">
        <f>K1201</f>
        <v>924.1</v>
      </c>
      <c r="L1200" s="26">
        <f>L1201</f>
        <v>924.1</v>
      </c>
      <c r="M1200" s="26">
        <f>M1201</f>
        <v>924.1</v>
      </c>
      <c r="N1200" s="17">
        <f t="shared" si="315"/>
        <v>100</v>
      </c>
    </row>
    <row r="1201" spans="1:14" ht="28.5" customHeight="1" x14ac:dyDescent="0.2">
      <c r="A1201" s="12"/>
      <c r="B1201" s="13" t="s">
        <v>153</v>
      </c>
      <c r="C1201" s="14">
        <v>926</v>
      </c>
      <c r="D1201" s="15">
        <v>8</v>
      </c>
      <c r="E1201" s="15">
        <v>1</v>
      </c>
      <c r="F1201" s="85" t="s">
        <v>423</v>
      </c>
      <c r="G1201" s="86" t="s">
        <v>23</v>
      </c>
      <c r="H1201" s="86" t="s">
        <v>221</v>
      </c>
      <c r="I1201" s="87" t="s">
        <v>748</v>
      </c>
      <c r="J1201" s="16" t="s">
        <v>154</v>
      </c>
      <c r="K1201" s="26">
        <v>924.1</v>
      </c>
      <c r="L1201" s="26">
        <v>924.1</v>
      </c>
      <c r="M1201" s="26">
        <v>924.1</v>
      </c>
      <c r="N1201" s="17">
        <f t="shared" si="315"/>
        <v>100</v>
      </c>
    </row>
    <row r="1202" spans="1:14" ht="38.25" x14ac:dyDescent="0.2">
      <c r="A1202" s="12"/>
      <c r="B1202" s="13" t="s">
        <v>763</v>
      </c>
      <c r="C1202" s="14">
        <v>926</v>
      </c>
      <c r="D1202" s="15">
        <v>8</v>
      </c>
      <c r="E1202" s="15">
        <v>1</v>
      </c>
      <c r="F1202" s="85" t="s">
        <v>423</v>
      </c>
      <c r="G1202" s="86" t="s">
        <v>23</v>
      </c>
      <c r="H1202" s="86" t="s">
        <v>221</v>
      </c>
      <c r="I1202" s="87" t="s">
        <v>749</v>
      </c>
      <c r="J1202" s="16"/>
      <c r="K1202" s="26">
        <f>K1203</f>
        <v>679.3</v>
      </c>
      <c r="L1202" s="26">
        <f>L1203</f>
        <v>679.3</v>
      </c>
      <c r="M1202" s="26">
        <f>M1203</f>
        <v>679.3</v>
      </c>
      <c r="N1202" s="17">
        <f t="shared" si="315"/>
        <v>100</v>
      </c>
    </row>
    <row r="1203" spans="1:14" ht="28.5" customHeight="1" x14ac:dyDescent="0.2">
      <c r="A1203" s="12"/>
      <c r="B1203" s="13" t="s">
        <v>153</v>
      </c>
      <c r="C1203" s="14">
        <v>926</v>
      </c>
      <c r="D1203" s="15">
        <v>8</v>
      </c>
      <c r="E1203" s="15">
        <v>1</v>
      </c>
      <c r="F1203" s="85" t="s">
        <v>423</v>
      </c>
      <c r="G1203" s="86" t="s">
        <v>23</v>
      </c>
      <c r="H1203" s="86" t="s">
        <v>221</v>
      </c>
      <c r="I1203" s="87" t="s">
        <v>749</v>
      </c>
      <c r="J1203" s="16" t="s">
        <v>154</v>
      </c>
      <c r="K1203" s="26">
        <v>679.3</v>
      </c>
      <c r="L1203" s="26">
        <v>679.3</v>
      </c>
      <c r="M1203" s="26">
        <v>679.3</v>
      </c>
      <c r="N1203" s="17">
        <f t="shared" si="315"/>
        <v>100</v>
      </c>
    </row>
    <row r="1204" spans="1:14" ht="38.25" x14ac:dyDescent="0.2">
      <c r="A1204" s="12"/>
      <c r="B1204" s="13" t="s">
        <v>764</v>
      </c>
      <c r="C1204" s="14">
        <v>926</v>
      </c>
      <c r="D1204" s="15">
        <v>8</v>
      </c>
      <c r="E1204" s="15">
        <v>1</v>
      </c>
      <c r="F1204" s="85" t="s">
        <v>423</v>
      </c>
      <c r="G1204" s="86" t="s">
        <v>23</v>
      </c>
      <c r="H1204" s="86" t="s">
        <v>221</v>
      </c>
      <c r="I1204" s="87" t="s">
        <v>747</v>
      </c>
      <c r="J1204" s="16"/>
      <c r="K1204" s="26">
        <f>K1205</f>
        <v>2925</v>
      </c>
      <c r="L1204" s="26">
        <f>L1205</f>
        <v>2925</v>
      </c>
      <c r="M1204" s="26">
        <f>M1205</f>
        <v>2925</v>
      </c>
      <c r="N1204" s="17">
        <f t="shared" si="315"/>
        <v>100</v>
      </c>
    </row>
    <row r="1205" spans="1:14" ht="28.5" customHeight="1" x14ac:dyDescent="0.2">
      <c r="A1205" s="12"/>
      <c r="B1205" s="13" t="s">
        <v>153</v>
      </c>
      <c r="C1205" s="14">
        <v>926</v>
      </c>
      <c r="D1205" s="15">
        <v>8</v>
      </c>
      <c r="E1205" s="15">
        <v>1</v>
      </c>
      <c r="F1205" s="85" t="s">
        <v>423</v>
      </c>
      <c r="G1205" s="86" t="s">
        <v>23</v>
      </c>
      <c r="H1205" s="86" t="s">
        <v>221</v>
      </c>
      <c r="I1205" s="87" t="s">
        <v>747</v>
      </c>
      <c r="J1205" s="16" t="s">
        <v>154</v>
      </c>
      <c r="K1205" s="26">
        <v>2925</v>
      </c>
      <c r="L1205" s="26">
        <v>2925</v>
      </c>
      <c r="M1205" s="26">
        <v>2925</v>
      </c>
      <c r="N1205" s="17">
        <f t="shared" si="315"/>
        <v>100</v>
      </c>
    </row>
    <row r="1206" spans="1:14" ht="39" customHeight="1" x14ac:dyDescent="0.2">
      <c r="A1206" s="12"/>
      <c r="B1206" s="13" t="s">
        <v>525</v>
      </c>
      <c r="C1206" s="14">
        <v>926</v>
      </c>
      <c r="D1206" s="15">
        <v>8</v>
      </c>
      <c r="E1206" s="15">
        <v>1</v>
      </c>
      <c r="F1206" s="85" t="s">
        <v>423</v>
      </c>
      <c r="G1206" s="86" t="s">
        <v>23</v>
      </c>
      <c r="H1206" s="86" t="s">
        <v>221</v>
      </c>
      <c r="I1206" s="87" t="s">
        <v>526</v>
      </c>
      <c r="J1206" s="16"/>
      <c r="K1206" s="26">
        <f>K1207</f>
        <v>149526.20000000001</v>
      </c>
      <c r="L1206" s="26">
        <f>L1207</f>
        <v>149526.20000000001</v>
      </c>
      <c r="M1206" s="26">
        <f>M1207</f>
        <v>149526.20000000001</v>
      </c>
      <c r="N1206" s="17">
        <f t="shared" si="315"/>
        <v>100</v>
      </c>
    </row>
    <row r="1207" spans="1:14" ht="28.5" customHeight="1" x14ac:dyDescent="0.2">
      <c r="A1207" s="12"/>
      <c r="B1207" s="13" t="s">
        <v>153</v>
      </c>
      <c r="C1207" s="14">
        <v>926</v>
      </c>
      <c r="D1207" s="15">
        <v>8</v>
      </c>
      <c r="E1207" s="15">
        <v>1</v>
      </c>
      <c r="F1207" s="85" t="s">
        <v>423</v>
      </c>
      <c r="G1207" s="86" t="s">
        <v>23</v>
      </c>
      <c r="H1207" s="86" t="s">
        <v>221</v>
      </c>
      <c r="I1207" s="87" t="s">
        <v>526</v>
      </c>
      <c r="J1207" s="16">
        <v>600</v>
      </c>
      <c r="K1207" s="26">
        <v>149526.20000000001</v>
      </c>
      <c r="L1207" s="26">
        <v>149526.20000000001</v>
      </c>
      <c r="M1207" s="26">
        <v>149526.20000000001</v>
      </c>
      <c r="N1207" s="17">
        <f t="shared" si="315"/>
        <v>100</v>
      </c>
    </row>
    <row r="1208" spans="1:14" ht="39" customHeight="1" x14ac:dyDescent="0.2">
      <c r="A1208" s="12"/>
      <c r="B1208" s="13" t="s">
        <v>527</v>
      </c>
      <c r="C1208" s="14">
        <v>926</v>
      </c>
      <c r="D1208" s="15">
        <v>8</v>
      </c>
      <c r="E1208" s="15">
        <v>1</v>
      </c>
      <c r="F1208" s="85" t="s">
        <v>423</v>
      </c>
      <c r="G1208" s="86" t="s">
        <v>23</v>
      </c>
      <c r="H1208" s="86" t="s">
        <v>221</v>
      </c>
      <c r="I1208" s="87" t="s">
        <v>528</v>
      </c>
      <c r="J1208" s="16"/>
      <c r="K1208" s="26">
        <f>K1209</f>
        <v>53083.9</v>
      </c>
      <c r="L1208" s="26">
        <f>L1209</f>
        <v>53083.9</v>
      </c>
      <c r="M1208" s="26">
        <f>M1209</f>
        <v>53083.9</v>
      </c>
      <c r="N1208" s="17">
        <f t="shared" si="315"/>
        <v>100</v>
      </c>
    </row>
    <row r="1209" spans="1:14" ht="28.5" customHeight="1" x14ac:dyDescent="0.2">
      <c r="A1209" s="12"/>
      <c r="B1209" s="13" t="s">
        <v>153</v>
      </c>
      <c r="C1209" s="14">
        <v>926</v>
      </c>
      <c r="D1209" s="15">
        <v>8</v>
      </c>
      <c r="E1209" s="15">
        <v>1</v>
      </c>
      <c r="F1209" s="85" t="s">
        <v>423</v>
      </c>
      <c r="G1209" s="86" t="s">
        <v>23</v>
      </c>
      <c r="H1209" s="86" t="s">
        <v>221</v>
      </c>
      <c r="I1209" s="87" t="s">
        <v>528</v>
      </c>
      <c r="J1209" s="16">
        <v>600</v>
      </c>
      <c r="K1209" s="26">
        <v>53083.9</v>
      </c>
      <c r="L1209" s="26">
        <v>53083.9</v>
      </c>
      <c r="M1209" s="26">
        <v>53083.9</v>
      </c>
      <c r="N1209" s="17">
        <f t="shared" si="315"/>
        <v>100</v>
      </c>
    </row>
    <row r="1210" spans="1:14" ht="51.75" customHeight="1" x14ac:dyDescent="0.2">
      <c r="A1210" s="12" t="s">
        <v>14</v>
      </c>
      <c r="B1210" s="13" t="s">
        <v>505</v>
      </c>
      <c r="C1210" s="14">
        <v>926</v>
      </c>
      <c r="D1210" s="15">
        <v>8</v>
      </c>
      <c r="E1210" s="15">
        <v>1</v>
      </c>
      <c r="F1210" s="85" t="s">
        <v>423</v>
      </c>
      <c r="G1210" s="86" t="s">
        <v>23</v>
      </c>
      <c r="H1210" s="86" t="s">
        <v>354</v>
      </c>
      <c r="I1210" s="87" t="s">
        <v>21</v>
      </c>
      <c r="J1210" s="16" t="s">
        <v>14</v>
      </c>
      <c r="K1210" s="26">
        <f t="shared" ref="K1210:M1211" si="324">K1211</f>
        <v>12677.9</v>
      </c>
      <c r="L1210" s="26">
        <f t="shared" si="324"/>
        <v>12677.9</v>
      </c>
      <c r="M1210" s="26">
        <f t="shared" si="324"/>
        <v>12323.3</v>
      </c>
      <c r="N1210" s="17">
        <f t="shared" ref="N1210:N1270" si="325">M1210/L1210*100</f>
        <v>97.203006807121056</v>
      </c>
    </row>
    <row r="1211" spans="1:14" ht="26.25" customHeight="1" x14ac:dyDescent="0.2">
      <c r="A1211" s="12" t="s">
        <v>14</v>
      </c>
      <c r="B1211" s="13" t="s">
        <v>506</v>
      </c>
      <c r="C1211" s="14">
        <v>926</v>
      </c>
      <c r="D1211" s="15">
        <v>8</v>
      </c>
      <c r="E1211" s="15">
        <v>1</v>
      </c>
      <c r="F1211" s="85" t="s">
        <v>423</v>
      </c>
      <c r="G1211" s="86" t="s">
        <v>23</v>
      </c>
      <c r="H1211" s="86" t="s">
        <v>354</v>
      </c>
      <c r="I1211" s="87" t="s">
        <v>507</v>
      </c>
      <c r="J1211" s="16" t="s">
        <v>14</v>
      </c>
      <c r="K1211" s="26">
        <f t="shared" si="324"/>
        <v>12677.9</v>
      </c>
      <c r="L1211" s="26">
        <f t="shared" si="324"/>
        <v>12677.9</v>
      </c>
      <c r="M1211" s="26">
        <f t="shared" si="324"/>
        <v>12323.3</v>
      </c>
      <c r="N1211" s="17">
        <f t="shared" si="325"/>
        <v>97.203006807121056</v>
      </c>
    </row>
    <row r="1212" spans="1:14" ht="28.5" customHeight="1" x14ac:dyDescent="0.2">
      <c r="A1212" s="12"/>
      <c r="B1212" s="13" t="s">
        <v>153</v>
      </c>
      <c r="C1212" s="14">
        <v>926</v>
      </c>
      <c r="D1212" s="15">
        <v>8</v>
      </c>
      <c r="E1212" s="15">
        <v>1</v>
      </c>
      <c r="F1212" s="85" t="s">
        <v>423</v>
      </c>
      <c r="G1212" s="86" t="s">
        <v>23</v>
      </c>
      <c r="H1212" s="86" t="s">
        <v>354</v>
      </c>
      <c r="I1212" s="87" t="s">
        <v>507</v>
      </c>
      <c r="J1212" s="16" t="s">
        <v>154</v>
      </c>
      <c r="K1212" s="26">
        <v>12677.9</v>
      </c>
      <c r="L1212" s="26">
        <v>12677.9</v>
      </c>
      <c r="M1212" s="26">
        <v>12323.3</v>
      </c>
      <c r="N1212" s="17">
        <f t="shared" si="325"/>
        <v>97.203006807121056</v>
      </c>
    </row>
    <row r="1213" spans="1:14" ht="39" customHeight="1" x14ac:dyDescent="0.2">
      <c r="A1213" s="12"/>
      <c r="B1213" s="13" t="s">
        <v>116</v>
      </c>
      <c r="C1213" s="14">
        <v>926</v>
      </c>
      <c r="D1213" s="15">
        <v>8</v>
      </c>
      <c r="E1213" s="15">
        <v>1</v>
      </c>
      <c r="F1213" s="85" t="s">
        <v>423</v>
      </c>
      <c r="G1213" s="86" t="s">
        <v>23</v>
      </c>
      <c r="H1213" s="86" t="s">
        <v>298</v>
      </c>
      <c r="I1213" s="87" t="s">
        <v>21</v>
      </c>
      <c r="J1213" s="16"/>
      <c r="K1213" s="26">
        <f>K1214+K1216+K1218</f>
        <v>3748.4</v>
      </c>
      <c r="L1213" s="26">
        <f>L1214+L1216+L1218</f>
        <v>3748.4</v>
      </c>
      <c r="M1213" s="26">
        <f>M1214+M1216+M1218</f>
        <v>3745.4</v>
      </c>
      <c r="N1213" s="17">
        <f t="shared" si="325"/>
        <v>99.919965852096894</v>
      </c>
    </row>
    <row r="1214" spans="1:14" ht="51.75" customHeight="1" x14ac:dyDescent="0.2">
      <c r="A1214" s="12"/>
      <c r="B1214" s="13" t="s">
        <v>416</v>
      </c>
      <c r="C1214" s="14">
        <v>926</v>
      </c>
      <c r="D1214" s="15">
        <v>8</v>
      </c>
      <c r="E1214" s="15">
        <v>1</v>
      </c>
      <c r="F1214" s="85" t="s">
        <v>423</v>
      </c>
      <c r="G1214" s="86" t="s">
        <v>23</v>
      </c>
      <c r="H1214" s="86" t="s">
        <v>298</v>
      </c>
      <c r="I1214" s="87" t="s">
        <v>417</v>
      </c>
      <c r="J1214" s="16"/>
      <c r="K1214" s="26">
        <f t="shared" ref="K1214:M1214" si="326">K1215</f>
        <v>3112.4</v>
      </c>
      <c r="L1214" s="26">
        <f t="shared" si="326"/>
        <v>3112.4</v>
      </c>
      <c r="M1214" s="26">
        <f t="shared" si="326"/>
        <v>3112.4</v>
      </c>
      <c r="N1214" s="17">
        <f t="shared" si="325"/>
        <v>100</v>
      </c>
    </row>
    <row r="1215" spans="1:14" ht="28.5" customHeight="1" x14ac:dyDescent="0.2">
      <c r="A1215" s="12"/>
      <c r="B1215" s="13" t="s">
        <v>153</v>
      </c>
      <c r="C1215" s="14">
        <v>926</v>
      </c>
      <c r="D1215" s="15">
        <v>8</v>
      </c>
      <c r="E1215" s="15">
        <v>1</v>
      </c>
      <c r="F1215" s="85" t="s">
        <v>423</v>
      </c>
      <c r="G1215" s="86" t="s">
        <v>23</v>
      </c>
      <c r="H1215" s="86" t="s">
        <v>298</v>
      </c>
      <c r="I1215" s="87" t="s">
        <v>417</v>
      </c>
      <c r="J1215" s="16">
        <v>600</v>
      </c>
      <c r="K1215" s="26">
        <v>3112.4</v>
      </c>
      <c r="L1215" s="26">
        <v>3112.4</v>
      </c>
      <c r="M1215" s="26">
        <v>3112.4</v>
      </c>
      <c r="N1215" s="17">
        <f t="shared" si="325"/>
        <v>100</v>
      </c>
    </row>
    <row r="1216" spans="1:14" ht="40.5" customHeight="1" x14ac:dyDescent="0.2">
      <c r="A1216" s="12"/>
      <c r="B1216" s="13" t="s">
        <v>418</v>
      </c>
      <c r="C1216" s="14">
        <v>926</v>
      </c>
      <c r="D1216" s="15">
        <v>8</v>
      </c>
      <c r="E1216" s="15">
        <v>1</v>
      </c>
      <c r="F1216" s="85" t="s">
        <v>423</v>
      </c>
      <c r="G1216" s="86" t="s">
        <v>23</v>
      </c>
      <c r="H1216" s="86" t="s">
        <v>298</v>
      </c>
      <c r="I1216" s="87" t="s">
        <v>419</v>
      </c>
      <c r="J1216" s="16"/>
      <c r="K1216" s="26">
        <f>K1217</f>
        <v>120</v>
      </c>
      <c r="L1216" s="26">
        <f>L1217</f>
        <v>120</v>
      </c>
      <c r="M1216" s="26">
        <f>M1217</f>
        <v>120</v>
      </c>
      <c r="N1216" s="17">
        <f t="shared" si="325"/>
        <v>100</v>
      </c>
    </row>
    <row r="1217" spans="1:14" ht="28.5" customHeight="1" x14ac:dyDescent="0.2">
      <c r="A1217" s="12"/>
      <c r="B1217" s="13" t="s">
        <v>153</v>
      </c>
      <c r="C1217" s="14">
        <v>926</v>
      </c>
      <c r="D1217" s="15">
        <v>8</v>
      </c>
      <c r="E1217" s="15">
        <v>1</v>
      </c>
      <c r="F1217" s="85" t="s">
        <v>423</v>
      </c>
      <c r="G1217" s="86" t="s">
        <v>23</v>
      </c>
      <c r="H1217" s="86" t="s">
        <v>298</v>
      </c>
      <c r="I1217" s="87" t="s">
        <v>419</v>
      </c>
      <c r="J1217" s="16">
        <v>600</v>
      </c>
      <c r="K1217" s="26">
        <v>120</v>
      </c>
      <c r="L1217" s="26">
        <v>120</v>
      </c>
      <c r="M1217" s="26">
        <v>120</v>
      </c>
      <c r="N1217" s="17">
        <f t="shared" si="325"/>
        <v>100</v>
      </c>
    </row>
    <row r="1218" spans="1:14" ht="42" customHeight="1" x14ac:dyDescent="0.2">
      <c r="A1218" s="12"/>
      <c r="B1218" s="13" t="s">
        <v>420</v>
      </c>
      <c r="C1218" s="14">
        <v>926</v>
      </c>
      <c r="D1218" s="15">
        <v>8</v>
      </c>
      <c r="E1218" s="15">
        <v>1</v>
      </c>
      <c r="F1218" s="85" t="s">
        <v>423</v>
      </c>
      <c r="G1218" s="86" t="s">
        <v>23</v>
      </c>
      <c r="H1218" s="86" t="s">
        <v>298</v>
      </c>
      <c r="I1218" s="87" t="s">
        <v>421</v>
      </c>
      <c r="J1218" s="16"/>
      <c r="K1218" s="26">
        <f t="shared" ref="K1218:M1218" si="327">K1219</f>
        <v>516</v>
      </c>
      <c r="L1218" s="26">
        <f t="shared" si="327"/>
        <v>516</v>
      </c>
      <c r="M1218" s="26">
        <f t="shared" si="327"/>
        <v>513</v>
      </c>
      <c r="N1218" s="17">
        <f t="shared" si="325"/>
        <v>99.418604651162795</v>
      </c>
    </row>
    <row r="1219" spans="1:14" ht="28.5" customHeight="1" x14ac:dyDescent="0.2">
      <c r="A1219" s="12"/>
      <c r="B1219" s="13" t="s">
        <v>153</v>
      </c>
      <c r="C1219" s="14">
        <v>926</v>
      </c>
      <c r="D1219" s="15">
        <v>8</v>
      </c>
      <c r="E1219" s="15">
        <v>1</v>
      </c>
      <c r="F1219" s="85" t="s">
        <v>423</v>
      </c>
      <c r="G1219" s="86" t="s">
        <v>23</v>
      </c>
      <c r="H1219" s="86" t="s">
        <v>298</v>
      </c>
      <c r="I1219" s="87" t="s">
        <v>421</v>
      </c>
      <c r="J1219" s="16">
        <v>600</v>
      </c>
      <c r="K1219" s="26">
        <v>516</v>
      </c>
      <c r="L1219" s="26">
        <v>516</v>
      </c>
      <c r="M1219" s="26">
        <v>513</v>
      </c>
      <c r="N1219" s="17">
        <f t="shared" si="325"/>
        <v>99.418604651162795</v>
      </c>
    </row>
    <row r="1220" spans="1:14" ht="39" customHeight="1" x14ac:dyDescent="0.2">
      <c r="A1220" s="12"/>
      <c r="B1220" s="13" t="s">
        <v>422</v>
      </c>
      <c r="C1220" s="14">
        <v>926</v>
      </c>
      <c r="D1220" s="15">
        <v>8</v>
      </c>
      <c r="E1220" s="15">
        <v>1</v>
      </c>
      <c r="F1220" s="85" t="s">
        <v>423</v>
      </c>
      <c r="G1220" s="86" t="s">
        <v>23</v>
      </c>
      <c r="H1220" s="91" t="s">
        <v>388</v>
      </c>
      <c r="I1220" s="92" t="s">
        <v>21</v>
      </c>
      <c r="J1220" s="16"/>
      <c r="K1220" s="26">
        <f>K1221</f>
        <v>2830</v>
      </c>
      <c r="L1220" s="26">
        <f>L1221</f>
        <v>2830</v>
      </c>
      <c r="M1220" s="26">
        <f>M1221</f>
        <v>2830</v>
      </c>
      <c r="N1220" s="17">
        <f t="shared" si="325"/>
        <v>100</v>
      </c>
    </row>
    <row r="1221" spans="1:14" ht="26.25" customHeight="1" x14ac:dyDescent="0.2">
      <c r="A1221" s="12"/>
      <c r="B1221" s="13" t="s">
        <v>309</v>
      </c>
      <c r="C1221" s="14">
        <v>926</v>
      </c>
      <c r="D1221" s="15">
        <v>8</v>
      </c>
      <c r="E1221" s="15">
        <v>1</v>
      </c>
      <c r="F1221" s="85" t="s">
        <v>423</v>
      </c>
      <c r="G1221" s="86" t="s">
        <v>23</v>
      </c>
      <c r="H1221" s="91" t="s">
        <v>388</v>
      </c>
      <c r="I1221" s="87">
        <v>60050</v>
      </c>
      <c r="J1221" s="16"/>
      <c r="K1221" s="26">
        <f t="shared" ref="K1221:M1221" si="328">K1222</f>
        <v>2830</v>
      </c>
      <c r="L1221" s="26">
        <f t="shared" si="328"/>
        <v>2830</v>
      </c>
      <c r="M1221" s="26">
        <f t="shared" si="328"/>
        <v>2830</v>
      </c>
      <c r="N1221" s="17">
        <f t="shared" si="325"/>
        <v>100</v>
      </c>
    </row>
    <row r="1222" spans="1:14" ht="28.5" customHeight="1" x14ac:dyDescent="0.2">
      <c r="A1222" s="12"/>
      <c r="B1222" s="13" t="s">
        <v>153</v>
      </c>
      <c r="C1222" s="14">
        <v>926</v>
      </c>
      <c r="D1222" s="15">
        <v>8</v>
      </c>
      <c r="E1222" s="15">
        <v>1</v>
      </c>
      <c r="F1222" s="85" t="s">
        <v>423</v>
      </c>
      <c r="G1222" s="86" t="s">
        <v>23</v>
      </c>
      <c r="H1222" s="91" t="s">
        <v>388</v>
      </c>
      <c r="I1222" s="87">
        <v>60050</v>
      </c>
      <c r="J1222" s="16">
        <v>600</v>
      </c>
      <c r="K1222" s="26">
        <v>2830</v>
      </c>
      <c r="L1222" s="26">
        <v>2830</v>
      </c>
      <c r="M1222" s="26">
        <v>2830</v>
      </c>
      <c r="N1222" s="17">
        <f t="shared" si="325"/>
        <v>100</v>
      </c>
    </row>
    <row r="1223" spans="1:14" ht="26.25" customHeight="1" x14ac:dyDescent="0.2">
      <c r="A1223" s="12"/>
      <c r="B1223" s="13" t="s">
        <v>107</v>
      </c>
      <c r="C1223" s="14">
        <v>926</v>
      </c>
      <c r="D1223" s="15">
        <v>8</v>
      </c>
      <c r="E1223" s="15">
        <v>1</v>
      </c>
      <c r="F1223" s="85" t="s">
        <v>423</v>
      </c>
      <c r="G1223" s="86" t="s">
        <v>23</v>
      </c>
      <c r="H1223" s="91" t="s">
        <v>481</v>
      </c>
      <c r="I1223" s="92" t="s">
        <v>21</v>
      </c>
      <c r="J1223" s="16"/>
      <c r="K1223" s="26">
        <f t="shared" ref="K1223:M1224" si="329">K1224</f>
        <v>20</v>
      </c>
      <c r="L1223" s="26">
        <f t="shared" si="329"/>
        <v>20</v>
      </c>
      <c r="M1223" s="26">
        <f t="shared" si="329"/>
        <v>20</v>
      </c>
      <c r="N1223" s="17">
        <f t="shared" si="325"/>
        <v>100</v>
      </c>
    </row>
    <row r="1224" spans="1:14" ht="15.75" customHeight="1" x14ac:dyDescent="0.2">
      <c r="A1224" s="12"/>
      <c r="B1224" s="13" t="s">
        <v>119</v>
      </c>
      <c r="C1224" s="14">
        <v>926</v>
      </c>
      <c r="D1224" s="15">
        <v>8</v>
      </c>
      <c r="E1224" s="15">
        <v>1</v>
      </c>
      <c r="F1224" s="85" t="s">
        <v>423</v>
      </c>
      <c r="G1224" s="86" t="s">
        <v>23</v>
      </c>
      <c r="H1224" s="91" t="s">
        <v>481</v>
      </c>
      <c r="I1224" s="87">
        <v>10040</v>
      </c>
      <c r="J1224" s="16"/>
      <c r="K1224" s="26">
        <f t="shared" si="329"/>
        <v>20</v>
      </c>
      <c r="L1224" s="26">
        <f t="shared" si="329"/>
        <v>20</v>
      </c>
      <c r="M1224" s="26">
        <f t="shared" si="329"/>
        <v>20</v>
      </c>
      <c r="N1224" s="17">
        <f t="shared" si="325"/>
        <v>100</v>
      </c>
    </row>
    <row r="1225" spans="1:14" ht="28.5" customHeight="1" x14ac:dyDescent="0.2">
      <c r="A1225" s="12"/>
      <c r="B1225" s="13" t="s">
        <v>153</v>
      </c>
      <c r="C1225" s="14">
        <v>926</v>
      </c>
      <c r="D1225" s="15">
        <v>8</v>
      </c>
      <c r="E1225" s="15">
        <v>1</v>
      </c>
      <c r="F1225" s="85" t="s">
        <v>423</v>
      </c>
      <c r="G1225" s="86" t="s">
        <v>23</v>
      </c>
      <c r="H1225" s="91" t="s">
        <v>481</v>
      </c>
      <c r="I1225" s="87">
        <v>10040</v>
      </c>
      <c r="J1225" s="16">
        <v>600</v>
      </c>
      <c r="K1225" s="26">
        <v>20</v>
      </c>
      <c r="L1225" s="26">
        <v>20</v>
      </c>
      <c r="M1225" s="26">
        <v>20</v>
      </c>
      <c r="N1225" s="17">
        <f t="shared" si="325"/>
        <v>100</v>
      </c>
    </row>
    <row r="1226" spans="1:14" ht="51.75" customHeight="1" x14ac:dyDescent="0.2">
      <c r="A1226" s="12" t="s">
        <v>14</v>
      </c>
      <c r="B1226" s="13" t="s">
        <v>480</v>
      </c>
      <c r="C1226" s="14">
        <v>926</v>
      </c>
      <c r="D1226" s="15">
        <v>8</v>
      </c>
      <c r="E1226" s="15">
        <v>1</v>
      </c>
      <c r="F1226" s="85" t="s">
        <v>481</v>
      </c>
      <c r="G1226" s="86" t="s">
        <v>19</v>
      </c>
      <c r="H1226" s="86" t="s">
        <v>20</v>
      </c>
      <c r="I1226" s="87" t="s">
        <v>21</v>
      </c>
      <c r="J1226" s="16" t="s">
        <v>14</v>
      </c>
      <c r="K1226" s="26">
        <f t="shared" ref="K1226:M1229" si="330">K1227</f>
        <v>94</v>
      </c>
      <c r="L1226" s="26">
        <f t="shared" si="330"/>
        <v>94</v>
      </c>
      <c r="M1226" s="26">
        <f t="shared" si="330"/>
        <v>94</v>
      </c>
      <c r="N1226" s="17">
        <f t="shared" si="325"/>
        <v>100</v>
      </c>
    </row>
    <row r="1227" spans="1:14" ht="55.5" customHeight="1" x14ac:dyDescent="0.2">
      <c r="A1227" s="12" t="s">
        <v>14</v>
      </c>
      <c r="B1227" s="13" t="s">
        <v>482</v>
      </c>
      <c r="C1227" s="14">
        <v>926</v>
      </c>
      <c r="D1227" s="15">
        <v>8</v>
      </c>
      <c r="E1227" s="15">
        <v>1</v>
      </c>
      <c r="F1227" s="85" t="s">
        <v>481</v>
      </c>
      <c r="G1227" s="86" t="s">
        <v>23</v>
      </c>
      <c r="H1227" s="86" t="s">
        <v>20</v>
      </c>
      <c r="I1227" s="87" t="s">
        <v>21</v>
      </c>
      <c r="J1227" s="16" t="s">
        <v>14</v>
      </c>
      <c r="K1227" s="26">
        <f t="shared" si="330"/>
        <v>94</v>
      </c>
      <c r="L1227" s="26">
        <f t="shared" si="330"/>
        <v>94</v>
      </c>
      <c r="M1227" s="26">
        <f t="shared" si="330"/>
        <v>94</v>
      </c>
      <c r="N1227" s="17">
        <f t="shared" si="325"/>
        <v>100</v>
      </c>
    </row>
    <row r="1228" spans="1:14" ht="39" customHeight="1" x14ac:dyDescent="0.2">
      <c r="A1228" s="12" t="s">
        <v>14</v>
      </c>
      <c r="B1228" s="13" t="s">
        <v>483</v>
      </c>
      <c r="C1228" s="14">
        <v>926</v>
      </c>
      <c r="D1228" s="15">
        <v>8</v>
      </c>
      <c r="E1228" s="15">
        <v>1</v>
      </c>
      <c r="F1228" s="85" t="s">
        <v>481</v>
      </c>
      <c r="G1228" s="86" t="s">
        <v>23</v>
      </c>
      <c r="H1228" s="86" t="s">
        <v>83</v>
      </c>
      <c r="I1228" s="87" t="s">
        <v>21</v>
      </c>
      <c r="J1228" s="16" t="s">
        <v>14</v>
      </c>
      <c r="K1228" s="26">
        <f t="shared" si="330"/>
        <v>94</v>
      </c>
      <c r="L1228" s="26">
        <f t="shared" si="330"/>
        <v>94</v>
      </c>
      <c r="M1228" s="26">
        <f t="shared" si="330"/>
        <v>94</v>
      </c>
      <c r="N1228" s="17">
        <f t="shared" si="325"/>
        <v>100</v>
      </c>
    </row>
    <row r="1229" spans="1:14" ht="26.25" customHeight="1" x14ac:dyDescent="0.2">
      <c r="A1229" s="12" t="s">
        <v>14</v>
      </c>
      <c r="B1229" s="13" t="s">
        <v>484</v>
      </c>
      <c r="C1229" s="14">
        <v>926</v>
      </c>
      <c r="D1229" s="15">
        <v>8</v>
      </c>
      <c r="E1229" s="15">
        <v>1</v>
      </c>
      <c r="F1229" s="85" t="s">
        <v>481</v>
      </c>
      <c r="G1229" s="86" t="s">
        <v>23</v>
      </c>
      <c r="H1229" s="86" t="s">
        <v>83</v>
      </c>
      <c r="I1229" s="87" t="s">
        <v>485</v>
      </c>
      <c r="J1229" s="16" t="s">
        <v>14</v>
      </c>
      <c r="K1229" s="26">
        <f t="shared" si="330"/>
        <v>94</v>
      </c>
      <c r="L1229" s="26">
        <f t="shared" si="330"/>
        <v>94</v>
      </c>
      <c r="M1229" s="26">
        <f t="shared" si="330"/>
        <v>94</v>
      </c>
      <c r="N1229" s="17">
        <f t="shared" si="325"/>
        <v>100</v>
      </c>
    </row>
    <row r="1230" spans="1:14" ht="28.5" customHeight="1" x14ac:dyDescent="0.2">
      <c r="A1230" s="12"/>
      <c r="B1230" s="13" t="s">
        <v>153</v>
      </c>
      <c r="C1230" s="14">
        <v>926</v>
      </c>
      <c r="D1230" s="15">
        <v>8</v>
      </c>
      <c r="E1230" s="15">
        <v>1</v>
      </c>
      <c r="F1230" s="85" t="s">
        <v>481</v>
      </c>
      <c r="G1230" s="86" t="s">
        <v>23</v>
      </c>
      <c r="H1230" s="86" t="s">
        <v>83</v>
      </c>
      <c r="I1230" s="87" t="s">
        <v>485</v>
      </c>
      <c r="J1230" s="16" t="s">
        <v>154</v>
      </c>
      <c r="K1230" s="26">
        <v>94</v>
      </c>
      <c r="L1230" s="26">
        <v>94</v>
      </c>
      <c r="M1230" s="26">
        <v>94</v>
      </c>
      <c r="N1230" s="17">
        <f t="shared" si="325"/>
        <v>100</v>
      </c>
    </row>
    <row r="1231" spans="1:14" ht="26.25" customHeight="1" x14ac:dyDescent="0.2">
      <c r="A1231" s="12" t="s">
        <v>14</v>
      </c>
      <c r="B1231" s="13" t="s">
        <v>185</v>
      </c>
      <c r="C1231" s="14">
        <v>926</v>
      </c>
      <c r="D1231" s="15">
        <v>8</v>
      </c>
      <c r="E1231" s="15">
        <v>4</v>
      </c>
      <c r="F1231" s="85" t="s">
        <v>14</v>
      </c>
      <c r="G1231" s="86" t="s">
        <v>14</v>
      </c>
      <c r="H1231" s="86" t="s">
        <v>14</v>
      </c>
      <c r="I1231" s="87" t="s">
        <v>14</v>
      </c>
      <c r="J1231" s="16" t="s">
        <v>14</v>
      </c>
      <c r="K1231" s="26">
        <f>K1232+K1250</f>
        <v>61333.399999999994</v>
      </c>
      <c r="L1231" s="26">
        <f>L1232+L1250</f>
        <v>61333.399999999994</v>
      </c>
      <c r="M1231" s="26">
        <f>M1232+M1250</f>
        <v>60681.900000000009</v>
      </c>
      <c r="N1231" s="17">
        <f t="shared" si="325"/>
        <v>98.937772893725139</v>
      </c>
    </row>
    <row r="1232" spans="1:14" ht="40.5" customHeight="1" x14ac:dyDescent="0.2">
      <c r="A1232" s="12" t="s">
        <v>14</v>
      </c>
      <c r="B1232" s="13" t="s">
        <v>502</v>
      </c>
      <c r="C1232" s="14">
        <v>926</v>
      </c>
      <c r="D1232" s="15">
        <v>8</v>
      </c>
      <c r="E1232" s="15">
        <v>4</v>
      </c>
      <c r="F1232" s="85" t="s">
        <v>423</v>
      </c>
      <c r="G1232" s="86" t="s">
        <v>19</v>
      </c>
      <c r="H1232" s="86" t="s">
        <v>20</v>
      </c>
      <c r="I1232" s="87" t="s">
        <v>21</v>
      </c>
      <c r="J1232" s="16" t="s">
        <v>14</v>
      </c>
      <c r="K1232" s="26">
        <f t="shared" ref="K1232:M1232" si="331">K1233</f>
        <v>59389.499999999993</v>
      </c>
      <c r="L1232" s="26">
        <f t="shared" si="331"/>
        <v>59389.499999999993</v>
      </c>
      <c r="M1232" s="26">
        <f t="shared" si="331"/>
        <v>58738.100000000006</v>
      </c>
      <c r="N1232" s="17">
        <f t="shared" si="325"/>
        <v>98.903173119827599</v>
      </c>
    </row>
    <row r="1233" spans="1:14" ht="51.75" customHeight="1" x14ac:dyDescent="0.2">
      <c r="A1233" s="12" t="s">
        <v>14</v>
      </c>
      <c r="B1233" s="13" t="s">
        <v>503</v>
      </c>
      <c r="C1233" s="14">
        <v>926</v>
      </c>
      <c r="D1233" s="15">
        <v>8</v>
      </c>
      <c r="E1233" s="15">
        <v>4</v>
      </c>
      <c r="F1233" s="85" t="s">
        <v>423</v>
      </c>
      <c r="G1233" s="86" t="s">
        <v>23</v>
      </c>
      <c r="H1233" s="86" t="s">
        <v>20</v>
      </c>
      <c r="I1233" s="87" t="s">
        <v>21</v>
      </c>
      <c r="J1233" s="16" t="s">
        <v>14</v>
      </c>
      <c r="K1233" s="26">
        <f>K1234+K1239+K1242+K1247</f>
        <v>59389.499999999993</v>
      </c>
      <c r="L1233" s="26">
        <f>L1234+L1239+L1242+L1247</f>
        <v>59389.499999999993</v>
      </c>
      <c r="M1233" s="26">
        <f>M1234+M1239+M1242+M1247</f>
        <v>58738.100000000006</v>
      </c>
      <c r="N1233" s="17">
        <f t="shared" si="325"/>
        <v>98.903173119827599</v>
      </c>
    </row>
    <row r="1234" spans="1:14" ht="15.75" customHeight="1" x14ac:dyDescent="0.2">
      <c r="A1234" s="12" t="s">
        <v>14</v>
      </c>
      <c r="B1234" s="13" t="s">
        <v>537</v>
      </c>
      <c r="C1234" s="14">
        <v>926</v>
      </c>
      <c r="D1234" s="15">
        <v>8</v>
      </c>
      <c r="E1234" s="15">
        <v>4</v>
      </c>
      <c r="F1234" s="85" t="s">
        <v>423</v>
      </c>
      <c r="G1234" s="86" t="s">
        <v>23</v>
      </c>
      <c r="H1234" s="86" t="s">
        <v>378</v>
      </c>
      <c r="I1234" s="87" t="s">
        <v>21</v>
      </c>
      <c r="J1234" s="16" t="s">
        <v>14</v>
      </c>
      <c r="K1234" s="26">
        <f t="shared" ref="K1234:M1234" si="332">K1235</f>
        <v>38324.799999999996</v>
      </c>
      <c r="L1234" s="26">
        <f t="shared" si="332"/>
        <v>38324.799999999996</v>
      </c>
      <c r="M1234" s="26">
        <f t="shared" si="332"/>
        <v>38170.9</v>
      </c>
      <c r="N1234" s="17">
        <f t="shared" si="325"/>
        <v>99.598432346678933</v>
      </c>
    </row>
    <row r="1235" spans="1:14" ht="26.25" customHeight="1" x14ac:dyDescent="0.2">
      <c r="A1235" s="12" t="s">
        <v>14</v>
      </c>
      <c r="B1235" s="13" t="s">
        <v>84</v>
      </c>
      <c r="C1235" s="14">
        <v>926</v>
      </c>
      <c r="D1235" s="15">
        <v>8</v>
      </c>
      <c r="E1235" s="15">
        <v>4</v>
      </c>
      <c r="F1235" s="85" t="s">
        <v>423</v>
      </c>
      <c r="G1235" s="86" t="s">
        <v>23</v>
      </c>
      <c r="H1235" s="86" t="s">
        <v>378</v>
      </c>
      <c r="I1235" s="87" t="s">
        <v>85</v>
      </c>
      <c r="J1235" s="16" t="s">
        <v>14</v>
      </c>
      <c r="K1235" s="26">
        <f t="shared" ref="K1235:M1235" si="333">K1236+K1237+K1238</f>
        <v>38324.799999999996</v>
      </c>
      <c r="L1235" s="26">
        <f t="shared" si="333"/>
        <v>38324.799999999996</v>
      </c>
      <c r="M1235" s="26">
        <f t="shared" si="333"/>
        <v>38170.9</v>
      </c>
      <c r="N1235" s="17">
        <f t="shared" si="325"/>
        <v>99.598432346678933</v>
      </c>
    </row>
    <row r="1236" spans="1:14" ht="65.25" customHeight="1" x14ac:dyDescent="0.2">
      <c r="A1236" s="12"/>
      <c r="B1236" s="13" t="s">
        <v>26</v>
      </c>
      <c r="C1236" s="14">
        <v>926</v>
      </c>
      <c r="D1236" s="15">
        <v>8</v>
      </c>
      <c r="E1236" s="15">
        <v>4</v>
      </c>
      <c r="F1236" s="85" t="s">
        <v>423</v>
      </c>
      <c r="G1236" s="86" t="s">
        <v>23</v>
      </c>
      <c r="H1236" s="86" t="s">
        <v>378</v>
      </c>
      <c r="I1236" s="87" t="s">
        <v>85</v>
      </c>
      <c r="J1236" s="16" t="s">
        <v>27</v>
      </c>
      <c r="K1236" s="26">
        <v>31181.1</v>
      </c>
      <c r="L1236" s="26">
        <v>31181.1</v>
      </c>
      <c r="M1236" s="26">
        <v>31102.799999999999</v>
      </c>
      <c r="N1236" s="17">
        <f t="shared" si="325"/>
        <v>99.748886344612615</v>
      </c>
    </row>
    <row r="1237" spans="1:14" ht="25.5" x14ac:dyDescent="0.2">
      <c r="A1237" s="12"/>
      <c r="B1237" s="13" t="s">
        <v>32</v>
      </c>
      <c r="C1237" s="14">
        <v>926</v>
      </c>
      <c r="D1237" s="15">
        <v>8</v>
      </c>
      <c r="E1237" s="15">
        <v>4</v>
      </c>
      <c r="F1237" s="85" t="s">
        <v>423</v>
      </c>
      <c r="G1237" s="86" t="s">
        <v>23</v>
      </c>
      <c r="H1237" s="86" t="s">
        <v>378</v>
      </c>
      <c r="I1237" s="87" t="s">
        <v>85</v>
      </c>
      <c r="J1237" s="16" t="s">
        <v>33</v>
      </c>
      <c r="K1237" s="26">
        <v>7122.1</v>
      </c>
      <c r="L1237" s="26">
        <v>7122.1</v>
      </c>
      <c r="M1237" s="26">
        <v>7050.8</v>
      </c>
      <c r="N1237" s="17">
        <f t="shared" si="325"/>
        <v>98.998890776596795</v>
      </c>
    </row>
    <row r="1238" spans="1:14" x14ac:dyDescent="0.2">
      <c r="A1238" s="12"/>
      <c r="B1238" s="13" t="s">
        <v>34</v>
      </c>
      <c r="C1238" s="14">
        <v>926</v>
      </c>
      <c r="D1238" s="15">
        <v>8</v>
      </c>
      <c r="E1238" s="15">
        <v>4</v>
      </c>
      <c r="F1238" s="85" t="s">
        <v>423</v>
      </c>
      <c r="G1238" s="86" t="s">
        <v>23</v>
      </c>
      <c r="H1238" s="86" t="s">
        <v>378</v>
      </c>
      <c r="I1238" s="87" t="s">
        <v>85</v>
      </c>
      <c r="J1238" s="16" t="s">
        <v>35</v>
      </c>
      <c r="K1238" s="26">
        <v>21.6</v>
      </c>
      <c r="L1238" s="26">
        <v>21.6</v>
      </c>
      <c r="M1238" s="26">
        <v>17.3</v>
      </c>
      <c r="N1238" s="17">
        <f t="shared" si="325"/>
        <v>80.092592592592595</v>
      </c>
    </row>
    <row r="1239" spans="1:14" ht="51.75" customHeight="1" x14ac:dyDescent="0.2">
      <c r="A1239" s="12" t="s">
        <v>14</v>
      </c>
      <c r="B1239" s="13" t="s">
        <v>505</v>
      </c>
      <c r="C1239" s="14">
        <v>926</v>
      </c>
      <c r="D1239" s="15">
        <v>8</v>
      </c>
      <c r="E1239" s="15">
        <v>4</v>
      </c>
      <c r="F1239" s="85" t="s">
        <v>423</v>
      </c>
      <c r="G1239" s="86" t="s">
        <v>23</v>
      </c>
      <c r="H1239" s="86" t="s">
        <v>354</v>
      </c>
      <c r="I1239" s="87" t="s">
        <v>21</v>
      </c>
      <c r="J1239" s="16" t="s">
        <v>14</v>
      </c>
      <c r="K1239" s="26">
        <f t="shared" ref="K1239:M1240" si="334">K1240</f>
        <v>411</v>
      </c>
      <c r="L1239" s="26">
        <f t="shared" si="334"/>
        <v>411</v>
      </c>
      <c r="M1239" s="26">
        <f t="shared" si="334"/>
        <v>382.8</v>
      </c>
      <c r="N1239" s="17">
        <f t="shared" si="325"/>
        <v>93.138686131386862</v>
      </c>
    </row>
    <row r="1240" spans="1:14" ht="26.25" customHeight="1" x14ac:dyDescent="0.2">
      <c r="A1240" s="12" t="s">
        <v>14</v>
      </c>
      <c r="B1240" s="13" t="s">
        <v>506</v>
      </c>
      <c r="C1240" s="14">
        <v>926</v>
      </c>
      <c r="D1240" s="15">
        <v>8</v>
      </c>
      <c r="E1240" s="15">
        <v>4</v>
      </c>
      <c r="F1240" s="85" t="s">
        <v>423</v>
      </c>
      <c r="G1240" s="86" t="s">
        <v>23</v>
      </c>
      <c r="H1240" s="86" t="s">
        <v>354</v>
      </c>
      <c r="I1240" s="87" t="s">
        <v>507</v>
      </c>
      <c r="J1240" s="16" t="s">
        <v>14</v>
      </c>
      <c r="K1240" s="26">
        <f t="shared" si="334"/>
        <v>411</v>
      </c>
      <c r="L1240" s="26">
        <f t="shared" si="334"/>
        <v>411</v>
      </c>
      <c r="M1240" s="26">
        <f t="shared" si="334"/>
        <v>382.8</v>
      </c>
      <c r="N1240" s="17">
        <f t="shared" si="325"/>
        <v>93.138686131386862</v>
      </c>
    </row>
    <row r="1241" spans="1:14" ht="25.5" x14ac:dyDescent="0.2">
      <c r="A1241" s="12"/>
      <c r="B1241" s="13" t="s">
        <v>32</v>
      </c>
      <c r="C1241" s="14">
        <v>926</v>
      </c>
      <c r="D1241" s="15">
        <v>8</v>
      </c>
      <c r="E1241" s="15">
        <v>4</v>
      </c>
      <c r="F1241" s="85" t="s">
        <v>423</v>
      </c>
      <c r="G1241" s="86" t="s">
        <v>23</v>
      </c>
      <c r="H1241" s="86" t="s">
        <v>354</v>
      </c>
      <c r="I1241" s="87" t="s">
        <v>507</v>
      </c>
      <c r="J1241" s="16" t="s">
        <v>33</v>
      </c>
      <c r="K1241" s="26">
        <v>411</v>
      </c>
      <c r="L1241" s="26">
        <v>411</v>
      </c>
      <c r="M1241" s="26">
        <v>382.8</v>
      </c>
      <c r="N1241" s="17">
        <f t="shared" si="325"/>
        <v>93.138686131386862</v>
      </c>
    </row>
    <row r="1242" spans="1:14" ht="39" customHeight="1" x14ac:dyDescent="0.2">
      <c r="A1242" s="12" t="s">
        <v>14</v>
      </c>
      <c r="B1242" s="13" t="s">
        <v>538</v>
      </c>
      <c r="C1242" s="14">
        <v>926</v>
      </c>
      <c r="D1242" s="15">
        <v>8</v>
      </c>
      <c r="E1242" s="15">
        <v>4</v>
      </c>
      <c r="F1242" s="85" t="s">
        <v>423</v>
      </c>
      <c r="G1242" s="86" t="s">
        <v>23</v>
      </c>
      <c r="H1242" s="86" t="s">
        <v>423</v>
      </c>
      <c r="I1242" s="87" t="s">
        <v>21</v>
      </c>
      <c r="J1242" s="16" t="s">
        <v>14</v>
      </c>
      <c r="K1242" s="26">
        <f t="shared" ref="K1242:M1242" si="335">K1243</f>
        <v>20313.599999999999</v>
      </c>
      <c r="L1242" s="26">
        <f t="shared" si="335"/>
        <v>20313.599999999999</v>
      </c>
      <c r="M1242" s="26">
        <f t="shared" si="335"/>
        <v>19844.400000000001</v>
      </c>
      <c r="N1242" s="17">
        <f t="shared" si="325"/>
        <v>97.690217391304358</v>
      </c>
    </row>
    <row r="1243" spans="1:14" ht="28.5" customHeight="1" x14ac:dyDescent="0.2">
      <c r="A1243" s="12" t="s">
        <v>14</v>
      </c>
      <c r="B1243" s="13" t="s">
        <v>24</v>
      </c>
      <c r="C1243" s="14">
        <v>926</v>
      </c>
      <c r="D1243" s="15">
        <v>8</v>
      </c>
      <c r="E1243" s="15">
        <v>4</v>
      </c>
      <c r="F1243" s="85" t="s">
        <v>423</v>
      </c>
      <c r="G1243" s="86" t="s">
        <v>23</v>
      </c>
      <c r="H1243" s="86" t="s">
        <v>423</v>
      </c>
      <c r="I1243" s="87" t="s">
        <v>25</v>
      </c>
      <c r="J1243" s="16" t="s">
        <v>14</v>
      </c>
      <c r="K1243" s="26">
        <f t="shared" ref="K1243:M1243" si="336">K1244+K1245+K1246</f>
        <v>20313.599999999999</v>
      </c>
      <c r="L1243" s="26">
        <f t="shared" si="336"/>
        <v>20313.599999999999</v>
      </c>
      <c r="M1243" s="26">
        <f t="shared" si="336"/>
        <v>19844.400000000001</v>
      </c>
      <c r="N1243" s="17">
        <f t="shared" si="325"/>
        <v>97.690217391304358</v>
      </c>
    </row>
    <row r="1244" spans="1:14" ht="65.25" customHeight="1" x14ac:dyDescent="0.2">
      <c r="A1244" s="12"/>
      <c r="B1244" s="13" t="s">
        <v>26</v>
      </c>
      <c r="C1244" s="14">
        <v>926</v>
      </c>
      <c r="D1244" s="15">
        <v>8</v>
      </c>
      <c r="E1244" s="15">
        <v>4</v>
      </c>
      <c r="F1244" s="85" t="s">
        <v>423</v>
      </c>
      <c r="G1244" s="86" t="s">
        <v>23</v>
      </c>
      <c r="H1244" s="86" t="s">
        <v>423</v>
      </c>
      <c r="I1244" s="87" t="s">
        <v>25</v>
      </c>
      <c r="J1244" s="16" t="s">
        <v>27</v>
      </c>
      <c r="K1244" s="26">
        <v>19673</v>
      </c>
      <c r="L1244" s="26">
        <v>19673</v>
      </c>
      <c r="M1244" s="26">
        <v>19265</v>
      </c>
      <c r="N1244" s="17">
        <f t="shared" si="325"/>
        <v>97.926091597621095</v>
      </c>
    </row>
    <row r="1245" spans="1:14" ht="25.5" x14ac:dyDescent="0.2">
      <c r="A1245" s="12"/>
      <c r="B1245" s="13" t="s">
        <v>32</v>
      </c>
      <c r="C1245" s="14">
        <v>926</v>
      </c>
      <c r="D1245" s="15">
        <v>8</v>
      </c>
      <c r="E1245" s="15">
        <v>4</v>
      </c>
      <c r="F1245" s="85" t="s">
        <v>423</v>
      </c>
      <c r="G1245" s="86" t="s">
        <v>23</v>
      </c>
      <c r="H1245" s="86" t="s">
        <v>423</v>
      </c>
      <c r="I1245" s="87" t="s">
        <v>25</v>
      </c>
      <c r="J1245" s="16" t="s">
        <v>33</v>
      </c>
      <c r="K1245" s="26">
        <v>639.6</v>
      </c>
      <c r="L1245" s="26">
        <v>639.6</v>
      </c>
      <c r="M1245" s="26">
        <v>578.9</v>
      </c>
      <c r="N1245" s="17">
        <f t="shared" si="325"/>
        <v>90.509693558474041</v>
      </c>
    </row>
    <row r="1246" spans="1:14" x14ac:dyDescent="0.2">
      <c r="A1246" s="12"/>
      <c r="B1246" s="13" t="s">
        <v>34</v>
      </c>
      <c r="C1246" s="14">
        <v>926</v>
      </c>
      <c r="D1246" s="15">
        <v>8</v>
      </c>
      <c r="E1246" s="15">
        <v>4</v>
      </c>
      <c r="F1246" s="85" t="s">
        <v>423</v>
      </c>
      <c r="G1246" s="86" t="s">
        <v>23</v>
      </c>
      <c r="H1246" s="86" t="s">
        <v>423</v>
      </c>
      <c r="I1246" s="87" t="s">
        <v>25</v>
      </c>
      <c r="J1246" s="16" t="s">
        <v>35</v>
      </c>
      <c r="K1246" s="26">
        <v>1</v>
      </c>
      <c r="L1246" s="26">
        <v>1</v>
      </c>
      <c r="M1246" s="26">
        <v>0.5</v>
      </c>
      <c r="N1246" s="17">
        <f t="shared" si="325"/>
        <v>50</v>
      </c>
    </row>
    <row r="1247" spans="1:14" ht="29.25" customHeight="1" x14ac:dyDescent="0.2">
      <c r="A1247" s="12"/>
      <c r="B1247" s="13" t="s">
        <v>107</v>
      </c>
      <c r="C1247" s="14">
        <v>926</v>
      </c>
      <c r="D1247" s="15">
        <v>8</v>
      </c>
      <c r="E1247" s="15">
        <v>4</v>
      </c>
      <c r="F1247" s="85" t="s">
        <v>423</v>
      </c>
      <c r="G1247" s="86" t="s">
        <v>23</v>
      </c>
      <c r="H1247" s="86">
        <v>11</v>
      </c>
      <c r="I1247" s="87" t="s">
        <v>21</v>
      </c>
      <c r="J1247" s="16"/>
      <c r="K1247" s="26">
        <f t="shared" ref="K1247:M1248" si="337">K1248</f>
        <v>340.1</v>
      </c>
      <c r="L1247" s="26">
        <f t="shared" si="337"/>
        <v>340.1</v>
      </c>
      <c r="M1247" s="26">
        <f t="shared" si="337"/>
        <v>340</v>
      </c>
      <c r="N1247" s="17">
        <f t="shared" si="325"/>
        <v>99.970596883269621</v>
      </c>
    </row>
    <row r="1248" spans="1:14" x14ac:dyDescent="0.2">
      <c r="A1248" s="12"/>
      <c r="B1248" s="13" t="s">
        <v>119</v>
      </c>
      <c r="C1248" s="14">
        <v>926</v>
      </c>
      <c r="D1248" s="15">
        <v>8</v>
      </c>
      <c r="E1248" s="15">
        <v>4</v>
      </c>
      <c r="F1248" s="85" t="s">
        <v>423</v>
      </c>
      <c r="G1248" s="86" t="s">
        <v>23</v>
      </c>
      <c r="H1248" s="86">
        <v>11</v>
      </c>
      <c r="I1248" s="87">
        <v>10040</v>
      </c>
      <c r="J1248" s="16"/>
      <c r="K1248" s="26">
        <f t="shared" si="337"/>
        <v>340.1</v>
      </c>
      <c r="L1248" s="26">
        <f t="shared" si="337"/>
        <v>340.1</v>
      </c>
      <c r="M1248" s="26">
        <f t="shared" si="337"/>
        <v>340</v>
      </c>
      <c r="N1248" s="17">
        <f t="shared" si="325"/>
        <v>99.970596883269621</v>
      </c>
    </row>
    <row r="1249" spans="1:14" x14ac:dyDescent="0.2">
      <c r="A1249" s="12"/>
      <c r="B1249" s="13" t="s">
        <v>34</v>
      </c>
      <c r="C1249" s="14">
        <v>926</v>
      </c>
      <c r="D1249" s="15">
        <v>8</v>
      </c>
      <c r="E1249" s="15">
        <v>4</v>
      </c>
      <c r="F1249" s="85" t="s">
        <v>423</v>
      </c>
      <c r="G1249" s="86" t="s">
        <v>23</v>
      </c>
      <c r="H1249" s="86">
        <v>11</v>
      </c>
      <c r="I1249" s="87">
        <v>10040</v>
      </c>
      <c r="J1249" s="16" t="s">
        <v>35</v>
      </c>
      <c r="K1249" s="26">
        <v>340.1</v>
      </c>
      <c r="L1249" s="26">
        <v>340.1</v>
      </c>
      <c r="M1249" s="26">
        <v>340</v>
      </c>
      <c r="N1249" s="17">
        <f t="shared" si="325"/>
        <v>99.970596883269621</v>
      </c>
    </row>
    <row r="1250" spans="1:14" ht="26.25" customHeight="1" x14ac:dyDescent="0.2">
      <c r="A1250" s="12"/>
      <c r="B1250" s="13" t="s">
        <v>37</v>
      </c>
      <c r="C1250" s="14">
        <v>926</v>
      </c>
      <c r="D1250" s="15">
        <v>8</v>
      </c>
      <c r="E1250" s="15">
        <v>4</v>
      </c>
      <c r="F1250" s="85">
        <v>99</v>
      </c>
      <c r="G1250" s="86">
        <v>0</v>
      </c>
      <c r="H1250" s="86" t="s">
        <v>20</v>
      </c>
      <c r="I1250" s="87" t="s">
        <v>21</v>
      </c>
      <c r="J1250" s="16"/>
      <c r="K1250" s="26">
        <f t="shared" ref="K1250:M1252" si="338">K1251</f>
        <v>1943.9</v>
      </c>
      <c r="L1250" s="26">
        <f t="shared" si="338"/>
        <v>1943.9</v>
      </c>
      <c r="M1250" s="26">
        <f t="shared" si="338"/>
        <v>1943.8</v>
      </c>
      <c r="N1250" s="17">
        <f t="shared" si="325"/>
        <v>99.994855702453819</v>
      </c>
    </row>
    <row r="1251" spans="1:14" x14ac:dyDescent="0.2">
      <c r="A1251" s="12"/>
      <c r="B1251" s="13" t="s">
        <v>39</v>
      </c>
      <c r="C1251" s="14">
        <v>926</v>
      </c>
      <c r="D1251" s="15">
        <v>8</v>
      </c>
      <c r="E1251" s="15">
        <v>4</v>
      </c>
      <c r="F1251" s="85">
        <v>99</v>
      </c>
      <c r="G1251" s="86">
        <v>9</v>
      </c>
      <c r="H1251" s="86" t="s">
        <v>20</v>
      </c>
      <c r="I1251" s="87" t="s">
        <v>21</v>
      </c>
      <c r="J1251" s="16"/>
      <c r="K1251" s="26">
        <f t="shared" si="338"/>
        <v>1943.9</v>
      </c>
      <c r="L1251" s="26">
        <f t="shared" si="338"/>
        <v>1943.9</v>
      </c>
      <c r="M1251" s="26">
        <f t="shared" si="338"/>
        <v>1943.8</v>
      </c>
      <c r="N1251" s="17">
        <f t="shared" si="325"/>
        <v>99.994855702453819</v>
      </c>
    </row>
    <row r="1252" spans="1:14" ht="25.5" x14ac:dyDescent="0.2">
      <c r="A1252" s="12"/>
      <c r="B1252" s="13" t="s">
        <v>506</v>
      </c>
      <c r="C1252" s="14">
        <v>926</v>
      </c>
      <c r="D1252" s="15">
        <v>8</v>
      </c>
      <c r="E1252" s="15">
        <v>4</v>
      </c>
      <c r="F1252" s="85">
        <v>99</v>
      </c>
      <c r="G1252" s="86">
        <v>9</v>
      </c>
      <c r="H1252" s="86" t="s">
        <v>20</v>
      </c>
      <c r="I1252" s="87">
        <v>11430</v>
      </c>
      <c r="J1252" s="16"/>
      <c r="K1252" s="26">
        <f t="shared" si="338"/>
        <v>1943.9</v>
      </c>
      <c r="L1252" s="26">
        <f t="shared" si="338"/>
        <v>1943.9</v>
      </c>
      <c r="M1252" s="26">
        <f t="shared" si="338"/>
        <v>1943.8</v>
      </c>
      <c r="N1252" s="17">
        <f t="shared" si="325"/>
        <v>99.994855702453819</v>
      </c>
    </row>
    <row r="1253" spans="1:14" ht="25.5" x14ac:dyDescent="0.2">
      <c r="A1253" s="12"/>
      <c r="B1253" s="13" t="s">
        <v>32</v>
      </c>
      <c r="C1253" s="14">
        <v>926</v>
      </c>
      <c r="D1253" s="15">
        <v>8</v>
      </c>
      <c r="E1253" s="15">
        <v>4</v>
      </c>
      <c r="F1253" s="85">
        <v>99</v>
      </c>
      <c r="G1253" s="86">
        <v>9</v>
      </c>
      <c r="H1253" s="86" t="s">
        <v>20</v>
      </c>
      <c r="I1253" s="87">
        <v>11430</v>
      </c>
      <c r="J1253" s="16" t="s">
        <v>33</v>
      </c>
      <c r="K1253" s="26">
        <v>1943.9</v>
      </c>
      <c r="L1253" s="26">
        <v>1943.9</v>
      </c>
      <c r="M1253" s="26">
        <v>1943.8</v>
      </c>
      <c r="N1253" s="17">
        <f t="shared" si="325"/>
        <v>99.994855702453819</v>
      </c>
    </row>
    <row r="1254" spans="1:14" ht="15.75" customHeight="1" x14ac:dyDescent="0.2">
      <c r="A1254" s="12" t="s">
        <v>14</v>
      </c>
      <c r="B1254" s="13" t="s">
        <v>188</v>
      </c>
      <c r="C1254" s="14">
        <v>926</v>
      </c>
      <c r="D1254" s="15">
        <v>10</v>
      </c>
      <c r="E1254" s="15" t="s">
        <v>14</v>
      </c>
      <c r="F1254" s="85" t="s">
        <v>14</v>
      </c>
      <c r="G1254" s="86" t="s">
        <v>14</v>
      </c>
      <c r="H1254" s="86" t="s">
        <v>14</v>
      </c>
      <c r="I1254" s="87" t="s">
        <v>14</v>
      </c>
      <c r="J1254" s="16" t="s">
        <v>14</v>
      </c>
      <c r="K1254" s="26">
        <f t="shared" ref="K1254:M1256" si="339">K1255</f>
        <v>847.2</v>
      </c>
      <c r="L1254" s="26">
        <f t="shared" si="339"/>
        <v>847.2</v>
      </c>
      <c r="M1254" s="26">
        <f t="shared" si="339"/>
        <v>652.5</v>
      </c>
      <c r="N1254" s="17">
        <f t="shared" si="325"/>
        <v>77.018413597733698</v>
      </c>
    </row>
    <row r="1255" spans="1:14" ht="15.75" customHeight="1" x14ac:dyDescent="0.2">
      <c r="A1255" s="12" t="s">
        <v>14</v>
      </c>
      <c r="B1255" s="13" t="s">
        <v>189</v>
      </c>
      <c r="C1255" s="14">
        <v>926</v>
      </c>
      <c r="D1255" s="15">
        <v>10</v>
      </c>
      <c r="E1255" s="15">
        <v>3</v>
      </c>
      <c r="F1255" s="85" t="s">
        <v>14</v>
      </c>
      <c r="G1255" s="86" t="s">
        <v>14</v>
      </c>
      <c r="H1255" s="86" t="s">
        <v>14</v>
      </c>
      <c r="I1255" s="87" t="s">
        <v>14</v>
      </c>
      <c r="J1255" s="16" t="s">
        <v>14</v>
      </c>
      <c r="K1255" s="26">
        <f t="shared" si="339"/>
        <v>847.2</v>
      </c>
      <c r="L1255" s="26">
        <f t="shared" si="339"/>
        <v>847.2</v>
      </c>
      <c r="M1255" s="26">
        <f t="shared" si="339"/>
        <v>652.5</v>
      </c>
      <c r="N1255" s="17">
        <f t="shared" si="325"/>
        <v>77.018413597733698</v>
      </c>
    </row>
    <row r="1256" spans="1:14" ht="41.25" customHeight="1" x14ac:dyDescent="0.2">
      <c r="A1256" s="12" t="s">
        <v>14</v>
      </c>
      <c r="B1256" s="13" t="s">
        <v>502</v>
      </c>
      <c r="C1256" s="14">
        <v>926</v>
      </c>
      <c r="D1256" s="15">
        <v>10</v>
      </c>
      <c r="E1256" s="15">
        <v>3</v>
      </c>
      <c r="F1256" s="85" t="s">
        <v>423</v>
      </c>
      <c r="G1256" s="86" t="s">
        <v>19</v>
      </c>
      <c r="H1256" s="86" t="s">
        <v>20</v>
      </c>
      <c r="I1256" s="87" t="s">
        <v>21</v>
      </c>
      <c r="J1256" s="16" t="s">
        <v>14</v>
      </c>
      <c r="K1256" s="26">
        <f t="shared" si="339"/>
        <v>847.2</v>
      </c>
      <c r="L1256" s="26">
        <f t="shared" si="339"/>
        <v>847.2</v>
      </c>
      <c r="M1256" s="26">
        <f t="shared" si="339"/>
        <v>652.5</v>
      </c>
      <c r="N1256" s="17">
        <f t="shared" si="325"/>
        <v>77.018413597733698</v>
      </c>
    </row>
    <row r="1257" spans="1:14" ht="51.75" customHeight="1" x14ac:dyDescent="0.2">
      <c r="A1257" s="12" t="s">
        <v>14</v>
      </c>
      <c r="B1257" s="13" t="s">
        <v>503</v>
      </c>
      <c r="C1257" s="14">
        <v>926</v>
      </c>
      <c r="D1257" s="15">
        <v>10</v>
      </c>
      <c r="E1257" s="15">
        <v>3</v>
      </c>
      <c r="F1257" s="85" t="s">
        <v>423</v>
      </c>
      <c r="G1257" s="86" t="s">
        <v>23</v>
      </c>
      <c r="H1257" s="86" t="s">
        <v>20</v>
      </c>
      <c r="I1257" s="87" t="s">
        <v>21</v>
      </c>
      <c r="J1257" s="16" t="s">
        <v>14</v>
      </c>
      <c r="K1257" s="26">
        <f>K1258+K1261+K1264</f>
        <v>847.2</v>
      </c>
      <c r="L1257" s="26">
        <f>L1258+L1261+L1264</f>
        <v>847.2</v>
      </c>
      <c r="M1257" s="26">
        <f>M1258+M1261+M1264</f>
        <v>652.5</v>
      </c>
      <c r="N1257" s="17">
        <f t="shared" si="325"/>
        <v>77.018413597733698</v>
      </c>
    </row>
    <row r="1258" spans="1:14" ht="26.25" customHeight="1" x14ac:dyDescent="0.2">
      <c r="A1258" s="12"/>
      <c r="B1258" s="27" t="s">
        <v>520</v>
      </c>
      <c r="C1258" s="14">
        <v>926</v>
      </c>
      <c r="D1258" s="15">
        <v>10</v>
      </c>
      <c r="E1258" s="15">
        <v>3</v>
      </c>
      <c r="F1258" s="85" t="s">
        <v>423</v>
      </c>
      <c r="G1258" s="86" t="s">
        <v>23</v>
      </c>
      <c r="H1258" s="91" t="s">
        <v>83</v>
      </c>
      <c r="I1258" s="87" t="s">
        <v>21</v>
      </c>
      <c r="J1258" s="16"/>
      <c r="K1258" s="26">
        <f t="shared" ref="K1258:M1259" si="340">K1259</f>
        <v>265.39999999999998</v>
      </c>
      <c r="L1258" s="26">
        <f t="shared" si="340"/>
        <v>265.39999999999998</v>
      </c>
      <c r="M1258" s="26">
        <f t="shared" si="340"/>
        <v>154.30000000000001</v>
      </c>
      <c r="N1258" s="17">
        <f t="shared" si="325"/>
        <v>58.138658628485317</v>
      </c>
    </row>
    <row r="1259" spans="1:14" ht="81" customHeight="1" x14ac:dyDescent="0.2">
      <c r="A1259" s="12"/>
      <c r="B1259" s="27" t="s">
        <v>539</v>
      </c>
      <c r="C1259" s="14">
        <v>926</v>
      </c>
      <c r="D1259" s="15">
        <v>10</v>
      </c>
      <c r="E1259" s="15">
        <v>3</v>
      </c>
      <c r="F1259" s="85" t="s">
        <v>423</v>
      </c>
      <c r="G1259" s="86" t="s">
        <v>23</v>
      </c>
      <c r="H1259" s="91" t="s">
        <v>83</v>
      </c>
      <c r="I1259" s="87">
        <v>23650</v>
      </c>
      <c r="J1259" s="16"/>
      <c r="K1259" s="26">
        <f t="shared" si="340"/>
        <v>265.39999999999998</v>
      </c>
      <c r="L1259" s="26">
        <f t="shared" si="340"/>
        <v>265.39999999999998</v>
      </c>
      <c r="M1259" s="26">
        <f t="shared" si="340"/>
        <v>154.30000000000001</v>
      </c>
      <c r="N1259" s="17">
        <f t="shared" si="325"/>
        <v>58.138658628485317</v>
      </c>
    </row>
    <row r="1260" spans="1:14" ht="28.5" customHeight="1" x14ac:dyDescent="0.2">
      <c r="A1260" s="12"/>
      <c r="B1260" s="27" t="s">
        <v>153</v>
      </c>
      <c r="C1260" s="14">
        <v>926</v>
      </c>
      <c r="D1260" s="15">
        <v>10</v>
      </c>
      <c r="E1260" s="15">
        <v>3</v>
      </c>
      <c r="F1260" s="85" t="s">
        <v>423</v>
      </c>
      <c r="G1260" s="86" t="s">
        <v>23</v>
      </c>
      <c r="H1260" s="91" t="s">
        <v>83</v>
      </c>
      <c r="I1260" s="87">
        <v>23650</v>
      </c>
      <c r="J1260" s="16">
        <v>600</v>
      </c>
      <c r="K1260" s="26">
        <v>265.39999999999998</v>
      </c>
      <c r="L1260" s="26">
        <v>265.39999999999998</v>
      </c>
      <c r="M1260" s="26">
        <v>154.30000000000001</v>
      </c>
      <c r="N1260" s="17">
        <f t="shared" si="325"/>
        <v>58.138658628485317</v>
      </c>
    </row>
    <row r="1261" spans="1:14" ht="27" customHeight="1" x14ac:dyDescent="0.2">
      <c r="A1261" s="12"/>
      <c r="B1261" s="27" t="s">
        <v>533</v>
      </c>
      <c r="C1261" s="14">
        <v>926</v>
      </c>
      <c r="D1261" s="15">
        <v>10</v>
      </c>
      <c r="E1261" s="15">
        <v>3</v>
      </c>
      <c r="F1261" s="85" t="s">
        <v>423</v>
      </c>
      <c r="G1261" s="86" t="s">
        <v>23</v>
      </c>
      <c r="H1261" s="91" t="s">
        <v>194</v>
      </c>
      <c r="I1261" s="87" t="s">
        <v>21</v>
      </c>
      <c r="J1261" s="16"/>
      <c r="K1261" s="26">
        <f t="shared" ref="K1261:M1262" si="341">K1262</f>
        <v>246.8</v>
      </c>
      <c r="L1261" s="26">
        <f t="shared" si="341"/>
        <v>246.8</v>
      </c>
      <c r="M1261" s="26">
        <f t="shared" si="341"/>
        <v>163.19999999999999</v>
      </c>
      <c r="N1261" s="17">
        <f t="shared" si="325"/>
        <v>66.12641815235007</v>
      </c>
    </row>
    <row r="1262" spans="1:14" ht="78.75" customHeight="1" x14ac:dyDescent="0.2">
      <c r="A1262" s="12"/>
      <c r="B1262" s="27" t="s">
        <v>539</v>
      </c>
      <c r="C1262" s="14">
        <v>926</v>
      </c>
      <c r="D1262" s="15">
        <v>10</v>
      </c>
      <c r="E1262" s="15">
        <v>3</v>
      </c>
      <c r="F1262" s="85" t="s">
        <v>423</v>
      </c>
      <c r="G1262" s="86" t="s">
        <v>23</v>
      </c>
      <c r="H1262" s="91" t="s">
        <v>194</v>
      </c>
      <c r="I1262" s="87">
        <v>23650</v>
      </c>
      <c r="J1262" s="16"/>
      <c r="K1262" s="26">
        <f t="shared" si="341"/>
        <v>246.8</v>
      </c>
      <c r="L1262" s="26">
        <f t="shared" si="341"/>
        <v>246.8</v>
      </c>
      <c r="M1262" s="26">
        <f t="shared" si="341"/>
        <v>163.19999999999999</v>
      </c>
      <c r="N1262" s="17">
        <f t="shared" si="325"/>
        <v>66.12641815235007</v>
      </c>
    </row>
    <row r="1263" spans="1:14" ht="28.5" customHeight="1" x14ac:dyDescent="0.2">
      <c r="A1263" s="12"/>
      <c r="B1263" s="27" t="s">
        <v>153</v>
      </c>
      <c r="C1263" s="14">
        <v>926</v>
      </c>
      <c r="D1263" s="15">
        <v>10</v>
      </c>
      <c r="E1263" s="15">
        <v>3</v>
      </c>
      <c r="F1263" s="85" t="s">
        <v>423</v>
      </c>
      <c r="G1263" s="86" t="s">
        <v>23</v>
      </c>
      <c r="H1263" s="91" t="s">
        <v>194</v>
      </c>
      <c r="I1263" s="87">
        <v>23650</v>
      </c>
      <c r="J1263" s="16">
        <v>600</v>
      </c>
      <c r="K1263" s="26">
        <v>246.8</v>
      </c>
      <c r="L1263" s="26">
        <v>246.8</v>
      </c>
      <c r="M1263" s="26">
        <v>163.19999999999999</v>
      </c>
      <c r="N1263" s="17">
        <f t="shared" si="325"/>
        <v>66.12641815235007</v>
      </c>
    </row>
    <row r="1264" spans="1:14" ht="26.25" customHeight="1" x14ac:dyDescent="0.2">
      <c r="A1264" s="12" t="s">
        <v>14</v>
      </c>
      <c r="B1264" s="13" t="s">
        <v>513</v>
      </c>
      <c r="C1264" s="14">
        <v>926</v>
      </c>
      <c r="D1264" s="15">
        <v>10</v>
      </c>
      <c r="E1264" s="15">
        <v>3</v>
      </c>
      <c r="F1264" s="85" t="s">
        <v>423</v>
      </c>
      <c r="G1264" s="86" t="s">
        <v>23</v>
      </c>
      <c r="H1264" s="86" t="s">
        <v>444</v>
      </c>
      <c r="I1264" s="87" t="s">
        <v>21</v>
      </c>
      <c r="J1264" s="16" t="s">
        <v>14</v>
      </c>
      <c r="K1264" s="26">
        <f t="shared" ref="K1264:M1264" si="342">K1265+K1267+K1269</f>
        <v>335</v>
      </c>
      <c r="L1264" s="26">
        <f t="shared" si="342"/>
        <v>335</v>
      </c>
      <c r="M1264" s="26">
        <f t="shared" si="342"/>
        <v>335</v>
      </c>
      <c r="N1264" s="17">
        <f t="shared" si="325"/>
        <v>100</v>
      </c>
    </row>
    <row r="1265" spans="1:14" ht="39" customHeight="1" x14ac:dyDescent="0.2">
      <c r="A1265" s="12" t="s">
        <v>14</v>
      </c>
      <c r="B1265" s="13" t="s">
        <v>540</v>
      </c>
      <c r="C1265" s="14">
        <v>926</v>
      </c>
      <c r="D1265" s="15">
        <v>10</v>
      </c>
      <c r="E1265" s="15">
        <v>3</v>
      </c>
      <c r="F1265" s="85" t="s">
        <v>423</v>
      </c>
      <c r="G1265" s="86" t="s">
        <v>23</v>
      </c>
      <c r="H1265" s="86" t="s">
        <v>444</v>
      </c>
      <c r="I1265" s="87" t="s">
        <v>541</v>
      </c>
      <c r="J1265" s="16" t="s">
        <v>14</v>
      </c>
      <c r="K1265" s="26">
        <f t="shared" ref="K1265:M1265" si="343">K1266</f>
        <v>120</v>
      </c>
      <c r="L1265" s="26">
        <f t="shared" si="343"/>
        <v>120</v>
      </c>
      <c r="M1265" s="26">
        <f t="shared" si="343"/>
        <v>120</v>
      </c>
      <c r="N1265" s="17">
        <f t="shared" si="325"/>
        <v>100</v>
      </c>
    </row>
    <row r="1266" spans="1:14" ht="17.25" customHeight="1" x14ac:dyDescent="0.2">
      <c r="A1266" s="12"/>
      <c r="B1266" s="13" t="s">
        <v>92</v>
      </c>
      <c r="C1266" s="14">
        <v>926</v>
      </c>
      <c r="D1266" s="15">
        <v>10</v>
      </c>
      <c r="E1266" s="15">
        <v>3</v>
      </c>
      <c r="F1266" s="85" t="s">
        <v>423</v>
      </c>
      <c r="G1266" s="86" t="s">
        <v>23</v>
      </c>
      <c r="H1266" s="86" t="s">
        <v>444</v>
      </c>
      <c r="I1266" s="87" t="s">
        <v>541</v>
      </c>
      <c r="J1266" s="16" t="s">
        <v>93</v>
      </c>
      <c r="K1266" s="26">
        <v>120</v>
      </c>
      <c r="L1266" s="26">
        <v>120</v>
      </c>
      <c r="M1266" s="26">
        <v>120</v>
      </c>
      <c r="N1266" s="17">
        <f t="shared" si="325"/>
        <v>100</v>
      </c>
    </row>
    <row r="1267" spans="1:14" ht="83.25" customHeight="1" x14ac:dyDescent="0.2">
      <c r="A1267" s="12" t="s">
        <v>14</v>
      </c>
      <c r="B1267" s="13" t="s">
        <v>542</v>
      </c>
      <c r="C1267" s="14">
        <v>926</v>
      </c>
      <c r="D1267" s="15">
        <v>10</v>
      </c>
      <c r="E1267" s="15">
        <v>3</v>
      </c>
      <c r="F1267" s="85" t="s">
        <v>423</v>
      </c>
      <c r="G1267" s="86" t="s">
        <v>23</v>
      </c>
      <c r="H1267" s="86" t="s">
        <v>444</v>
      </c>
      <c r="I1267" s="87" t="s">
        <v>543</v>
      </c>
      <c r="J1267" s="16" t="s">
        <v>14</v>
      </c>
      <c r="K1267" s="26">
        <f t="shared" ref="K1267:M1267" si="344">K1268</f>
        <v>200</v>
      </c>
      <c r="L1267" s="26">
        <f t="shared" si="344"/>
        <v>200</v>
      </c>
      <c r="M1267" s="26">
        <f t="shared" si="344"/>
        <v>200</v>
      </c>
      <c r="N1267" s="17">
        <f t="shared" si="325"/>
        <v>100</v>
      </c>
    </row>
    <row r="1268" spans="1:14" ht="17.25" customHeight="1" x14ac:dyDescent="0.2">
      <c r="A1268" s="12"/>
      <c r="B1268" s="13" t="s">
        <v>92</v>
      </c>
      <c r="C1268" s="14">
        <v>926</v>
      </c>
      <c r="D1268" s="15">
        <v>10</v>
      </c>
      <c r="E1268" s="15">
        <v>3</v>
      </c>
      <c r="F1268" s="85" t="s">
        <v>423</v>
      </c>
      <c r="G1268" s="86" t="s">
        <v>23</v>
      </c>
      <c r="H1268" s="86" t="s">
        <v>444</v>
      </c>
      <c r="I1268" s="87" t="s">
        <v>543</v>
      </c>
      <c r="J1268" s="16" t="s">
        <v>93</v>
      </c>
      <c r="K1268" s="26">
        <v>200</v>
      </c>
      <c r="L1268" s="26">
        <v>200</v>
      </c>
      <c r="M1268" s="26">
        <v>200</v>
      </c>
      <c r="N1268" s="17">
        <f t="shared" si="325"/>
        <v>100</v>
      </c>
    </row>
    <row r="1269" spans="1:14" ht="26.25" customHeight="1" x14ac:dyDescent="0.2">
      <c r="A1269" s="12" t="s">
        <v>14</v>
      </c>
      <c r="B1269" s="13" t="s">
        <v>544</v>
      </c>
      <c r="C1269" s="14">
        <v>926</v>
      </c>
      <c r="D1269" s="15">
        <v>10</v>
      </c>
      <c r="E1269" s="15">
        <v>3</v>
      </c>
      <c r="F1269" s="85" t="s">
        <v>423</v>
      </c>
      <c r="G1269" s="86" t="s">
        <v>23</v>
      </c>
      <c r="H1269" s="86" t="s">
        <v>444</v>
      </c>
      <c r="I1269" s="87" t="s">
        <v>545</v>
      </c>
      <c r="J1269" s="16" t="s">
        <v>14</v>
      </c>
      <c r="K1269" s="26">
        <f t="shared" ref="K1269:M1269" si="345">K1270</f>
        <v>15</v>
      </c>
      <c r="L1269" s="26">
        <f t="shared" si="345"/>
        <v>15</v>
      </c>
      <c r="M1269" s="26">
        <f t="shared" si="345"/>
        <v>15</v>
      </c>
      <c r="N1269" s="17">
        <f t="shared" si="325"/>
        <v>100</v>
      </c>
    </row>
    <row r="1270" spans="1:14" ht="17.25" customHeight="1" x14ac:dyDescent="0.2">
      <c r="A1270" s="12"/>
      <c r="B1270" s="13" t="s">
        <v>92</v>
      </c>
      <c r="C1270" s="14">
        <v>926</v>
      </c>
      <c r="D1270" s="15">
        <v>10</v>
      </c>
      <c r="E1270" s="15">
        <v>3</v>
      </c>
      <c r="F1270" s="85" t="s">
        <v>423</v>
      </c>
      <c r="G1270" s="86" t="s">
        <v>23</v>
      </c>
      <c r="H1270" s="86" t="s">
        <v>444</v>
      </c>
      <c r="I1270" s="87" t="s">
        <v>545</v>
      </c>
      <c r="J1270" s="16" t="s">
        <v>93</v>
      </c>
      <c r="K1270" s="26">
        <v>15</v>
      </c>
      <c r="L1270" s="26">
        <v>15</v>
      </c>
      <c r="M1270" s="26">
        <v>15</v>
      </c>
      <c r="N1270" s="17">
        <f t="shared" si="325"/>
        <v>100</v>
      </c>
    </row>
    <row r="1271" spans="1:14" ht="40.5" customHeight="1" x14ac:dyDescent="0.2">
      <c r="A1271" s="18" t="s">
        <v>546</v>
      </c>
      <c r="B1271" s="19" t="s">
        <v>547</v>
      </c>
      <c r="C1271" s="20">
        <v>928</v>
      </c>
      <c r="D1271" s="21" t="s">
        <v>14</v>
      </c>
      <c r="E1271" s="21" t="s">
        <v>14</v>
      </c>
      <c r="F1271" s="88" t="s">
        <v>14</v>
      </c>
      <c r="G1271" s="89" t="s">
        <v>14</v>
      </c>
      <c r="H1271" s="89" t="s">
        <v>14</v>
      </c>
      <c r="I1271" s="90" t="s">
        <v>14</v>
      </c>
      <c r="J1271" s="22" t="s">
        <v>14</v>
      </c>
      <c r="K1271" s="73">
        <f>K1297+K1272+K1378+K1385</f>
        <v>940865.59999999986</v>
      </c>
      <c r="L1271" s="73">
        <f>L1297+L1272+L1378+L1385</f>
        <v>940865.59999999986</v>
      </c>
      <c r="M1271" s="73">
        <f>M1297+M1272+M1378+M1385</f>
        <v>930650.5</v>
      </c>
      <c r="N1271" s="23">
        <f>M1271/L1271*100</f>
        <v>98.914287014000735</v>
      </c>
    </row>
    <row r="1272" spans="1:14" ht="15.75" customHeight="1" x14ac:dyDescent="0.2">
      <c r="A1272" s="18"/>
      <c r="B1272" s="13" t="s">
        <v>175</v>
      </c>
      <c r="C1272" s="14">
        <v>928</v>
      </c>
      <c r="D1272" s="15">
        <v>7</v>
      </c>
      <c r="E1272" s="15" t="s">
        <v>14</v>
      </c>
      <c r="F1272" s="85" t="s">
        <v>14</v>
      </c>
      <c r="G1272" s="86" t="s">
        <v>14</v>
      </c>
      <c r="H1272" s="86" t="s">
        <v>14</v>
      </c>
      <c r="I1272" s="87" t="s">
        <v>14</v>
      </c>
      <c r="J1272" s="16" t="s">
        <v>14</v>
      </c>
      <c r="K1272" s="26">
        <f>K1273+K1281+K1289</f>
        <v>9800.6</v>
      </c>
      <c r="L1272" s="26">
        <f>L1273+L1281+L1289</f>
        <v>9800.6</v>
      </c>
      <c r="M1272" s="26">
        <f>M1273+M1281+M1289</f>
        <v>9707</v>
      </c>
      <c r="N1272" s="17">
        <f>M1272/L1272*100</f>
        <v>99.044956431238901</v>
      </c>
    </row>
    <row r="1273" spans="1:14" ht="15.75" customHeight="1" x14ac:dyDescent="0.2">
      <c r="A1273" s="18"/>
      <c r="B1273" s="13" t="s">
        <v>548</v>
      </c>
      <c r="C1273" s="14">
        <v>928</v>
      </c>
      <c r="D1273" s="15">
        <v>7</v>
      </c>
      <c r="E1273" s="15">
        <v>4</v>
      </c>
      <c r="F1273" s="85" t="s">
        <v>14</v>
      </c>
      <c r="G1273" s="86" t="s">
        <v>14</v>
      </c>
      <c r="H1273" s="86" t="s">
        <v>14</v>
      </c>
      <c r="I1273" s="87" t="s">
        <v>14</v>
      </c>
      <c r="J1273" s="16" t="s">
        <v>14</v>
      </c>
      <c r="K1273" s="26">
        <f t="shared" ref="K1273:M1275" si="346">K1274</f>
        <v>2296.6</v>
      </c>
      <c r="L1273" s="26">
        <f t="shared" si="346"/>
        <v>2296.6</v>
      </c>
      <c r="M1273" s="26">
        <f t="shared" si="346"/>
        <v>2288.3000000000002</v>
      </c>
      <c r="N1273" s="17">
        <f t="shared" ref="N1273:N1336" si="347">M1273/L1273*100</f>
        <v>99.638596185665776</v>
      </c>
    </row>
    <row r="1274" spans="1:14" ht="51.75" customHeight="1" x14ac:dyDescent="0.2">
      <c r="A1274" s="18"/>
      <c r="B1274" s="13" t="s">
        <v>290</v>
      </c>
      <c r="C1274" s="14">
        <v>928</v>
      </c>
      <c r="D1274" s="15">
        <v>7</v>
      </c>
      <c r="E1274" s="15">
        <v>4</v>
      </c>
      <c r="F1274" s="85" t="s">
        <v>83</v>
      </c>
      <c r="G1274" s="86" t="s">
        <v>19</v>
      </c>
      <c r="H1274" s="86" t="s">
        <v>20</v>
      </c>
      <c r="I1274" s="87" t="s">
        <v>21</v>
      </c>
      <c r="J1274" s="16" t="s">
        <v>14</v>
      </c>
      <c r="K1274" s="26">
        <f t="shared" si="346"/>
        <v>2296.6</v>
      </c>
      <c r="L1274" s="26">
        <f t="shared" si="346"/>
        <v>2296.6</v>
      </c>
      <c r="M1274" s="26">
        <f t="shared" si="346"/>
        <v>2288.3000000000002</v>
      </c>
      <c r="N1274" s="17">
        <f t="shared" si="347"/>
        <v>99.638596185665776</v>
      </c>
    </row>
    <row r="1275" spans="1:14" ht="26.25" customHeight="1" x14ac:dyDescent="0.2">
      <c r="A1275" s="18"/>
      <c r="B1275" s="13" t="s">
        <v>549</v>
      </c>
      <c r="C1275" s="14">
        <v>928</v>
      </c>
      <c r="D1275" s="15">
        <v>7</v>
      </c>
      <c r="E1275" s="15">
        <v>4</v>
      </c>
      <c r="F1275" s="85" t="s">
        <v>83</v>
      </c>
      <c r="G1275" s="86" t="s">
        <v>9</v>
      </c>
      <c r="H1275" s="86" t="s">
        <v>20</v>
      </c>
      <c r="I1275" s="87" t="s">
        <v>21</v>
      </c>
      <c r="J1275" s="16" t="s">
        <v>14</v>
      </c>
      <c r="K1275" s="26">
        <f t="shared" si="346"/>
        <v>2296.6</v>
      </c>
      <c r="L1275" s="26">
        <f t="shared" si="346"/>
        <v>2296.6</v>
      </c>
      <c r="M1275" s="26">
        <f t="shared" si="346"/>
        <v>2288.3000000000002</v>
      </c>
      <c r="N1275" s="17">
        <f t="shared" si="347"/>
        <v>99.638596185665776</v>
      </c>
    </row>
    <row r="1276" spans="1:14" ht="39" customHeight="1" x14ac:dyDescent="0.2">
      <c r="A1276" s="18"/>
      <c r="B1276" s="13" t="s">
        <v>550</v>
      </c>
      <c r="C1276" s="14">
        <v>928</v>
      </c>
      <c r="D1276" s="15">
        <v>7</v>
      </c>
      <c r="E1276" s="15">
        <v>4</v>
      </c>
      <c r="F1276" s="85" t="s">
        <v>83</v>
      </c>
      <c r="G1276" s="86" t="s">
        <v>9</v>
      </c>
      <c r="H1276" s="86" t="s">
        <v>95</v>
      </c>
      <c r="I1276" s="87" t="s">
        <v>21</v>
      </c>
      <c r="J1276" s="16" t="s">
        <v>14</v>
      </c>
      <c r="K1276" s="26">
        <f t="shared" ref="K1276:M1276" si="348">K1277+K1279</f>
        <v>2296.6</v>
      </c>
      <c r="L1276" s="26">
        <f t="shared" si="348"/>
        <v>2296.6</v>
      </c>
      <c r="M1276" s="26">
        <f t="shared" si="348"/>
        <v>2288.3000000000002</v>
      </c>
      <c r="N1276" s="17">
        <f t="shared" si="347"/>
        <v>99.638596185665776</v>
      </c>
    </row>
    <row r="1277" spans="1:14" ht="26.25" customHeight="1" x14ac:dyDescent="0.2">
      <c r="A1277" s="18"/>
      <c r="B1277" s="13" t="s">
        <v>84</v>
      </c>
      <c r="C1277" s="14">
        <v>928</v>
      </c>
      <c r="D1277" s="15">
        <v>7</v>
      </c>
      <c r="E1277" s="15">
        <v>4</v>
      </c>
      <c r="F1277" s="85" t="s">
        <v>83</v>
      </c>
      <c r="G1277" s="86" t="s">
        <v>9</v>
      </c>
      <c r="H1277" s="86" t="s">
        <v>95</v>
      </c>
      <c r="I1277" s="87" t="s">
        <v>85</v>
      </c>
      <c r="J1277" s="16" t="s">
        <v>14</v>
      </c>
      <c r="K1277" s="26">
        <f t="shared" ref="K1277:M1277" si="349">K1278</f>
        <v>1987.4</v>
      </c>
      <c r="L1277" s="26">
        <f t="shared" si="349"/>
        <v>1987.4</v>
      </c>
      <c r="M1277" s="26">
        <f t="shared" si="349"/>
        <v>1987.4</v>
      </c>
      <c r="N1277" s="17">
        <f t="shared" si="347"/>
        <v>100</v>
      </c>
    </row>
    <row r="1278" spans="1:14" ht="28.5" customHeight="1" x14ac:dyDescent="0.2">
      <c r="A1278" s="18"/>
      <c r="B1278" s="13" t="s">
        <v>153</v>
      </c>
      <c r="C1278" s="14">
        <v>928</v>
      </c>
      <c r="D1278" s="15">
        <v>7</v>
      </c>
      <c r="E1278" s="15">
        <v>4</v>
      </c>
      <c r="F1278" s="85" t="s">
        <v>83</v>
      </c>
      <c r="G1278" s="86" t="s">
        <v>9</v>
      </c>
      <c r="H1278" s="86" t="s">
        <v>95</v>
      </c>
      <c r="I1278" s="87" t="s">
        <v>85</v>
      </c>
      <c r="J1278" s="16" t="s">
        <v>154</v>
      </c>
      <c r="K1278" s="26">
        <v>1987.4</v>
      </c>
      <c r="L1278" s="26">
        <v>1987.4</v>
      </c>
      <c r="M1278" s="26">
        <v>1987.4</v>
      </c>
      <c r="N1278" s="17">
        <f t="shared" si="347"/>
        <v>100</v>
      </c>
    </row>
    <row r="1279" spans="1:14" ht="15.75" customHeight="1" x14ac:dyDescent="0.2">
      <c r="A1279" s="18"/>
      <c r="B1279" s="13" t="s">
        <v>551</v>
      </c>
      <c r="C1279" s="14">
        <v>928</v>
      </c>
      <c r="D1279" s="15">
        <v>7</v>
      </c>
      <c r="E1279" s="15">
        <v>4</v>
      </c>
      <c r="F1279" s="85" t="s">
        <v>83</v>
      </c>
      <c r="G1279" s="86" t="s">
        <v>9</v>
      </c>
      <c r="H1279" s="86" t="s">
        <v>95</v>
      </c>
      <c r="I1279" s="87" t="s">
        <v>552</v>
      </c>
      <c r="J1279" s="16" t="s">
        <v>14</v>
      </c>
      <c r="K1279" s="26">
        <f t="shared" ref="K1279:M1279" si="350">K1280</f>
        <v>309.2</v>
      </c>
      <c r="L1279" s="26">
        <f t="shared" si="350"/>
        <v>309.2</v>
      </c>
      <c r="M1279" s="26">
        <f t="shared" si="350"/>
        <v>300.89999999999998</v>
      </c>
      <c r="N1279" s="17">
        <f t="shared" si="347"/>
        <v>97.315653298835699</v>
      </c>
    </row>
    <row r="1280" spans="1:14" ht="28.5" customHeight="1" x14ac:dyDescent="0.2">
      <c r="A1280" s="18"/>
      <c r="B1280" s="13" t="s">
        <v>153</v>
      </c>
      <c r="C1280" s="14">
        <v>928</v>
      </c>
      <c r="D1280" s="15">
        <v>7</v>
      </c>
      <c r="E1280" s="15">
        <v>4</v>
      </c>
      <c r="F1280" s="85" t="s">
        <v>83</v>
      </c>
      <c r="G1280" s="86" t="s">
        <v>9</v>
      </c>
      <c r="H1280" s="86" t="s">
        <v>95</v>
      </c>
      <c r="I1280" s="87" t="s">
        <v>552</v>
      </c>
      <c r="J1280" s="16" t="s">
        <v>154</v>
      </c>
      <c r="K1280" s="26">
        <v>309.2</v>
      </c>
      <c r="L1280" s="26">
        <v>309.2</v>
      </c>
      <c r="M1280" s="26">
        <v>300.89999999999998</v>
      </c>
      <c r="N1280" s="17">
        <f t="shared" si="347"/>
        <v>97.315653298835699</v>
      </c>
    </row>
    <row r="1281" spans="1:14" ht="24" customHeight="1" x14ac:dyDescent="0.2">
      <c r="A1281" s="18"/>
      <c r="B1281" s="13" t="s">
        <v>449</v>
      </c>
      <c r="C1281" s="14">
        <v>928</v>
      </c>
      <c r="D1281" s="15">
        <v>7</v>
      </c>
      <c r="E1281" s="15">
        <v>5</v>
      </c>
      <c r="F1281" s="85"/>
      <c r="G1281" s="86"/>
      <c r="H1281" s="86"/>
      <c r="I1281" s="87"/>
      <c r="J1281" s="16"/>
      <c r="K1281" s="26">
        <f t="shared" ref="K1281:M1283" si="351">K1282</f>
        <v>2935.5</v>
      </c>
      <c r="L1281" s="26">
        <f t="shared" si="351"/>
        <v>2935.5</v>
      </c>
      <c r="M1281" s="26">
        <f t="shared" si="351"/>
        <v>2850.2</v>
      </c>
      <c r="N1281" s="17">
        <f t="shared" si="347"/>
        <v>97.094191790154994</v>
      </c>
    </row>
    <row r="1282" spans="1:14" ht="51.75" customHeight="1" x14ac:dyDescent="0.2">
      <c r="A1282" s="18"/>
      <c r="B1282" s="13" t="s">
        <v>290</v>
      </c>
      <c r="C1282" s="14">
        <v>928</v>
      </c>
      <c r="D1282" s="15">
        <v>7</v>
      </c>
      <c r="E1282" s="15">
        <v>5</v>
      </c>
      <c r="F1282" s="85" t="s">
        <v>83</v>
      </c>
      <c r="G1282" s="86" t="s">
        <v>19</v>
      </c>
      <c r="H1282" s="86" t="s">
        <v>20</v>
      </c>
      <c r="I1282" s="87" t="s">
        <v>21</v>
      </c>
      <c r="J1282" s="16"/>
      <c r="K1282" s="26">
        <f t="shared" si="351"/>
        <v>2935.5</v>
      </c>
      <c r="L1282" s="26">
        <f t="shared" si="351"/>
        <v>2935.5</v>
      </c>
      <c r="M1282" s="26">
        <f t="shared" si="351"/>
        <v>2850.2</v>
      </c>
      <c r="N1282" s="17">
        <f t="shared" si="347"/>
        <v>97.094191790154994</v>
      </c>
    </row>
    <row r="1283" spans="1:14" ht="26.25" customHeight="1" x14ac:dyDescent="0.2">
      <c r="A1283" s="18"/>
      <c r="B1283" s="13" t="s">
        <v>549</v>
      </c>
      <c r="C1283" s="14">
        <v>928</v>
      </c>
      <c r="D1283" s="15">
        <v>7</v>
      </c>
      <c r="E1283" s="15">
        <v>5</v>
      </c>
      <c r="F1283" s="85" t="s">
        <v>83</v>
      </c>
      <c r="G1283" s="86">
        <v>4</v>
      </c>
      <c r="H1283" s="86" t="s">
        <v>20</v>
      </c>
      <c r="I1283" s="87" t="s">
        <v>21</v>
      </c>
      <c r="J1283" s="16"/>
      <c r="K1283" s="26">
        <f t="shared" si="351"/>
        <v>2935.5</v>
      </c>
      <c r="L1283" s="26">
        <f t="shared" si="351"/>
        <v>2935.5</v>
      </c>
      <c r="M1283" s="26">
        <f t="shared" si="351"/>
        <v>2850.2</v>
      </c>
      <c r="N1283" s="17">
        <f t="shared" si="347"/>
        <v>97.094191790154994</v>
      </c>
    </row>
    <row r="1284" spans="1:14" ht="39" customHeight="1" x14ac:dyDescent="0.2">
      <c r="A1284" s="18"/>
      <c r="B1284" s="13" t="s">
        <v>550</v>
      </c>
      <c r="C1284" s="14">
        <v>928</v>
      </c>
      <c r="D1284" s="15">
        <v>7</v>
      </c>
      <c r="E1284" s="15">
        <v>5</v>
      </c>
      <c r="F1284" s="85" t="s">
        <v>83</v>
      </c>
      <c r="G1284" s="86">
        <v>4</v>
      </c>
      <c r="H1284" s="91" t="s">
        <v>95</v>
      </c>
      <c r="I1284" s="87" t="s">
        <v>21</v>
      </c>
      <c r="J1284" s="16"/>
      <c r="K1284" s="26">
        <f>K1285+K1287</f>
        <v>2935.5</v>
      </c>
      <c r="L1284" s="26">
        <f>L1285+L1287</f>
        <v>2935.5</v>
      </c>
      <c r="M1284" s="26">
        <f>M1285+M1287</f>
        <v>2850.2</v>
      </c>
      <c r="N1284" s="17">
        <f t="shared" si="347"/>
        <v>97.094191790154994</v>
      </c>
    </row>
    <row r="1285" spans="1:14" ht="39" customHeight="1" x14ac:dyDescent="0.2">
      <c r="A1285" s="18"/>
      <c r="B1285" s="13" t="s">
        <v>785</v>
      </c>
      <c r="C1285" s="14">
        <v>928</v>
      </c>
      <c r="D1285" s="15">
        <v>7</v>
      </c>
      <c r="E1285" s="15">
        <v>5</v>
      </c>
      <c r="F1285" s="85" t="s">
        <v>83</v>
      </c>
      <c r="G1285" s="86">
        <v>4</v>
      </c>
      <c r="H1285" s="91" t="s">
        <v>95</v>
      </c>
      <c r="I1285" s="92" t="s">
        <v>786</v>
      </c>
      <c r="J1285" s="24"/>
      <c r="K1285" s="26">
        <f>K1286</f>
        <v>2730</v>
      </c>
      <c r="L1285" s="26">
        <f>L1286</f>
        <v>2730</v>
      </c>
      <c r="M1285" s="26">
        <f>M1286</f>
        <v>2650.7</v>
      </c>
      <c r="N1285" s="17">
        <f t="shared" si="347"/>
        <v>97.095238095238088</v>
      </c>
    </row>
    <row r="1286" spans="1:14" ht="28.5" customHeight="1" x14ac:dyDescent="0.2">
      <c r="A1286" s="18"/>
      <c r="B1286" s="13" t="s">
        <v>153</v>
      </c>
      <c r="C1286" s="14">
        <v>928</v>
      </c>
      <c r="D1286" s="15">
        <v>7</v>
      </c>
      <c r="E1286" s="15">
        <v>5</v>
      </c>
      <c r="F1286" s="85" t="s">
        <v>83</v>
      </c>
      <c r="G1286" s="86">
        <v>4</v>
      </c>
      <c r="H1286" s="91" t="s">
        <v>95</v>
      </c>
      <c r="I1286" s="92" t="s">
        <v>786</v>
      </c>
      <c r="J1286" s="24" t="s">
        <v>154</v>
      </c>
      <c r="K1286" s="26">
        <v>2730</v>
      </c>
      <c r="L1286" s="26">
        <v>2730</v>
      </c>
      <c r="M1286" s="26">
        <v>2650.7</v>
      </c>
      <c r="N1286" s="17">
        <f t="shared" si="347"/>
        <v>97.095238095238088</v>
      </c>
    </row>
    <row r="1287" spans="1:14" ht="39" customHeight="1" x14ac:dyDescent="0.2">
      <c r="A1287" s="18"/>
      <c r="B1287" s="13" t="s">
        <v>733</v>
      </c>
      <c r="C1287" s="14">
        <v>928</v>
      </c>
      <c r="D1287" s="15">
        <v>7</v>
      </c>
      <c r="E1287" s="15">
        <v>5</v>
      </c>
      <c r="F1287" s="85" t="s">
        <v>83</v>
      </c>
      <c r="G1287" s="86">
        <v>4</v>
      </c>
      <c r="H1287" s="91" t="s">
        <v>95</v>
      </c>
      <c r="I1287" s="92" t="s">
        <v>732</v>
      </c>
      <c r="J1287" s="24"/>
      <c r="K1287" s="26">
        <f>K1288</f>
        <v>205.5</v>
      </c>
      <c r="L1287" s="26">
        <f>L1288</f>
        <v>205.5</v>
      </c>
      <c r="M1287" s="26">
        <f>M1288</f>
        <v>199.5</v>
      </c>
      <c r="N1287" s="17">
        <f t="shared" si="347"/>
        <v>97.080291970802918</v>
      </c>
    </row>
    <row r="1288" spans="1:14" ht="28.5" customHeight="1" x14ac:dyDescent="0.2">
      <c r="A1288" s="18"/>
      <c r="B1288" s="13" t="s">
        <v>153</v>
      </c>
      <c r="C1288" s="14">
        <v>928</v>
      </c>
      <c r="D1288" s="15">
        <v>7</v>
      </c>
      <c r="E1288" s="15">
        <v>5</v>
      </c>
      <c r="F1288" s="85" t="s">
        <v>83</v>
      </c>
      <c r="G1288" s="86">
        <v>4</v>
      </c>
      <c r="H1288" s="91" t="s">
        <v>95</v>
      </c>
      <c r="I1288" s="92" t="s">
        <v>732</v>
      </c>
      <c r="J1288" s="24" t="s">
        <v>154</v>
      </c>
      <c r="K1288" s="26">
        <v>205.5</v>
      </c>
      <c r="L1288" s="26">
        <v>205.5</v>
      </c>
      <c r="M1288" s="26">
        <v>199.5</v>
      </c>
      <c r="N1288" s="17">
        <f t="shared" si="347"/>
        <v>97.080291970802918</v>
      </c>
    </row>
    <row r="1289" spans="1:14" ht="15.75" customHeight="1" x14ac:dyDescent="0.2">
      <c r="A1289" s="18"/>
      <c r="B1289" s="13" t="s">
        <v>553</v>
      </c>
      <c r="C1289" s="14">
        <v>928</v>
      </c>
      <c r="D1289" s="15">
        <v>7</v>
      </c>
      <c r="E1289" s="15">
        <v>6</v>
      </c>
      <c r="F1289" s="85" t="s">
        <v>14</v>
      </c>
      <c r="G1289" s="86" t="s">
        <v>14</v>
      </c>
      <c r="H1289" s="86" t="s">
        <v>14</v>
      </c>
      <c r="I1289" s="87" t="s">
        <v>14</v>
      </c>
      <c r="J1289" s="16" t="s">
        <v>14</v>
      </c>
      <c r="K1289" s="26">
        <f t="shared" ref="K1289:M1291" si="352">K1290</f>
        <v>4568.5</v>
      </c>
      <c r="L1289" s="26">
        <f t="shared" si="352"/>
        <v>4568.5</v>
      </c>
      <c r="M1289" s="26">
        <f t="shared" si="352"/>
        <v>4568.5</v>
      </c>
      <c r="N1289" s="17">
        <f t="shared" si="347"/>
        <v>100</v>
      </c>
    </row>
    <row r="1290" spans="1:14" ht="51.75" customHeight="1" x14ac:dyDescent="0.2">
      <c r="A1290" s="18"/>
      <c r="B1290" s="13" t="s">
        <v>290</v>
      </c>
      <c r="C1290" s="14">
        <v>928</v>
      </c>
      <c r="D1290" s="15">
        <v>7</v>
      </c>
      <c r="E1290" s="15">
        <v>6</v>
      </c>
      <c r="F1290" s="85" t="s">
        <v>83</v>
      </c>
      <c r="G1290" s="86" t="s">
        <v>19</v>
      </c>
      <c r="H1290" s="86" t="s">
        <v>20</v>
      </c>
      <c r="I1290" s="87" t="s">
        <v>21</v>
      </c>
      <c r="J1290" s="16" t="s">
        <v>14</v>
      </c>
      <c r="K1290" s="26">
        <f t="shared" si="352"/>
        <v>4568.5</v>
      </c>
      <c r="L1290" s="26">
        <f t="shared" si="352"/>
        <v>4568.5</v>
      </c>
      <c r="M1290" s="26">
        <f t="shared" si="352"/>
        <v>4568.5</v>
      </c>
      <c r="N1290" s="17">
        <f t="shared" si="347"/>
        <v>100</v>
      </c>
    </row>
    <row r="1291" spans="1:14" ht="26.25" customHeight="1" x14ac:dyDescent="0.2">
      <c r="A1291" s="18"/>
      <c r="B1291" s="13" t="s">
        <v>549</v>
      </c>
      <c r="C1291" s="14">
        <v>928</v>
      </c>
      <c r="D1291" s="15">
        <v>7</v>
      </c>
      <c r="E1291" s="15">
        <v>6</v>
      </c>
      <c r="F1291" s="85" t="s">
        <v>83</v>
      </c>
      <c r="G1291" s="86" t="s">
        <v>9</v>
      </c>
      <c r="H1291" s="86" t="s">
        <v>20</v>
      </c>
      <c r="I1291" s="87" t="s">
        <v>21</v>
      </c>
      <c r="J1291" s="16" t="s">
        <v>14</v>
      </c>
      <c r="K1291" s="26">
        <f t="shared" si="352"/>
        <v>4568.5</v>
      </c>
      <c r="L1291" s="26">
        <f t="shared" si="352"/>
        <v>4568.5</v>
      </c>
      <c r="M1291" s="26">
        <f t="shared" si="352"/>
        <v>4568.5</v>
      </c>
      <c r="N1291" s="17">
        <f t="shared" si="347"/>
        <v>100</v>
      </c>
    </row>
    <row r="1292" spans="1:14" ht="39" customHeight="1" x14ac:dyDescent="0.2">
      <c r="A1292" s="18"/>
      <c r="B1292" s="13" t="s">
        <v>550</v>
      </c>
      <c r="C1292" s="14">
        <v>928</v>
      </c>
      <c r="D1292" s="15">
        <v>7</v>
      </c>
      <c r="E1292" s="15">
        <v>6</v>
      </c>
      <c r="F1292" s="85" t="s">
        <v>83</v>
      </c>
      <c r="G1292" s="86" t="s">
        <v>9</v>
      </c>
      <c r="H1292" s="86" t="s">
        <v>95</v>
      </c>
      <c r="I1292" s="87" t="s">
        <v>21</v>
      </c>
      <c r="J1292" s="16" t="s">
        <v>14</v>
      </c>
      <c r="K1292" s="26">
        <f t="shared" ref="K1292:M1292" si="353">K1293+K1295</f>
        <v>4568.5</v>
      </c>
      <c r="L1292" s="26">
        <f t="shared" si="353"/>
        <v>4568.5</v>
      </c>
      <c r="M1292" s="26">
        <f t="shared" si="353"/>
        <v>4568.5</v>
      </c>
      <c r="N1292" s="17">
        <f t="shared" si="347"/>
        <v>100</v>
      </c>
    </row>
    <row r="1293" spans="1:14" ht="26.25" customHeight="1" x14ac:dyDescent="0.2">
      <c r="A1293" s="18"/>
      <c r="B1293" s="13" t="s">
        <v>84</v>
      </c>
      <c r="C1293" s="14">
        <v>928</v>
      </c>
      <c r="D1293" s="15">
        <v>7</v>
      </c>
      <c r="E1293" s="15">
        <v>6</v>
      </c>
      <c r="F1293" s="85" t="s">
        <v>83</v>
      </c>
      <c r="G1293" s="86" t="s">
        <v>9</v>
      </c>
      <c r="H1293" s="86" t="s">
        <v>95</v>
      </c>
      <c r="I1293" s="87" t="s">
        <v>85</v>
      </c>
      <c r="J1293" s="16" t="s">
        <v>14</v>
      </c>
      <c r="K1293" s="26">
        <f t="shared" ref="K1293:M1293" si="354">K1294</f>
        <v>4244.5</v>
      </c>
      <c r="L1293" s="26">
        <f t="shared" si="354"/>
        <v>4244.5</v>
      </c>
      <c r="M1293" s="26">
        <f t="shared" si="354"/>
        <v>4244.5</v>
      </c>
      <c r="N1293" s="17">
        <f t="shared" si="347"/>
        <v>100</v>
      </c>
    </row>
    <row r="1294" spans="1:14" ht="28.5" customHeight="1" x14ac:dyDescent="0.2">
      <c r="A1294" s="18"/>
      <c r="B1294" s="13" t="s">
        <v>153</v>
      </c>
      <c r="C1294" s="14">
        <v>928</v>
      </c>
      <c r="D1294" s="15">
        <v>7</v>
      </c>
      <c r="E1294" s="15">
        <v>6</v>
      </c>
      <c r="F1294" s="85" t="s">
        <v>83</v>
      </c>
      <c r="G1294" s="86" t="s">
        <v>9</v>
      </c>
      <c r="H1294" s="86" t="s">
        <v>95</v>
      </c>
      <c r="I1294" s="87" t="s">
        <v>85</v>
      </c>
      <c r="J1294" s="16" t="s">
        <v>154</v>
      </c>
      <c r="K1294" s="26">
        <v>4244.5</v>
      </c>
      <c r="L1294" s="26">
        <v>4244.5</v>
      </c>
      <c r="M1294" s="26">
        <v>4244.5</v>
      </c>
      <c r="N1294" s="17">
        <f t="shared" si="347"/>
        <v>100</v>
      </c>
    </row>
    <row r="1295" spans="1:14" ht="15.75" customHeight="1" x14ac:dyDescent="0.2">
      <c r="A1295" s="18"/>
      <c r="B1295" s="13" t="s">
        <v>551</v>
      </c>
      <c r="C1295" s="14">
        <v>928</v>
      </c>
      <c r="D1295" s="15">
        <v>7</v>
      </c>
      <c r="E1295" s="15">
        <v>6</v>
      </c>
      <c r="F1295" s="85" t="s">
        <v>83</v>
      </c>
      <c r="G1295" s="86" t="s">
        <v>9</v>
      </c>
      <c r="H1295" s="86" t="s">
        <v>95</v>
      </c>
      <c r="I1295" s="87" t="s">
        <v>552</v>
      </c>
      <c r="J1295" s="16" t="s">
        <v>14</v>
      </c>
      <c r="K1295" s="26">
        <f t="shared" ref="K1295:M1295" si="355">K1296</f>
        <v>324</v>
      </c>
      <c r="L1295" s="26">
        <f t="shared" si="355"/>
        <v>324</v>
      </c>
      <c r="M1295" s="26">
        <f t="shared" si="355"/>
        <v>324</v>
      </c>
      <c r="N1295" s="17">
        <f t="shared" si="347"/>
        <v>100</v>
      </c>
    </row>
    <row r="1296" spans="1:14" ht="28.5" customHeight="1" x14ac:dyDescent="0.2">
      <c r="A1296" s="18"/>
      <c r="B1296" s="13" t="s">
        <v>153</v>
      </c>
      <c r="C1296" s="14">
        <v>928</v>
      </c>
      <c r="D1296" s="15">
        <v>7</v>
      </c>
      <c r="E1296" s="15">
        <v>6</v>
      </c>
      <c r="F1296" s="85" t="s">
        <v>83</v>
      </c>
      <c r="G1296" s="86" t="s">
        <v>9</v>
      </c>
      <c r="H1296" s="86" t="s">
        <v>95</v>
      </c>
      <c r="I1296" s="87" t="s">
        <v>552</v>
      </c>
      <c r="J1296" s="16" t="s">
        <v>154</v>
      </c>
      <c r="K1296" s="26">
        <v>324</v>
      </c>
      <c r="L1296" s="26">
        <v>324</v>
      </c>
      <c r="M1296" s="26">
        <v>324</v>
      </c>
      <c r="N1296" s="17">
        <f t="shared" si="347"/>
        <v>100</v>
      </c>
    </row>
    <row r="1297" spans="1:14" ht="15.75" customHeight="1" x14ac:dyDescent="0.2">
      <c r="A1297" s="12" t="s">
        <v>14</v>
      </c>
      <c r="B1297" s="13" t="s">
        <v>288</v>
      </c>
      <c r="C1297" s="14">
        <v>928</v>
      </c>
      <c r="D1297" s="15">
        <v>9</v>
      </c>
      <c r="E1297" s="15" t="s">
        <v>14</v>
      </c>
      <c r="F1297" s="85" t="s">
        <v>14</v>
      </c>
      <c r="G1297" s="86" t="s">
        <v>14</v>
      </c>
      <c r="H1297" s="86" t="s">
        <v>14</v>
      </c>
      <c r="I1297" s="87" t="s">
        <v>14</v>
      </c>
      <c r="J1297" s="16" t="s">
        <v>14</v>
      </c>
      <c r="K1297" s="26">
        <f t="shared" ref="K1297:M1297" si="356">K1298+K1310+K1334+K1346</f>
        <v>907008.89999999991</v>
      </c>
      <c r="L1297" s="26">
        <f t="shared" si="356"/>
        <v>907008.89999999991</v>
      </c>
      <c r="M1297" s="26">
        <f t="shared" si="356"/>
        <v>897296</v>
      </c>
      <c r="N1297" s="17">
        <f t="shared" si="347"/>
        <v>98.929128479334665</v>
      </c>
    </row>
    <row r="1298" spans="1:14" ht="15.75" customHeight="1" x14ac:dyDescent="0.2">
      <c r="A1298" s="12" t="s">
        <v>14</v>
      </c>
      <c r="B1298" s="13" t="s">
        <v>554</v>
      </c>
      <c r="C1298" s="14">
        <v>928</v>
      </c>
      <c r="D1298" s="15">
        <v>9</v>
      </c>
      <c r="E1298" s="15">
        <v>1</v>
      </c>
      <c r="F1298" s="85" t="s">
        <v>14</v>
      </c>
      <c r="G1298" s="86" t="s">
        <v>14</v>
      </c>
      <c r="H1298" s="86" t="s">
        <v>14</v>
      </c>
      <c r="I1298" s="87" t="s">
        <v>14</v>
      </c>
      <c r="J1298" s="16" t="s">
        <v>14</v>
      </c>
      <c r="K1298" s="26">
        <f t="shared" ref="K1298:M1302" si="357">K1299</f>
        <v>105922.20000000001</v>
      </c>
      <c r="L1298" s="26">
        <f t="shared" si="357"/>
        <v>105922.20000000001</v>
      </c>
      <c r="M1298" s="26">
        <f t="shared" si="357"/>
        <v>105464</v>
      </c>
      <c r="N1298" s="17">
        <f t="shared" si="347"/>
        <v>99.567418350449657</v>
      </c>
    </row>
    <row r="1299" spans="1:14" ht="51.75" customHeight="1" x14ac:dyDescent="0.2">
      <c r="A1299" s="12" t="s">
        <v>14</v>
      </c>
      <c r="B1299" s="13" t="s">
        <v>290</v>
      </c>
      <c r="C1299" s="14">
        <v>928</v>
      </c>
      <c r="D1299" s="15">
        <v>9</v>
      </c>
      <c r="E1299" s="15">
        <v>1</v>
      </c>
      <c r="F1299" s="85" t="s">
        <v>83</v>
      </c>
      <c r="G1299" s="86" t="s">
        <v>19</v>
      </c>
      <c r="H1299" s="86" t="s">
        <v>20</v>
      </c>
      <c r="I1299" s="87" t="s">
        <v>21</v>
      </c>
      <c r="J1299" s="16" t="s">
        <v>14</v>
      </c>
      <c r="K1299" s="26">
        <f t="shared" ref="K1299:M1299" si="358">K1300+K1304</f>
        <v>105922.20000000001</v>
      </c>
      <c r="L1299" s="26">
        <f t="shared" si="358"/>
        <v>105922.20000000001</v>
      </c>
      <c r="M1299" s="26">
        <f t="shared" si="358"/>
        <v>105464</v>
      </c>
      <c r="N1299" s="17">
        <f t="shared" si="347"/>
        <v>99.567418350449657</v>
      </c>
    </row>
    <row r="1300" spans="1:14" ht="40.5" customHeight="1" x14ac:dyDescent="0.2">
      <c r="A1300" s="12" t="s">
        <v>14</v>
      </c>
      <c r="B1300" s="13" t="s">
        <v>291</v>
      </c>
      <c r="C1300" s="14">
        <v>928</v>
      </c>
      <c r="D1300" s="15">
        <v>9</v>
      </c>
      <c r="E1300" s="15">
        <v>1</v>
      </c>
      <c r="F1300" s="85" t="s">
        <v>83</v>
      </c>
      <c r="G1300" s="86" t="s">
        <v>23</v>
      </c>
      <c r="H1300" s="86" t="s">
        <v>20</v>
      </c>
      <c r="I1300" s="87" t="s">
        <v>21</v>
      </c>
      <c r="J1300" s="16" t="s">
        <v>14</v>
      </c>
      <c r="K1300" s="26">
        <f t="shared" si="357"/>
        <v>101744.1</v>
      </c>
      <c r="L1300" s="26">
        <f t="shared" si="357"/>
        <v>101744.1</v>
      </c>
      <c r="M1300" s="26">
        <f t="shared" si="357"/>
        <v>101290.4</v>
      </c>
      <c r="N1300" s="17">
        <f t="shared" si="347"/>
        <v>99.554077337162539</v>
      </c>
    </row>
    <row r="1301" spans="1:14" ht="39" customHeight="1" x14ac:dyDescent="0.2">
      <c r="A1301" s="12" t="s">
        <v>14</v>
      </c>
      <c r="B1301" s="13" t="s">
        <v>555</v>
      </c>
      <c r="C1301" s="14">
        <v>928</v>
      </c>
      <c r="D1301" s="15">
        <v>9</v>
      </c>
      <c r="E1301" s="15">
        <v>1</v>
      </c>
      <c r="F1301" s="85" t="s">
        <v>83</v>
      </c>
      <c r="G1301" s="86" t="s">
        <v>23</v>
      </c>
      <c r="H1301" s="86" t="s">
        <v>95</v>
      </c>
      <c r="I1301" s="87" t="s">
        <v>21</v>
      </c>
      <c r="J1301" s="16" t="s">
        <v>14</v>
      </c>
      <c r="K1301" s="26">
        <f t="shared" si="357"/>
        <v>101744.1</v>
      </c>
      <c r="L1301" s="26">
        <f t="shared" si="357"/>
        <v>101744.1</v>
      </c>
      <c r="M1301" s="26">
        <f t="shared" si="357"/>
        <v>101290.4</v>
      </c>
      <c r="N1301" s="17">
        <f t="shared" si="347"/>
        <v>99.554077337162539</v>
      </c>
    </row>
    <row r="1302" spans="1:14" ht="78" customHeight="1" x14ac:dyDescent="0.2">
      <c r="A1302" s="12" t="s">
        <v>14</v>
      </c>
      <c r="B1302" s="13" t="s">
        <v>556</v>
      </c>
      <c r="C1302" s="14">
        <v>928</v>
      </c>
      <c r="D1302" s="15">
        <v>9</v>
      </c>
      <c r="E1302" s="15">
        <v>1</v>
      </c>
      <c r="F1302" s="85" t="s">
        <v>83</v>
      </c>
      <c r="G1302" s="86" t="s">
        <v>23</v>
      </c>
      <c r="H1302" s="86" t="s">
        <v>95</v>
      </c>
      <c r="I1302" s="87" t="s">
        <v>557</v>
      </c>
      <c r="J1302" s="16" t="s">
        <v>14</v>
      </c>
      <c r="K1302" s="26">
        <f t="shared" si="357"/>
        <v>101744.1</v>
      </c>
      <c r="L1302" s="26">
        <f t="shared" si="357"/>
        <v>101744.1</v>
      </c>
      <c r="M1302" s="26">
        <f t="shared" si="357"/>
        <v>101290.4</v>
      </c>
      <c r="N1302" s="17">
        <f t="shared" si="347"/>
        <v>99.554077337162539</v>
      </c>
    </row>
    <row r="1303" spans="1:14" ht="28.5" customHeight="1" x14ac:dyDescent="0.2">
      <c r="A1303" s="12"/>
      <c r="B1303" s="13" t="s">
        <v>153</v>
      </c>
      <c r="C1303" s="14">
        <v>928</v>
      </c>
      <c r="D1303" s="15">
        <v>9</v>
      </c>
      <c r="E1303" s="15">
        <v>1</v>
      </c>
      <c r="F1303" s="85" t="s">
        <v>83</v>
      </c>
      <c r="G1303" s="86" t="s">
        <v>23</v>
      </c>
      <c r="H1303" s="86" t="s">
        <v>95</v>
      </c>
      <c r="I1303" s="87" t="s">
        <v>557</v>
      </c>
      <c r="J1303" s="16" t="s">
        <v>154</v>
      </c>
      <c r="K1303" s="26">
        <v>101744.1</v>
      </c>
      <c r="L1303" s="26">
        <v>101744.1</v>
      </c>
      <c r="M1303" s="26">
        <v>101290.4</v>
      </c>
      <c r="N1303" s="17">
        <f t="shared" si="347"/>
        <v>99.554077337162539</v>
      </c>
    </row>
    <row r="1304" spans="1:14" ht="42.75" customHeight="1" x14ac:dyDescent="0.2">
      <c r="A1304" s="12"/>
      <c r="B1304" s="13" t="s">
        <v>558</v>
      </c>
      <c r="C1304" s="14">
        <v>928</v>
      </c>
      <c r="D1304" s="15">
        <v>9</v>
      </c>
      <c r="E1304" s="15">
        <v>1</v>
      </c>
      <c r="F1304" s="85" t="s">
        <v>83</v>
      </c>
      <c r="G1304" s="86">
        <v>8</v>
      </c>
      <c r="H1304" s="86" t="s">
        <v>20</v>
      </c>
      <c r="I1304" s="87" t="s">
        <v>21</v>
      </c>
      <c r="J1304" s="16"/>
      <c r="K1304" s="26">
        <f t="shared" ref="K1304:M1304" si="359">K1305</f>
        <v>4178.1000000000004</v>
      </c>
      <c r="L1304" s="26">
        <f t="shared" si="359"/>
        <v>4178.1000000000004</v>
      </c>
      <c r="M1304" s="26">
        <f t="shared" si="359"/>
        <v>4173.6000000000004</v>
      </c>
      <c r="N1304" s="17">
        <f t="shared" si="347"/>
        <v>99.892295541035409</v>
      </c>
    </row>
    <row r="1305" spans="1:14" ht="39" customHeight="1" x14ac:dyDescent="0.2">
      <c r="A1305" s="12"/>
      <c r="B1305" s="13" t="s">
        <v>559</v>
      </c>
      <c r="C1305" s="14">
        <v>928</v>
      </c>
      <c r="D1305" s="15">
        <v>9</v>
      </c>
      <c r="E1305" s="15">
        <v>1</v>
      </c>
      <c r="F1305" s="85" t="s">
        <v>83</v>
      </c>
      <c r="G1305" s="86">
        <v>8</v>
      </c>
      <c r="H1305" s="86" t="s">
        <v>83</v>
      </c>
      <c r="I1305" s="87" t="s">
        <v>21</v>
      </c>
      <c r="J1305" s="16"/>
      <c r="K1305" s="26">
        <f t="shared" ref="K1305:M1305" si="360">K1306+K1308</f>
        <v>4178.1000000000004</v>
      </c>
      <c r="L1305" s="26">
        <f t="shared" si="360"/>
        <v>4178.1000000000004</v>
      </c>
      <c r="M1305" s="26">
        <f t="shared" si="360"/>
        <v>4173.6000000000004</v>
      </c>
      <c r="N1305" s="17">
        <f t="shared" si="347"/>
        <v>99.892295541035409</v>
      </c>
    </row>
    <row r="1306" spans="1:14" ht="51.75" customHeight="1" x14ac:dyDescent="0.2">
      <c r="A1306" s="12"/>
      <c r="B1306" s="13" t="s">
        <v>416</v>
      </c>
      <c r="C1306" s="14">
        <v>928</v>
      </c>
      <c r="D1306" s="15">
        <v>9</v>
      </c>
      <c r="E1306" s="15">
        <v>1</v>
      </c>
      <c r="F1306" s="85" t="s">
        <v>83</v>
      </c>
      <c r="G1306" s="86">
        <v>8</v>
      </c>
      <c r="H1306" s="86" t="s">
        <v>83</v>
      </c>
      <c r="I1306" s="87" t="s">
        <v>417</v>
      </c>
      <c r="J1306" s="16"/>
      <c r="K1306" s="26">
        <f t="shared" ref="K1306:M1306" si="361">K1307</f>
        <v>2487.8000000000002</v>
      </c>
      <c r="L1306" s="26">
        <f t="shared" si="361"/>
        <v>2487.8000000000002</v>
      </c>
      <c r="M1306" s="26">
        <f t="shared" si="361"/>
        <v>2487</v>
      </c>
      <c r="N1306" s="17">
        <f t="shared" si="347"/>
        <v>99.967843074202108</v>
      </c>
    </row>
    <row r="1307" spans="1:14" ht="28.5" customHeight="1" x14ac:dyDescent="0.2">
      <c r="A1307" s="12"/>
      <c r="B1307" s="13" t="s">
        <v>153</v>
      </c>
      <c r="C1307" s="14">
        <v>928</v>
      </c>
      <c r="D1307" s="15">
        <v>9</v>
      </c>
      <c r="E1307" s="15">
        <v>1</v>
      </c>
      <c r="F1307" s="85" t="s">
        <v>83</v>
      </c>
      <c r="G1307" s="86">
        <v>8</v>
      </c>
      <c r="H1307" s="86" t="s">
        <v>83</v>
      </c>
      <c r="I1307" s="87" t="s">
        <v>417</v>
      </c>
      <c r="J1307" s="16">
        <v>600</v>
      </c>
      <c r="K1307" s="26">
        <v>2487.8000000000002</v>
      </c>
      <c r="L1307" s="26">
        <v>2487.8000000000002</v>
      </c>
      <c r="M1307" s="26">
        <v>2487</v>
      </c>
      <c r="N1307" s="17">
        <f t="shared" si="347"/>
        <v>99.967843074202108</v>
      </c>
    </row>
    <row r="1308" spans="1:14" ht="39" customHeight="1" x14ac:dyDescent="0.2">
      <c r="A1308" s="12"/>
      <c r="B1308" s="13" t="s">
        <v>418</v>
      </c>
      <c r="C1308" s="14">
        <v>928</v>
      </c>
      <c r="D1308" s="15">
        <v>9</v>
      </c>
      <c r="E1308" s="15">
        <v>1</v>
      </c>
      <c r="F1308" s="85" t="s">
        <v>83</v>
      </c>
      <c r="G1308" s="86">
        <v>8</v>
      </c>
      <c r="H1308" s="86" t="s">
        <v>83</v>
      </c>
      <c r="I1308" s="87" t="s">
        <v>419</v>
      </c>
      <c r="J1308" s="16"/>
      <c r="K1308" s="26">
        <f t="shared" ref="K1308:M1308" si="362">K1309</f>
        <v>1690.3</v>
      </c>
      <c r="L1308" s="26">
        <f t="shared" si="362"/>
        <v>1690.3</v>
      </c>
      <c r="M1308" s="26">
        <f t="shared" si="362"/>
        <v>1686.6</v>
      </c>
      <c r="N1308" s="17">
        <f t="shared" si="347"/>
        <v>99.781103946045079</v>
      </c>
    </row>
    <row r="1309" spans="1:14" ht="28.5" customHeight="1" x14ac:dyDescent="0.2">
      <c r="A1309" s="12"/>
      <c r="B1309" s="13" t="s">
        <v>153</v>
      </c>
      <c r="C1309" s="14">
        <v>928</v>
      </c>
      <c r="D1309" s="15">
        <v>9</v>
      </c>
      <c r="E1309" s="15">
        <v>1</v>
      </c>
      <c r="F1309" s="85" t="s">
        <v>83</v>
      </c>
      <c r="G1309" s="86">
        <v>8</v>
      </c>
      <c r="H1309" s="86" t="s">
        <v>83</v>
      </c>
      <c r="I1309" s="87" t="s">
        <v>419</v>
      </c>
      <c r="J1309" s="16">
        <v>600</v>
      </c>
      <c r="K1309" s="26">
        <v>1690.3</v>
      </c>
      <c r="L1309" s="26">
        <v>1690.3</v>
      </c>
      <c r="M1309" s="26">
        <v>1686.6</v>
      </c>
      <c r="N1309" s="17">
        <f t="shared" si="347"/>
        <v>99.781103946045079</v>
      </c>
    </row>
    <row r="1310" spans="1:14" ht="15.75" customHeight="1" x14ac:dyDescent="0.2">
      <c r="A1310" s="12" t="s">
        <v>14</v>
      </c>
      <c r="B1310" s="13" t="s">
        <v>289</v>
      </c>
      <c r="C1310" s="14">
        <v>928</v>
      </c>
      <c r="D1310" s="15">
        <v>9</v>
      </c>
      <c r="E1310" s="15">
        <v>2</v>
      </c>
      <c r="F1310" s="85" t="s">
        <v>14</v>
      </c>
      <c r="G1310" s="86" t="s">
        <v>14</v>
      </c>
      <c r="H1310" s="86" t="s">
        <v>14</v>
      </c>
      <c r="I1310" s="87" t="s">
        <v>14</v>
      </c>
      <c r="J1310" s="16" t="s">
        <v>14</v>
      </c>
      <c r="K1310" s="26">
        <f t="shared" ref="K1310:M1310" si="363">K1311</f>
        <v>545563.19999999995</v>
      </c>
      <c r="L1310" s="26">
        <f t="shared" si="363"/>
        <v>545563.19999999995</v>
      </c>
      <c r="M1310" s="26">
        <f t="shared" si="363"/>
        <v>538249.1</v>
      </c>
      <c r="N1310" s="17">
        <f t="shared" si="347"/>
        <v>98.659348724400772</v>
      </c>
    </row>
    <row r="1311" spans="1:14" ht="51.75" customHeight="1" x14ac:dyDescent="0.2">
      <c r="A1311" s="12" t="s">
        <v>14</v>
      </c>
      <c r="B1311" s="13" t="s">
        <v>290</v>
      </c>
      <c r="C1311" s="14">
        <v>928</v>
      </c>
      <c r="D1311" s="15">
        <v>9</v>
      </c>
      <c r="E1311" s="15">
        <v>2</v>
      </c>
      <c r="F1311" s="85" t="s">
        <v>83</v>
      </c>
      <c r="G1311" s="86" t="s">
        <v>19</v>
      </c>
      <c r="H1311" s="86" t="s">
        <v>20</v>
      </c>
      <c r="I1311" s="87" t="s">
        <v>21</v>
      </c>
      <c r="J1311" s="16" t="s">
        <v>14</v>
      </c>
      <c r="K1311" s="26">
        <f t="shared" ref="K1311:M1311" si="364">K1312+K1316+K1320+K1324+K1328</f>
        <v>545563.19999999995</v>
      </c>
      <c r="L1311" s="26">
        <f t="shared" si="364"/>
        <v>545563.19999999995</v>
      </c>
      <c r="M1311" s="26">
        <f t="shared" si="364"/>
        <v>538249.1</v>
      </c>
      <c r="N1311" s="17">
        <f t="shared" si="347"/>
        <v>98.659348724400772</v>
      </c>
    </row>
    <row r="1312" spans="1:14" ht="42" customHeight="1" x14ac:dyDescent="0.2">
      <c r="A1312" s="12" t="s">
        <v>14</v>
      </c>
      <c r="B1312" s="13" t="s">
        <v>291</v>
      </c>
      <c r="C1312" s="14">
        <v>928</v>
      </c>
      <c r="D1312" s="15">
        <v>9</v>
      </c>
      <c r="E1312" s="15">
        <v>2</v>
      </c>
      <c r="F1312" s="85" t="s">
        <v>83</v>
      </c>
      <c r="G1312" s="86" t="s">
        <v>23</v>
      </c>
      <c r="H1312" s="86" t="s">
        <v>20</v>
      </c>
      <c r="I1312" s="87" t="s">
        <v>21</v>
      </c>
      <c r="J1312" s="16" t="s">
        <v>14</v>
      </c>
      <c r="K1312" s="26">
        <f t="shared" ref="K1312:M1314" si="365">K1313</f>
        <v>83395.7</v>
      </c>
      <c r="L1312" s="26">
        <f t="shared" si="365"/>
        <v>83395.7</v>
      </c>
      <c r="M1312" s="26">
        <f t="shared" si="365"/>
        <v>77133.7</v>
      </c>
      <c r="N1312" s="17">
        <f t="shared" si="347"/>
        <v>92.491219571272865</v>
      </c>
    </row>
    <row r="1313" spans="1:14" ht="39" customHeight="1" x14ac:dyDescent="0.2">
      <c r="A1313" s="12" t="s">
        <v>14</v>
      </c>
      <c r="B1313" s="13" t="s">
        <v>555</v>
      </c>
      <c r="C1313" s="14">
        <v>928</v>
      </c>
      <c r="D1313" s="15">
        <v>9</v>
      </c>
      <c r="E1313" s="15">
        <v>2</v>
      </c>
      <c r="F1313" s="85" t="s">
        <v>83</v>
      </c>
      <c r="G1313" s="86" t="s">
        <v>23</v>
      </c>
      <c r="H1313" s="86" t="s">
        <v>95</v>
      </c>
      <c r="I1313" s="87" t="s">
        <v>21</v>
      </c>
      <c r="J1313" s="16" t="s">
        <v>14</v>
      </c>
      <c r="K1313" s="26">
        <f t="shared" si="365"/>
        <v>83395.7</v>
      </c>
      <c r="L1313" s="26">
        <f t="shared" si="365"/>
        <v>83395.7</v>
      </c>
      <c r="M1313" s="26">
        <f t="shared" si="365"/>
        <v>77133.7</v>
      </c>
      <c r="N1313" s="17">
        <f t="shared" si="347"/>
        <v>92.491219571272865</v>
      </c>
    </row>
    <row r="1314" spans="1:14" ht="79.5" customHeight="1" x14ac:dyDescent="0.2">
      <c r="A1314" s="12" t="s">
        <v>14</v>
      </c>
      <c r="B1314" s="13" t="s">
        <v>556</v>
      </c>
      <c r="C1314" s="14">
        <v>928</v>
      </c>
      <c r="D1314" s="15">
        <v>9</v>
      </c>
      <c r="E1314" s="15">
        <v>2</v>
      </c>
      <c r="F1314" s="85" t="s">
        <v>83</v>
      </c>
      <c r="G1314" s="86" t="s">
        <v>23</v>
      </c>
      <c r="H1314" s="86" t="s">
        <v>95</v>
      </c>
      <c r="I1314" s="87" t="s">
        <v>557</v>
      </c>
      <c r="J1314" s="16" t="s">
        <v>14</v>
      </c>
      <c r="K1314" s="26">
        <f t="shared" si="365"/>
        <v>83395.7</v>
      </c>
      <c r="L1314" s="26">
        <f t="shared" si="365"/>
        <v>83395.7</v>
      </c>
      <c r="M1314" s="26">
        <f t="shared" si="365"/>
        <v>77133.7</v>
      </c>
      <c r="N1314" s="17">
        <f t="shared" si="347"/>
        <v>92.491219571272865</v>
      </c>
    </row>
    <row r="1315" spans="1:14" ht="28.5" customHeight="1" x14ac:dyDescent="0.2">
      <c r="A1315" s="12"/>
      <c r="B1315" s="13" t="s">
        <v>153</v>
      </c>
      <c r="C1315" s="14">
        <v>928</v>
      </c>
      <c r="D1315" s="15">
        <v>9</v>
      </c>
      <c r="E1315" s="15">
        <v>2</v>
      </c>
      <c r="F1315" s="85" t="s">
        <v>83</v>
      </c>
      <c r="G1315" s="86" t="s">
        <v>23</v>
      </c>
      <c r="H1315" s="86" t="s">
        <v>95</v>
      </c>
      <c r="I1315" s="87" t="s">
        <v>557</v>
      </c>
      <c r="J1315" s="16" t="s">
        <v>154</v>
      </c>
      <c r="K1315" s="26">
        <v>83395.7</v>
      </c>
      <c r="L1315" s="26">
        <v>83395.7</v>
      </c>
      <c r="M1315" s="26">
        <v>77133.7</v>
      </c>
      <c r="N1315" s="17">
        <f t="shared" si="347"/>
        <v>92.491219571272865</v>
      </c>
    </row>
    <row r="1316" spans="1:14" ht="39" customHeight="1" x14ac:dyDescent="0.2">
      <c r="A1316" s="12" t="s">
        <v>14</v>
      </c>
      <c r="B1316" s="13" t="s">
        <v>560</v>
      </c>
      <c r="C1316" s="14">
        <v>928</v>
      </c>
      <c r="D1316" s="15">
        <v>9</v>
      </c>
      <c r="E1316" s="15">
        <v>2</v>
      </c>
      <c r="F1316" s="85" t="s">
        <v>83</v>
      </c>
      <c r="G1316" s="86" t="s">
        <v>29</v>
      </c>
      <c r="H1316" s="86" t="s">
        <v>20</v>
      </c>
      <c r="I1316" s="87" t="s">
        <v>21</v>
      </c>
      <c r="J1316" s="16" t="s">
        <v>14</v>
      </c>
      <c r="K1316" s="26">
        <f t="shared" ref="K1316:M1318" si="366">K1317</f>
        <v>2348.3000000000002</v>
      </c>
      <c r="L1316" s="26">
        <f t="shared" si="366"/>
        <v>2348.3000000000002</v>
      </c>
      <c r="M1316" s="26">
        <f t="shared" si="366"/>
        <v>2348.3000000000002</v>
      </c>
      <c r="N1316" s="17">
        <f t="shared" si="347"/>
        <v>100</v>
      </c>
    </row>
    <row r="1317" spans="1:14" ht="29.25" customHeight="1" x14ac:dyDescent="0.2">
      <c r="A1317" s="12" t="s">
        <v>14</v>
      </c>
      <c r="B1317" s="13" t="s">
        <v>561</v>
      </c>
      <c r="C1317" s="14">
        <v>928</v>
      </c>
      <c r="D1317" s="15">
        <v>9</v>
      </c>
      <c r="E1317" s="15">
        <v>2</v>
      </c>
      <c r="F1317" s="85" t="s">
        <v>83</v>
      </c>
      <c r="G1317" s="86" t="s">
        <v>29</v>
      </c>
      <c r="H1317" s="86" t="s">
        <v>83</v>
      </c>
      <c r="I1317" s="87" t="s">
        <v>21</v>
      </c>
      <c r="J1317" s="16" t="s">
        <v>14</v>
      </c>
      <c r="K1317" s="26">
        <f t="shared" si="366"/>
        <v>2348.3000000000002</v>
      </c>
      <c r="L1317" s="26">
        <f t="shared" si="366"/>
        <v>2348.3000000000002</v>
      </c>
      <c r="M1317" s="26">
        <f t="shared" si="366"/>
        <v>2348.3000000000002</v>
      </c>
      <c r="N1317" s="17">
        <f t="shared" si="347"/>
        <v>100</v>
      </c>
    </row>
    <row r="1318" spans="1:14" ht="129" customHeight="1" x14ac:dyDescent="0.2">
      <c r="A1318" s="12" t="s">
        <v>14</v>
      </c>
      <c r="B1318" s="13" t="s">
        <v>562</v>
      </c>
      <c r="C1318" s="14">
        <v>928</v>
      </c>
      <c r="D1318" s="15">
        <v>9</v>
      </c>
      <c r="E1318" s="15">
        <v>2</v>
      </c>
      <c r="F1318" s="85" t="s">
        <v>83</v>
      </c>
      <c r="G1318" s="86" t="s">
        <v>29</v>
      </c>
      <c r="H1318" s="86" t="s">
        <v>83</v>
      </c>
      <c r="I1318" s="87" t="s">
        <v>563</v>
      </c>
      <c r="J1318" s="16" t="s">
        <v>14</v>
      </c>
      <c r="K1318" s="26">
        <f t="shared" si="366"/>
        <v>2348.3000000000002</v>
      </c>
      <c r="L1318" s="26">
        <f t="shared" si="366"/>
        <v>2348.3000000000002</v>
      </c>
      <c r="M1318" s="26">
        <f t="shared" si="366"/>
        <v>2348.3000000000002</v>
      </c>
      <c r="N1318" s="17">
        <f t="shared" si="347"/>
        <v>100</v>
      </c>
    </row>
    <row r="1319" spans="1:14" ht="28.5" customHeight="1" x14ac:dyDescent="0.2">
      <c r="A1319" s="12"/>
      <c r="B1319" s="13" t="s">
        <v>153</v>
      </c>
      <c r="C1319" s="14">
        <v>928</v>
      </c>
      <c r="D1319" s="15">
        <v>9</v>
      </c>
      <c r="E1319" s="15">
        <v>2</v>
      </c>
      <c r="F1319" s="85" t="s">
        <v>83</v>
      </c>
      <c r="G1319" s="86" t="s">
        <v>29</v>
      </c>
      <c r="H1319" s="86" t="s">
        <v>83</v>
      </c>
      <c r="I1319" s="87" t="s">
        <v>563</v>
      </c>
      <c r="J1319" s="16" t="s">
        <v>154</v>
      </c>
      <c r="K1319" s="26">
        <v>2348.3000000000002</v>
      </c>
      <c r="L1319" s="26">
        <v>2348.3000000000002</v>
      </c>
      <c r="M1319" s="26">
        <v>2348.3000000000002</v>
      </c>
      <c r="N1319" s="17">
        <f t="shared" si="347"/>
        <v>100</v>
      </c>
    </row>
    <row r="1320" spans="1:14" ht="39" customHeight="1" x14ac:dyDescent="0.2">
      <c r="A1320" s="12" t="s">
        <v>14</v>
      </c>
      <c r="B1320" s="13" t="s">
        <v>564</v>
      </c>
      <c r="C1320" s="14">
        <v>928</v>
      </c>
      <c r="D1320" s="15">
        <v>9</v>
      </c>
      <c r="E1320" s="15">
        <v>2</v>
      </c>
      <c r="F1320" s="85" t="s">
        <v>83</v>
      </c>
      <c r="G1320" s="86" t="s">
        <v>10</v>
      </c>
      <c r="H1320" s="86" t="s">
        <v>20</v>
      </c>
      <c r="I1320" s="87" t="s">
        <v>21</v>
      </c>
      <c r="J1320" s="16" t="s">
        <v>14</v>
      </c>
      <c r="K1320" s="26">
        <f t="shared" ref="K1320:M1322" si="367">K1321</f>
        <v>449251.6</v>
      </c>
      <c r="L1320" s="26">
        <f t="shared" si="367"/>
        <v>449251.6</v>
      </c>
      <c r="M1320" s="26">
        <f t="shared" si="367"/>
        <v>448365.9</v>
      </c>
      <c r="N1320" s="17">
        <f t="shared" si="347"/>
        <v>99.802849895248016</v>
      </c>
    </row>
    <row r="1321" spans="1:14" ht="51.75" customHeight="1" x14ac:dyDescent="0.2">
      <c r="A1321" s="12" t="s">
        <v>14</v>
      </c>
      <c r="B1321" s="13" t="s">
        <v>565</v>
      </c>
      <c r="C1321" s="14">
        <v>928</v>
      </c>
      <c r="D1321" s="15">
        <v>9</v>
      </c>
      <c r="E1321" s="15">
        <v>2</v>
      </c>
      <c r="F1321" s="85" t="s">
        <v>83</v>
      </c>
      <c r="G1321" s="86" t="s">
        <v>10</v>
      </c>
      <c r="H1321" s="86" t="s">
        <v>194</v>
      </c>
      <c r="I1321" s="87" t="s">
        <v>21</v>
      </c>
      <c r="J1321" s="16" t="s">
        <v>14</v>
      </c>
      <c r="K1321" s="26">
        <f t="shared" si="367"/>
        <v>449251.6</v>
      </c>
      <c r="L1321" s="26">
        <f t="shared" si="367"/>
        <v>449251.6</v>
      </c>
      <c r="M1321" s="26">
        <f t="shared" si="367"/>
        <v>448365.9</v>
      </c>
      <c r="N1321" s="17">
        <f t="shared" si="347"/>
        <v>99.802849895248016</v>
      </c>
    </row>
    <row r="1322" spans="1:14" ht="129" customHeight="1" x14ac:dyDescent="0.2">
      <c r="A1322" s="12" t="s">
        <v>14</v>
      </c>
      <c r="B1322" s="13" t="s">
        <v>566</v>
      </c>
      <c r="C1322" s="14">
        <v>928</v>
      </c>
      <c r="D1322" s="15">
        <v>9</v>
      </c>
      <c r="E1322" s="15">
        <v>2</v>
      </c>
      <c r="F1322" s="85" t="s">
        <v>83</v>
      </c>
      <c r="G1322" s="86" t="s">
        <v>10</v>
      </c>
      <c r="H1322" s="86" t="s">
        <v>194</v>
      </c>
      <c r="I1322" s="87" t="s">
        <v>567</v>
      </c>
      <c r="J1322" s="16" t="s">
        <v>14</v>
      </c>
      <c r="K1322" s="26">
        <f t="shared" si="367"/>
        <v>449251.6</v>
      </c>
      <c r="L1322" s="26">
        <f t="shared" si="367"/>
        <v>449251.6</v>
      </c>
      <c r="M1322" s="26">
        <f t="shared" si="367"/>
        <v>448365.9</v>
      </c>
      <c r="N1322" s="17">
        <f t="shared" si="347"/>
        <v>99.802849895248016</v>
      </c>
    </row>
    <row r="1323" spans="1:14" ht="17.25" customHeight="1" x14ac:dyDescent="0.2">
      <c r="A1323" s="12"/>
      <c r="B1323" s="13" t="s">
        <v>92</v>
      </c>
      <c r="C1323" s="14">
        <v>928</v>
      </c>
      <c r="D1323" s="15">
        <v>9</v>
      </c>
      <c r="E1323" s="15">
        <v>2</v>
      </c>
      <c r="F1323" s="85" t="s">
        <v>83</v>
      </c>
      <c r="G1323" s="86" t="s">
        <v>10</v>
      </c>
      <c r="H1323" s="86" t="s">
        <v>194</v>
      </c>
      <c r="I1323" s="87" t="s">
        <v>567</v>
      </c>
      <c r="J1323" s="16" t="s">
        <v>93</v>
      </c>
      <c r="K1323" s="26">
        <v>449251.6</v>
      </c>
      <c r="L1323" s="26">
        <v>449251.6</v>
      </c>
      <c r="M1323" s="26">
        <v>448365.9</v>
      </c>
      <c r="N1323" s="17">
        <f t="shared" si="347"/>
        <v>99.802849895248016</v>
      </c>
    </row>
    <row r="1324" spans="1:14" ht="39" customHeight="1" x14ac:dyDescent="0.2">
      <c r="A1324" s="12" t="s">
        <v>14</v>
      </c>
      <c r="B1324" s="13" t="s">
        <v>568</v>
      </c>
      <c r="C1324" s="14">
        <v>928</v>
      </c>
      <c r="D1324" s="15">
        <v>9</v>
      </c>
      <c r="E1324" s="15">
        <v>2</v>
      </c>
      <c r="F1324" s="85" t="s">
        <v>83</v>
      </c>
      <c r="G1324" s="86" t="s">
        <v>11</v>
      </c>
      <c r="H1324" s="86" t="s">
        <v>20</v>
      </c>
      <c r="I1324" s="87" t="s">
        <v>21</v>
      </c>
      <c r="J1324" s="16" t="s">
        <v>14</v>
      </c>
      <c r="K1324" s="26">
        <f t="shared" ref="K1324:M1326" si="368">K1325</f>
        <v>985.2</v>
      </c>
      <c r="L1324" s="26">
        <f t="shared" si="368"/>
        <v>985.2</v>
      </c>
      <c r="M1324" s="26">
        <f t="shared" si="368"/>
        <v>957.2</v>
      </c>
      <c r="N1324" s="17">
        <f t="shared" si="347"/>
        <v>97.157937474624447</v>
      </c>
    </row>
    <row r="1325" spans="1:14" ht="26.25" customHeight="1" x14ac:dyDescent="0.2">
      <c r="A1325" s="12" t="s">
        <v>14</v>
      </c>
      <c r="B1325" s="13" t="s">
        <v>411</v>
      </c>
      <c r="C1325" s="14">
        <v>928</v>
      </c>
      <c r="D1325" s="15">
        <v>9</v>
      </c>
      <c r="E1325" s="15">
        <v>2</v>
      </c>
      <c r="F1325" s="85" t="s">
        <v>83</v>
      </c>
      <c r="G1325" s="86" t="s">
        <v>11</v>
      </c>
      <c r="H1325" s="86" t="s">
        <v>83</v>
      </c>
      <c r="I1325" s="87" t="s">
        <v>21</v>
      </c>
      <c r="J1325" s="16" t="s">
        <v>14</v>
      </c>
      <c r="K1325" s="26">
        <f t="shared" si="368"/>
        <v>985.2</v>
      </c>
      <c r="L1325" s="26">
        <f t="shared" si="368"/>
        <v>985.2</v>
      </c>
      <c r="M1325" s="26">
        <f t="shared" si="368"/>
        <v>957.2</v>
      </c>
      <c r="N1325" s="17">
        <f t="shared" si="347"/>
        <v>97.157937474624447</v>
      </c>
    </row>
    <row r="1326" spans="1:14" ht="69" customHeight="1" x14ac:dyDescent="0.2">
      <c r="A1326" s="12" t="s">
        <v>14</v>
      </c>
      <c r="B1326" s="13" t="s">
        <v>569</v>
      </c>
      <c r="C1326" s="14">
        <v>928</v>
      </c>
      <c r="D1326" s="15">
        <v>9</v>
      </c>
      <c r="E1326" s="15">
        <v>2</v>
      </c>
      <c r="F1326" s="85" t="s">
        <v>83</v>
      </c>
      <c r="G1326" s="86" t="s">
        <v>11</v>
      </c>
      <c r="H1326" s="86" t="s">
        <v>83</v>
      </c>
      <c r="I1326" s="87" t="s">
        <v>570</v>
      </c>
      <c r="J1326" s="16" t="s">
        <v>14</v>
      </c>
      <c r="K1326" s="26">
        <f t="shared" si="368"/>
        <v>985.2</v>
      </c>
      <c r="L1326" s="26">
        <f t="shared" si="368"/>
        <v>985.2</v>
      </c>
      <c r="M1326" s="26">
        <f t="shared" si="368"/>
        <v>957.2</v>
      </c>
      <c r="N1326" s="17">
        <f t="shared" si="347"/>
        <v>97.157937474624447</v>
      </c>
    </row>
    <row r="1327" spans="1:14" ht="28.5" customHeight="1" x14ac:dyDescent="0.2">
      <c r="A1327" s="12"/>
      <c r="B1327" s="13" t="s">
        <v>153</v>
      </c>
      <c r="C1327" s="14">
        <v>928</v>
      </c>
      <c r="D1327" s="15">
        <v>9</v>
      </c>
      <c r="E1327" s="15">
        <v>2</v>
      </c>
      <c r="F1327" s="85" t="s">
        <v>83</v>
      </c>
      <c r="G1327" s="86" t="s">
        <v>11</v>
      </c>
      <c r="H1327" s="86" t="s">
        <v>83</v>
      </c>
      <c r="I1327" s="87" t="s">
        <v>570</v>
      </c>
      <c r="J1327" s="16" t="s">
        <v>154</v>
      </c>
      <c r="K1327" s="26">
        <v>985.2</v>
      </c>
      <c r="L1327" s="26">
        <v>985.2</v>
      </c>
      <c r="M1327" s="26">
        <v>957.2</v>
      </c>
      <c r="N1327" s="17">
        <f t="shared" si="347"/>
        <v>97.157937474624447</v>
      </c>
    </row>
    <row r="1328" spans="1:14" ht="39.75" customHeight="1" x14ac:dyDescent="0.2">
      <c r="A1328" s="12"/>
      <c r="B1328" s="13" t="s">
        <v>558</v>
      </c>
      <c r="C1328" s="14">
        <v>928</v>
      </c>
      <c r="D1328" s="15">
        <v>9</v>
      </c>
      <c r="E1328" s="15">
        <v>2</v>
      </c>
      <c r="F1328" s="85" t="s">
        <v>83</v>
      </c>
      <c r="G1328" s="86">
        <v>8</v>
      </c>
      <c r="H1328" s="86" t="s">
        <v>20</v>
      </c>
      <c r="I1328" s="87" t="s">
        <v>21</v>
      </c>
      <c r="J1328" s="16"/>
      <c r="K1328" s="26">
        <f t="shared" ref="K1328:M1328" si="369">K1329</f>
        <v>9582.4</v>
      </c>
      <c r="L1328" s="26">
        <f t="shared" si="369"/>
        <v>9582.4</v>
      </c>
      <c r="M1328" s="26">
        <f t="shared" si="369"/>
        <v>9444</v>
      </c>
      <c r="N1328" s="17">
        <f t="shared" si="347"/>
        <v>98.555685423276003</v>
      </c>
    </row>
    <row r="1329" spans="1:14" ht="39" customHeight="1" x14ac:dyDescent="0.2">
      <c r="A1329" s="12"/>
      <c r="B1329" s="13" t="s">
        <v>559</v>
      </c>
      <c r="C1329" s="14">
        <v>928</v>
      </c>
      <c r="D1329" s="15">
        <v>9</v>
      </c>
      <c r="E1329" s="15">
        <v>2</v>
      </c>
      <c r="F1329" s="85" t="s">
        <v>83</v>
      </c>
      <c r="G1329" s="86">
        <v>8</v>
      </c>
      <c r="H1329" s="86" t="s">
        <v>83</v>
      </c>
      <c r="I1329" s="87" t="s">
        <v>21</v>
      </c>
      <c r="J1329" s="16"/>
      <c r="K1329" s="26">
        <f t="shared" ref="K1329:M1329" si="370">K1330+K1332</f>
        <v>9582.4</v>
      </c>
      <c r="L1329" s="26">
        <f t="shared" si="370"/>
        <v>9582.4</v>
      </c>
      <c r="M1329" s="26">
        <f t="shared" si="370"/>
        <v>9444</v>
      </c>
      <c r="N1329" s="17">
        <f t="shared" si="347"/>
        <v>98.555685423276003</v>
      </c>
    </row>
    <row r="1330" spans="1:14" ht="51.75" customHeight="1" x14ac:dyDescent="0.2">
      <c r="A1330" s="12"/>
      <c r="B1330" s="13" t="s">
        <v>416</v>
      </c>
      <c r="C1330" s="14">
        <v>928</v>
      </c>
      <c r="D1330" s="15">
        <v>9</v>
      </c>
      <c r="E1330" s="15">
        <v>2</v>
      </c>
      <c r="F1330" s="85" t="s">
        <v>83</v>
      </c>
      <c r="G1330" s="86">
        <v>8</v>
      </c>
      <c r="H1330" s="86" t="s">
        <v>83</v>
      </c>
      <c r="I1330" s="87" t="s">
        <v>417</v>
      </c>
      <c r="J1330" s="16"/>
      <c r="K1330" s="26">
        <f t="shared" ref="K1330:M1330" si="371">K1331</f>
        <v>3081.1</v>
      </c>
      <c r="L1330" s="26">
        <f t="shared" si="371"/>
        <v>3081.1</v>
      </c>
      <c r="M1330" s="26">
        <f t="shared" si="371"/>
        <v>3023.8</v>
      </c>
      <c r="N1330" s="17">
        <f t="shared" si="347"/>
        <v>98.14027457726138</v>
      </c>
    </row>
    <row r="1331" spans="1:14" ht="28.5" customHeight="1" x14ac:dyDescent="0.2">
      <c r="A1331" s="12"/>
      <c r="B1331" s="13" t="s">
        <v>153</v>
      </c>
      <c r="C1331" s="14">
        <v>928</v>
      </c>
      <c r="D1331" s="15">
        <v>9</v>
      </c>
      <c r="E1331" s="15">
        <v>2</v>
      </c>
      <c r="F1331" s="85" t="s">
        <v>83</v>
      </c>
      <c r="G1331" s="86">
        <v>8</v>
      </c>
      <c r="H1331" s="86" t="s">
        <v>83</v>
      </c>
      <c r="I1331" s="87" t="s">
        <v>417</v>
      </c>
      <c r="J1331" s="16">
        <v>600</v>
      </c>
      <c r="K1331" s="26">
        <v>3081.1</v>
      </c>
      <c r="L1331" s="26">
        <v>3081.1</v>
      </c>
      <c r="M1331" s="26">
        <v>3023.8</v>
      </c>
      <c r="N1331" s="17">
        <f t="shared" si="347"/>
        <v>98.14027457726138</v>
      </c>
    </row>
    <row r="1332" spans="1:14" ht="40.5" customHeight="1" x14ac:dyDescent="0.2">
      <c r="A1332" s="12"/>
      <c r="B1332" s="13" t="s">
        <v>418</v>
      </c>
      <c r="C1332" s="14">
        <v>928</v>
      </c>
      <c r="D1332" s="15">
        <v>9</v>
      </c>
      <c r="E1332" s="15">
        <v>2</v>
      </c>
      <c r="F1332" s="85" t="s">
        <v>83</v>
      </c>
      <c r="G1332" s="86">
        <v>8</v>
      </c>
      <c r="H1332" s="86" t="s">
        <v>83</v>
      </c>
      <c r="I1332" s="87" t="s">
        <v>419</v>
      </c>
      <c r="J1332" s="16"/>
      <c r="K1332" s="26">
        <f t="shared" ref="K1332:M1332" si="372">K1333</f>
        <v>6501.3</v>
      </c>
      <c r="L1332" s="26">
        <f t="shared" si="372"/>
        <v>6501.3</v>
      </c>
      <c r="M1332" s="26">
        <f t="shared" si="372"/>
        <v>6420.2</v>
      </c>
      <c r="N1332" s="17">
        <f t="shared" si="347"/>
        <v>98.75255718087152</v>
      </c>
    </row>
    <row r="1333" spans="1:14" ht="28.5" customHeight="1" x14ac:dyDescent="0.2">
      <c r="A1333" s="12"/>
      <c r="B1333" s="13" t="s">
        <v>153</v>
      </c>
      <c r="C1333" s="14">
        <v>928</v>
      </c>
      <c r="D1333" s="15">
        <v>9</v>
      </c>
      <c r="E1333" s="15">
        <v>2</v>
      </c>
      <c r="F1333" s="85" t="s">
        <v>83</v>
      </c>
      <c r="G1333" s="86">
        <v>8</v>
      </c>
      <c r="H1333" s="86" t="s">
        <v>83</v>
      </c>
      <c r="I1333" s="87" t="s">
        <v>419</v>
      </c>
      <c r="J1333" s="16">
        <v>600</v>
      </c>
      <c r="K1333" s="26">
        <v>6501.3</v>
      </c>
      <c r="L1333" s="26">
        <v>6501.3</v>
      </c>
      <c r="M1333" s="26">
        <v>6420.2</v>
      </c>
      <c r="N1333" s="17">
        <f t="shared" si="347"/>
        <v>98.75255718087152</v>
      </c>
    </row>
    <row r="1334" spans="1:14" ht="15.75" customHeight="1" x14ac:dyDescent="0.2">
      <c r="A1334" s="12" t="s">
        <v>14</v>
      </c>
      <c r="B1334" s="13" t="s">
        <v>571</v>
      </c>
      <c r="C1334" s="14">
        <v>928</v>
      </c>
      <c r="D1334" s="15">
        <v>9</v>
      </c>
      <c r="E1334" s="15">
        <v>4</v>
      </c>
      <c r="F1334" s="85" t="s">
        <v>14</v>
      </c>
      <c r="G1334" s="86" t="s">
        <v>14</v>
      </c>
      <c r="H1334" s="86" t="s">
        <v>14</v>
      </c>
      <c r="I1334" s="87" t="s">
        <v>14</v>
      </c>
      <c r="J1334" s="16" t="s">
        <v>14</v>
      </c>
      <c r="K1334" s="26">
        <f t="shared" ref="K1334:M1338" si="373">K1335</f>
        <v>90996.900000000009</v>
      </c>
      <c r="L1334" s="26">
        <f t="shared" si="373"/>
        <v>90996.900000000009</v>
      </c>
      <c r="M1334" s="26">
        <f t="shared" si="373"/>
        <v>90959.3</v>
      </c>
      <c r="N1334" s="17">
        <f t="shared" si="347"/>
        <v>99.958679911073887</v>
      </c>
    </row>
    <row r="1335" spans="1:14" ht="51.75" customHeight="1" x14ac:dyDescent="0.2">
      <c r="A1335" s="12" t="s">
        <v>14</v>
      </c>
      <c r="B1335" s="13" t="s">
        <v>290</v>
      </c>
      <c r="C1335" s="14">
        <v>928</v>
      </c>
      <c r="D1335" s="15">
        <v>9</v>
      </c>
      <c r="E1335" s="15">
        <v>4</v>
      </c>
      <c r="F1335" s="85" t="s">
        <v>83</v>
      </c>
      <c r="G1335" s="86" t="s">
        <v>19</v>
      </c>
      <c r="H1335" s="86" t="s">
        <v>20</v>
      </c>
      <c r="I1335" s="87" t="s">
        <v>21</v>
      </c>
      <c r="J1335" s="16" t="s">
        <v>14</v>
      </c>
      <c r="K1335" s="26">
        <f t="shared" ref="K1335:M1335" si="374">K1336+K1340</f>
        <v>90996.900000000009</v>
      </c>
      <c r="L1335" s="26">
        <f t="shared" si="374"/>
        <v>90996.900000000009</v>
      </c>
      <c r="M1335" s="26">
        <f t="shared" si="374"/>
        <v>90959.3</v>
      </c>
      <c r="N1335" s="17">
        <f t="shared" si="347"/>
        <v>99.958679911073887</v>
      </c>
    </row>
    <row r="1336" spans="1:14" ht="39" customHeight="1" x14ac:dyDescent="0.2">
      <c r="A1336" s="12" t="s">
        <v>14</v>
      </c>
      <c r="B1336" s="13" t="s">
        <v>291</v>
      </c>
      <c r="C1336" s="14">
        <v>928</v>
      </c>
      <c r="D1336" s="15">
        <v>9</v>
      </c>
      <c r="E1336" s="15">
        <v>4</v>
      </c>
      <c r="F1336" s="85" t="s">
        <v>83</v>
      </c>
      <c r="G1336" s="86" t="s">
        <v>23</v>
      </c>
      <c r="H1336" s="86" t="s">
        <v>20</v>
      </c>
      <c r="I1336" s="87" t="s">
        <v>21</v>
      </c>
      <c r="J1336" s="16" t="s">
        <v>14</v>
      </c>
      <c r="K1336" s="26">
        <f t="shared" si="373"/>
        <v>89724.3</v>
      </c>
      <c r="L1336" s="26">
        <f t="shared" si="373"/>
        <v>89724.3</v>
      </c>
      <c r="M1336" s="26">
        <f t="shared" si="373"/>
        <v>89687.8</v>
      </c>
      <c r="N1336" s="17">
        <f t="shared" si="347"/>
        <v>99.959319827516069</v>
      </c>
    </row>
    <row r="1337" spans="1:14" ht="39" customHeight="1" x14ac:dyDescent="0.2">
      <c r="A1337" s="12" t="s">
        <v>14</v>
      </c>
      <c r="B1337" s="13" t="s">
        <v>555</v>
      </c>
      <c r="C1337" s="14">
        <v>928</v>
      </c>
      <c r="D1337" s="15">
        <v>9</v>
      </c>
      <c r="E1337" s="15">
        <v>4</v>
      </c>
      <c r="F1337" s="85" t="s">
        <v>83</v>
      </c>
      <c r="G1337" s="86" t="s">
        <v>23</v>
      </c>
      <c r="H1337" s="86" t="s">
        <v>95</v>
      </c>
      <c r="I1337" s="87" t="s">
        <v>21</v>
      </c>
      <c r="J1337" s="16" t="s">
        <v>14</v>
      </c>
      <c r="K1337" s="26">
        <f t="shared" si="373"/>
        <v>89724.3</v>
      </c>
      <c r="L1337" s="26">
        <f t="shared" si="373"/>
        <v>89724.3</v>
      </c>
      <c r="M1337" s="26">
        <f t="shared" si="373"/>
        <v>89687.8</v>
      </c>
      <c r="N1337" s="17">
        <f t="shared" ref="N1337:N1392" si="375">M1337/L1337*100</f>
        <v>99.959319827516069</v>
      </c>
    </row>
    <row r="1338" spans="1:14" ht="78" customHeight="1" x14ac:dyDescent="0.2">
      <c r="A1338" s="12" t="s">
        <v>14</v>
      </c>
      <c r="B1338" s="13" t="s">
        <v>556</v>
      </c>
      <c r="C1338" s="14">
        <v>928</v>
      </c>
      <c r="D1338" s="15">
        <v>9</v>
      </c>
      <c r="E1338" s="15">
        <v>4</v>
      </c>
      <c r="F1338" s="85" t="s">
        <v>83</v>
      </c>
      <c r="G1338" s="86" t="s">
        <v>23</v>
      </c>
      <c r="H1338" s="86" t="s">
        <v>95</v>
      </c>
      <c r="I1338" s="87" t="s">
        <v>557</v>
      </c>
      <c r="J1338" s="16" t="s">
        <v>14</v>
      </c>
      <c r="K1338" s="26">
        <f t="shared" si="373"/>
        <v>89724.3</v>
      </c>
      <c r="L1338" s="26">
        <f t="shared" si="373"/>
        <v>89724.3</v>
      </c>
      <c r="M1338" s="26">
        <f t="shared" si="373"/>
        <v>89687.8</v>
      </c>
      <c r="N1338" s="17">
        <f t="shared" si="375"/>
        <v>99.959319827516069</v>
      </c>
    </row>
    <row r="1339" spans="1:14" ht="28.5" customHeight="1" x14ac:dyDescent="0.2">
      <c r="A1339" s="12"/>
      <c r="B1339" s="13" t="s">
        <v>153</v>
      </c>
      <c r="C1339" s="14">
        <v>928</v>
      </c>
      <c r="D1339" s="15">
        <v>9</v>
      </c>
      <c r="E1339" s="15">
        <v>4</v>
      </c>
      <c r="F1339" s="85" t="s">
        <v>83</v>
      </c>
      <c r="G1339" s="86" t="s">
        <v>23</v>
      </c>
      <c r="H1339" s="86" t="s">
        <v>95</v>
      </c>
      <c r="I1339" s="87" t="s">
        <v>557</v>
      </c>
      <c r="J1339" s="16" t="s">
        <v>154</v>
      </c>
      <c r="K1339" s="26">
        <v>89724.3</v>
      </c>
      <c r="L1339" s="26">
        <v>89724.3</v>
      </c>
      <c r="M1339" s="26">
        <v>89687.8</v>
      </c>
      <c r="N1339" s="17">
        <f t="shared" si="375"/>
        <v>99.959319827516069</v>
      </c>
    </row>
    <row r="1340" spans="1:14" ht="42.75" customHeight="1" x14ac:dyDescent="0.2">
      <c r="A1340" s="12"/>
      <c r="B1340" s="13" t="s">
        <v>558</v>
      </c>
      <c r="C1340" s="14">
        <v>928</v>
      </c>
      <c r="D1340" s="15">
        <v>9</v>
      </c>
      <c r="E1340" s="15">
        <v>4</v>
      </c>
      <c r="F1340" s="85" t="s">
        <v>83</v>
      </c>
      <c r="G1340" s="86">
        <v>8</v>
      </c>
      <c r="H1340" s="86" t="s">
        <v>20</v>
      </c>
      <c r="I1340" s="87" t="s">
        <v>21</v>
      </c>
      <c r="J1340" s="16"/>
      <c r="K1340" s="26">
        <f t="shared" ref="K1340:M1340" si="376">K1341</f>
        <v>1272.5999999999999</v>
      </c>
      <c r="L1340" s="26">
        <f t="shared" si="376"/>
        <v>1272.5999999999999</v>
      </c>
      <c r="M1340" s="26">
        <f t="shared" si="376"/>
        <v>1271.5</v>
      </c>
      <c r="N1340" s="17">
        <f t="shared" si="375"/>
        <v>99.913562784849915</v>
      </c>
    </row>
    <row r="1341" spans="1:14" ht="39" customHeight="1" x14ac:dyDescent="0.2">
      <c r="A1341" s="12"/>
      <c r="B1341" s="13" t="s">
        <v>559</v>
      </c>
      <c r="C1341" s="14">
        <v>928</v>
      </c>
      <c r="D1341" s="15">
        <v>9</v>
      </c>
      <c r="E1341" s="15">
        <v>4</v>
      </c>
      <c r="F1341" s="85" t="s">
        <v>83</v>
      </c>
      <c r="G1341" s="86">
        <v>8</v>
      </c>
      <c r="H1341" s="86" t="s">
        <v>83</v>
      </c>
      <c r="I1341" s="87" t="s">
        <v>21</v>
      </c>
      <c r="J1341" s="16"/>
      <c r="K1341" s="26">
        <f t="shared" ref="K1341:M1341" si="377">K1342+K1344</f>
        <v>1272.5999999999999</v>
      </c>
      <c r="L1341" s="26">
        <f t="shared" si="377"/>
        <v>1272.5999999999999</v>
      </c>
      <c r="M1341" s="26">
        <f t="shared" si="377"/>
        <v>1271.5</v>
      </c>
      <c r="N1341" s="17">
        <f t="shared" si="375"/>
        <v>99.913562784849915</v>
      </c>
    </row>
    <row r="1342" spans="1:14" ht="51.75" customHeight="1" x14ac:dyDescent="0.2">
      <c r="A1342" s="12"/>
      <c r="B1342" s="13" t="s">
        <v>416</v>
      </c>
      <c r="C1342" s="14">
        <v>928</v>
      </c>
      <c r="D1342" s="15">
        <v>9</v>
      </c>
      <c r="E1342" s="15">
        <v>4</v>
      </c>
      <c r="F1342" s="85" t="s">
        <v>83</v>
      </c>
      <c r="G1342" s="86">
        <v>8</v>
      </c>
      <c r="H1342" s="86" t="s">
        <v>83</v>
      </c>
      <c r="I1342" s="87" t="s">
        <v>417</v>
      </c>
      <c r="J1342" s="16"/>
      <c r="K1342" s="26">
        <f t="shared" ref="K1342:M1342" si="378">K1343</f>
        <v>522.6</v>
      </c>
      <c r="L1342" s="26">
        <f t="shared" si="378"/>
        <v>522.6</v>
      </c>
      <c r="M1342" s="26">
        <f t="shared" si="378"/>
        <v>521.5</v>
      </c>
      <c r="N1342" s="17">
        <f t="shared" si="375"/>
        <v>99.789513968618436</v>
      </c>
    </row>
    <row r="1343" spans="1:14" ht="28.5" customHeight="1" x14ac:dyDescent="0.2">
      <c r="A1343" s="12"/>
      <c r="B1343" s="13" t="s">
        <v>153</v>
      </c>
      <c r="C1343" s="14">
        <v>928</v>
      </c>
      <c r="D1343" s="15">
        <v>9</v>
      </c>
      <c r="E1343" s="15">
        <v>4</v>
      </c>
      <c r="F1343" s="85" t="s">
        <v>83</v>
      </c>
      <c r="G1343" s="86">
        <v>8</v>
      </c>
      <c r="H1343" s="86" t="s">
        <v>83</v>
      </c>
      <c r="I1343" s="87" t="s">
        <v>417</v>
      </c>
      <c r="J1343" s="16">
        <v>600</v>
      </c>
      <c r="K1343" s="26">
        <v>522.6</v>
      </c>
      <c r="L1343" s="26">
        <v>522.6</v>
      </c>
      <c r="M1343" s="26">
        <v>521.5</v>
      </c>
      <c r="N1343" s="17">
        <f t="shared" si="375"/>
        <v>99.789513968618436</v>
      </c>
    </row>
    <row r="1344" spans="1:14" ht="39.75" customHeight="1" x14ac:dyDescent="0.2">
      <c r="A1344" s="12"/>
      <c r="B1344" s="13" t="s">
        <v>418</v>
      </c>
      <c r="C1344" s="14">
        <v>928</v>
      </c>
      <c r="D1344" s="15">
        <v>9</v>
      </c>
      <c r="E1344" s="15">
        <v>4</v>
      </c>
      <c r="F1344" s="85" t="s">
        <v>83</v>
      </c>
      <c r="G1344" s="86">
        <v>8</v>
      </c>
      <c r="H1344" s="86" t="s">
        <v>83</v>
      </c>
      <c r="I1344" s="87" t="s">
        <v>419</v>
      </c>
      <c r="J1344" s="16"/>
      <c r="K1344" s="26">
        <f t="shared" ref="K1344:M1344" si="379">K1345</f>
        <v>750</v>
      </c>
      <c r="L1344" s="26">
        <f t="shared" si="379"/>
        <v>750</v>
      </c>
      <c r="M1344" s="26">
        <f t="shared" si="379"/>
        <v>750</v>
      </c>
      <c r="N1344" s="17">
        <f t="shared" si="375"/>
        <v>100</v>
      </c>
    </row>
    <row r="1345" spans="1:14" ht="28.5" customHeight="1" x14ac:dyDescent="0.2">
      <c r="A1345" s="12"/>
      <c r="B1345" s="13" t="s">
        <v>153</v>
      </c>
      <c r="C1345" s="14">
        <v>928</v>
      </c>
      <c r="D1345" s="15">
        <v>9</v>
      </c>
      <c r="E1345" s="15">
        <v>4</v>
      </c>
      <c r="F1345" s="85" t="s">
        <v>83</v>
      </c>
      <c r="G1345" s="86">
        <v>8</v>
      </c>
      <c r="H1345" s="86" t="s">
        <v>83</v>
      </c>
      <c r="I1345" s="87" t="s">
        <v>419</v>
      </c>
      <c r="J1345" s="16">
        <v>600</v>
      </c>
      <c r="K1345" s="26">
        <v>750</v>
      </c>
      <c r="L1345" s="26">
        <v>750</v>
      </c>
      <c r="M1345" s="26">
        <v>750</v>
      </c>
      <c r="N1345" s="17">
        <f t="shared" si="375"/>
        <v>100</v>
      </c>
    </row>
    <row r="1346" spans="1:14" ht="15.75" customHeight="1" x14ac:dyDescent="0.2">
      <c r="A1346" s="12" t="s">
        <v>14</v>
      </c>
      <c r="B1346" s="13" t="s">
        <v>572</v>
      </c>
      <c r="C1346" s="14">
        <v>928</v>
      </c>
      <c r="D1346" s="15">
        <v>9</v>
      </c>
      <c r="E1346" s="15">
        <v>9</v>
      </c>
      <c r="F1346" s="85" t="s">
        <v>14</v>
      </c>
      <c r="G1346" s="86" t="s">
        <v>14</v>
      </c>
      <c r="H1346" s="86" t="s">
        <v>14</v>
      </c>
      <c r="I1346" s="87" t="s">
        <v>14</v>
      </c>
      <c r="J1346" s="16" t="s">
        <v>14</v>
      </c>
      <c r="K1346" s="26">
        <f t="shared" ref="K1346:M1346" si="380">K1347</f>
        <v>164526.59999999998</v>
      </c>
      <c r="L1346" s="26">
        <f t="shared" si="380"/>
        <v>164526.59999999998</v>
      </c>
      <c r="M1346" s="26">
        <f t="shared" si="380"/>
        <v>162623.6</v>
      </c>
      <c r="N1346" s="17">
        <f t="shared" si="375"/>
        <v>98.843348127293723</v>
      </c>
    </row>
    <row r="1347" spans="1:14" ht="51.75" customHeight="1" x14ac:dyDescent="0.2">
      <c r="A1347" s="12" t="s">
        <v>14</v>
      </c>
      <c r="B1347" s="13" t="s">
        <v>290</v>
      </c>
      <c r="C1347" s="14">
        <v>928</v>
      </c>
      <c r="D1347" s="15">
        <v>9</v>
      </c>
      <c r="E1347" s="15">
        <v>9</v>
      </c>
      <c r="F1347" s="85" t="s">
        <v>83</v>
      </c>
      <c r="G1347" s="86" t="s">
        <v>19</v>
      </c>
      <c r="H1347" s="86" t="s">
        <v>20</v>
      </c>
      <c r="I1347" s="87" t="s">
        <v>21</v>
      </c>
      <c r="J1347" s="16" t="s">
        <v>14</v>
      </c>
      <c r="K1347" s="26">
        <f t="shared" ref="K1347:M1347" si="381">K1348+K1354</f>
        <v>164526.59999999998</v>
      </c>
      <c r="L1347" s="26">
        <f t="shared" si="381"/>
        <v>164526.59999999998</v>
      </c>
      <c r="M1347" s="26">
        <f t="shared" si="381"/>
        <v>162623.6</v>
      </c>
      <c r="N1347" s="17">
        <f t="shared" si="375"/>
        <v>98.843348127293723</v>
      </c>
    </row>
    <row r="1348" spans="1:14" ht="40.5" customHeight="1" x14ac:dyDescent="0.2">
      <c r="A1348" s="12" t="s">
        <v>14</v>
      </c>
      <c r="B1348" s="13" t="s">
        <v>291</v>
      </c>
      <c r="C1348" s="14">
        <v>928</v>
      </c>
      <c r="D1348" s="15">
        <v>9</v>
      </c>
      <c r="E1348" s="15">
        <v>9</v>
      </c>
      <c r="F1348" s="85" t="s">
        <v>83</v>
      </c>
      <c r="G1348" s="86" t="s">
        <v>23</v>
      </c>
      <c r="H1348" s="86" t="s">
        <v>20</v>
      </c>
      <c r="I1348" s="87" t="s">
        <v>21</v>
      </c>
      <c r="J1348" s="16" t="s">
        <v>14</v>
      </c>
      <c r="K1348" s="26">
        <f t="shared" ref="K1348:M1349" si="382">K1349</f>
        <v>6724.3</v>
      </c>
      <c r="L1348" s="26">
        <f t="shared" si="382"/>
        <v>6724.3</v>
      </c>
      <c r="M1348" s="26">
        <f t="shared" si="382"/>
        <v>6699.7</v>
      </c>
      <c r="N1348" s="17">
        <f t="shared" si="375"/>
        <v>99.63416266377169</v>
      </c>
    </row>
    <row r="1349" spans="1:14" ht="39" customHeight="1" x14ac:dyDescent="0.2">
      <c r="A1349" s="12" t="s">
        <v>14</v>
      </c>
      <c r="B1349" s="13" t="s">
        <v>555</v>
      </c>
      <c r="C1349" s="14">
        <v>928</v>
      </c>
      <c r="D1349" s="15">
        <v>9</v>
      </c>
      <c r="E1349" s="15">
        <v>9</v>
      </c>
      <c r="F1349" s="85" t="s">
        <v>83</v>
      </c>
      <c r="G1349" s="86" t="s">
        <v>23</v>
      </c>
      <c r="H1349" s="86" t="s">
        <v>95</v>
      </c>
      <c r="I1349" s="87" t="s">
        <v>21</v>
      </c>
      <c r="J1349" s="16" t="s">
        <v>14</v>
      </c>
      <c r="K1349" s="26">
        <f t="shared" si="382"/>
        <v>6724.3</v>
      </c>
      <c r="L1349" s="26">
        <f t="shared" si="382"/>
        <v>6724.3</v>
      </c>
      <c r="M1349" s="26">
        <f t="shared" si="382"/>
        <v>6699.7</v>
      </c>
      <c r="N1349" s="17">
        <f t="shared" si="375"/>
        <v>99.63416266377169</v>
      </c>
    </row>
    <row r="1350" spans="1:14" ht="78.75" customHeight="1" x14ac:dyDescent="0.2">
      <c r="A1350" s="12" t="s">
        <v>14</v>
      </c>
      <c r="B1350" s="13" t="s">
        <v>556</v>
      </c>
      <c r="C1350" s="14">
        <v>928</v>
      </c>
      <c r="D1350" s="15">
        <v>9</v>
      </c>
      <c r="E1350" s="15">
        <v>9</v>
      </c>
      <c r="F1350" s="85" t="s">
        <v>83</v>
      </c>
      <c r="G1350" s="86" t="s">
        <v>23</v>
      </c>
      <c r="H1350" s="86" t="s">
        <v>95</v>
      </c>
      <c r="I1350" s="87" t="s">
        <v>557</v>
      </c>
      <c r="J1350" s="16" t="s">
        <v>14</v>
      </c>
      <c r="K1350" s="26">
        <f t="shared" ref="K1350:M1350" si="383">K1351+K1352+K1353</f>
        <v>6724.3</v>
      </c>
      <c r="L1350" s="26">
        <f t="shared" si="383"/>
        <v>6724.3</v>
      </c>
      <c r="M1350" s="26">
        <f t="shared" si="383"/>
        <v>6699.7</v>
      </c>
      <c r="N1350" s="17">
        <f t="shared" si="375"/>
        <v>99.63416266377169</v>
      </c>
    </row>
    <row r="1351" spans="1:14" ht="65.25" customHeight="1" x14ac:dyDescent="0.2">
      <c r="A1351" s="12"/>
      <c r="B1351" s="13" t="s">
        <v>26</v>
      </c>
      <c r="C1351" s="14">
        <v>928</v>
      </c>
      <c r="D1351" s="15">
        <v>9</v>
      </c>
      <c r="E1351" s="15">
        <v>9</v>
      </c>
      <c r="F1351" s="85" t="s">
        <v>83</v>
      </c>
      <c r="G1351" s="86" t="s">
        <v>23</v>
      </c>
      <c r="H1351" s="86" t="s">
        <v>95</v>
      </c>
      <c r="I1351" s="87" t="s">
        <v>557</v>
      </c>
      <c r="J1351" s="16" t="s">
        <v>27</v>
      </c>
      <c r="K1351" s="26">
        <v>6075.5</v>
      </c>
      <c r="L1351" s="26">
        <v>6075.5</v>
      </c>
      <c r="M1351" s="26">
        <v>6075.2</v>
      </c>
      <c r="N1351" s="17">
        <f t="shared" si="375"/>
        <v>99.995062134803717</v>
      </c>
    </row>
    <row r="1352" spans="1:14" ht="25.5" x14ac:dyDescent="0.2">
      <c r="A1352" s="12"/>
      <c r="B1352" s="13" t="s">
        <v>32</v>
      </c>
      <c r="C1352" s="14">
        <v>928</v>
      </c>
      <c r="D1352" s="15">
        <v>9</v>
      </c>
      <c r="E1352" s="15">
        <v>9</v>
      </c>
      <c r="F1352" s="85" t="s">
        <v>83</v>
      </c>
      <c r="G1352" s="86" t="s">
        <v>23</v>
      </c>
      <c r="H1352" s="86" t="s">
        <v>95</v>
      </c>
      <c r="I1352" s="87" t="s">
        <v>557</v>
      </c>
      <c r="J1352" s="16" t="s">
        <v>33</v>
      </c>
      <c r="K1352" s="26">
        <v>617.5</v>
      </c>
      <c r="L1352" s="26">
        <v>617.5</v>
      </c>
      <c r="M1352" s="26">
        <v>599.70000000000005</v>
      </c>
      <c r="N1352" s="17">
        <f t="shared" si="375"/>
        <v>97.117408906882602</v>
      </c>
    </row>
    <row r="1353" spans="1:14" x14ac:dyDescent="0.2">
      <c r="A1353" s="12"/>
      <c r="B1353" s="13" t="s">
        <v>34</v>
      </c>
      <c r="C1353" s="14">
        <v>928</v>
      </c>
      <c r="D1353" s="15">
        <v>9</v>
      </c>
      <c r="E1353" s="15">
        <v>9</v>
      </c>
      <c r="F1353" s="85" t="s">
        <v>83</v>
      </c>
      <c r="G1353" s="86" t="s">
        <v>23</v>
      </c>
      <c r="H1353" s="86" t="s">
        <v>95</v>
      </c>
      <c r="I1353" s="87" t="s">
        <v>557</v>
      </c>
      <c r="J1353" s="16" t="s">
        <v>35</v>
      </c>
      <c r="K1353" s="26">
        <v>31.3</v>
      </c>
      <c r="L1353" s="26">
        <v>31.3</v>
      </c>
      <c r="M1353" s="26">
        <v>24.8</v>
      </c>
      <c r="N1353" s="17">
        <f t="shared" si="375"/>
        <v>79.233226837060698</v>
      </c>
    </row>
    <row r="1354" spans="1:14" ht="51.75" customHeight="1" x14ac:dyDescent="0.2">
      <c r="A1354" s="12" t="s">
        <v>14</v>
      </c>
      <c r="B1354" s="13" t="s">
        <v>573</v>
      </c>
      <c r="C1354" s="14">
        <v>928</v>
      </c>
      <c r="D1354" s="15">
        <v>9</v>
      </c>
      <c r="E1354" s="15">
        <v>9</v>
      </c>
      <c r="F1354" s="85" t="s">
        <v>83</v>
      </c>
      <c r="G1354" s="86" t="s">
        <v>574</v>
      </c>
      <c r="H1354" s="86" t="s">
        <v>20</v>
      </c>
      <c r="I1354" s="87" t="s">
        <v>21</v>
      </c>
      <c r="J1354" s="16" t="s">
        <v>14</v>
      </c>
      <c r="K1354" s="26">
        <f t="shared" ref="K1354:M1354" si="384">K1355+K1358+K1363</f>
        <v>157802.29999999999</v>
      </c>
      <c r="L1354" s="26">
        <f t="shared" si="384"/>
        <v>157802.29999999999</v>
      </c>
      <c r="M1354" s="26">
        <f t="shared" si="384"/>
        <v>155923.9</v>
      </c>
      <c r="N1354" s="17">
        <f t="shared" si="375"/>
        <v>98.809649795978899</v>
      </c>
    </row>
    <row r="1355" spans="1:14" ht="26.25" customHeight="1" x14ac:dyDescent="0.2">
      <c r="A1355" s="12" t="s">
        <v>14</v>
      </c>
      <c r="B1355" s="13" t="s">
        <v>575</v>
      </c>
      <c r="C1355" s="14">
        <v>928</v>
      </c>
      <c r="D1355" s="15">
        <v>9</v>
      </c>
      <c r="E1355" s="15">
        <v>9</v>
      </c>
      <c r="F1355" s="85" t="s">
        <v>83</v>
      </c>
      <c r="G1355" s="86" t="s">
        <v>574</v>
      </c>
      <c r="H1355" s="86" t="s">
        <v>83</v>
      </c>
      <c r="I1355" s="87" t="s">
        <v>21</v>
      </c>
      <c r="J1355" s="16" t="s">
        <v>14</v>
      </c>
      <c r="K1355" s="26">
        <f t="shared" ref="K1355:M1356" si="385">K1356</f>
        <v>38873</v>
      </c>
      <c r="L1355" s="26">
        <f t="shared" si="385"/>
        <v>38873</v>
      </c>
      <c r="M1355" s="26">
        <f t="shared" si="385"/>
        <v>38873</v>
      </c>
      <c r="N1355" s="17">
        <f t="shared" si="375"/>
        <v>100</v>
      </c>
    </row>
    <row r="1356" spans="1:14" ht="80.25" customHeight="1" x14ac:dyDescent="0.2">
      <c r="A1356" s="12" t="s">
        <v>14</v>
      </c>
      <c r="B1356" s="13" t="s">
        <v>556</v>
      </c>
      <c r="C1356" s="14">
        <v>928</v>
      </c>
      <c r="D1356" s="15">
        <v>9</v>
      </c>
      <c r="E1356" s="15">
        <v>9</v>
      </c>
      <c r="F1356" s="85" t="s">
        <v>83</v>
      </c>
      <c r="G1356" s="86" t="s">
        <v>574</v>
      </c>
      <c r="H1356" s="86" t="s">
        <v>83</v>
      </c>
      <c r="I1356" s="87" t="s">
        <v>557</v>
      </c>
      <c r="J1356" s="16" t="s">
        <v>14</v>
      </c>
      <c r="K1356" s="26">
        <f t="shared" si="385"/>
        <v>38873</v>
      </c>
      <c r="L1356" s="26">
        <f t="shared" si="385"/>
        <v>38873</v>
      </c>
      <c r="M1356" s="26">
        <f t="shared" si="385"/>
        <v>38873</v>
      </c>
      <c r="N1356" s="17">
        <f t="shared" si="375"/>
        <v>100</v>
      </c>
    </row>
    <row r="1357" spans="1:14" ht="28.5" customHeight="1" x14ac:dyDescent="0.2">
      <c r="A1357" s="12"/>
      <c r="B1357" s="13" t="s">
        <v>153</v>
      </c>
      <c r="C1357" s="14">
        <v>928</v>
      </c>
      <c r="D1357" s="15">
        <v>9</v>
      </c>
      <c r="E1357" s="15">
        <v>9</v>
      </c>
      <c r="F1357" s="85" t="s">
        <v>83</v>
      </c>
      <c r="G1357" s="86" t="s">
        <v>574</v>
      </c>
      <c r="H1357" s="86" t="s">
        <v>83</v>
      </c>
      <c r="I1357" s="87" t="s">
        <v>557</v>
      </c>
      <c r="J1357" s="16" t="s">
        <v>154</v>
      </c>
      <c r="K1357" s="26">
        <v>38873</v>
      </c>
      <c r="L1357" s="26">
        <v>38873</v>
      </c>
      <c r="M1357" s="26">
        <v>38873</v>
      </c>
      <c r="N1357" s="17">
        <f t="shared" si="375"/>
        <v>100</v>
      </c>
    </row>
    <row r="1358" spans="1:14" ht="15.75" customHeight="1" x14ac:dyDescent="0.2">
      <c r="A1358" s="12" t="s">
        <v>14</v>
      </c>
      <c r="B1358" s="13" t="s">
        <v>537</v>
      </c>
      <c r="C1358" s="14">
        <v>928</v>
      </c>
      <c r="D1358" s="15">
        <v>9</v>
      </c>
      <c r="E1358" s="15">
        <v>9</v>
      </c>
      <c r="F1358" s="85" t="s">
        <v>83</v>
      </c>
      <c r="G1358" s="86" t="s">
        <v>574</v>
      </c>
      <c r="H1358" s="86" t="s">
        <v>95</v>
      </c>
      <c r="I1358" s="87" t="s">
        <v>21</v>
      </c>
      <c r="J1358" s="16" t="s">
        <v>14</v>
      </c>
      <c r="K1358" s="26">
        <f t="shared" ref="K1358:M1358" si="386">K1359</f>
        <v>89757.7</v>
      </c>
      <c r="L1358" s="26">
        <f t="shared" si="386"/>
        <v>89757.7</v>
      </c>
      <c r="M1358" s="26">
        <f t="shared" si="386"/>
        <v>88821.7</v>
      </c>
      <c r="N1358" s="17">
        <f t="shared" si="375"/>
        <v>98.957192530557265</v>
      </c>
    </row>
    <row r="1359" spans="1:14" ht="80.25" customHeight="1" x14ac:dyDescent="0.2">
      <c r="A1359" s="12" t="s">
        <v>14</v>
      </c>
      <c r="B1359" s="13" t="s">
        <v>556</v>
      </c>
      <c r="C1359" s="14">
        <v>928</v>
      </c>
      <c r="D1359" s="15">
        <v>9</v>
      </c>
      <c r="E1359" s="15">
        <v>9</v>
      </c>
      <c r="F1359" s="85" t="s">
        <v>83</v>
      </c>
      <c r="G1359" s="86" t="s">
        <v>574</v>
      </c>
      <c r="H1359" s="86" t="s">
        <v>95</v>
      </c>
      <c r="I1359" s="87" t="s">
        <v>557</v>
      </c>
      <c r="J1359" s="16" t="s">
        <v>14</v>
      </c>
      <c r="K1359" s="26">
        <f t="shared" ref="K1359:M1359" si="387">K1360+K1361+K1362</f>
        <v>89757.7</v>
      </c>
      <c r="L1359" s="26">
        <f t="shared" si="387"/>
        <v>89757.7</v>
      </c>
      <c r="M1359" s="26">
        <f t="shared" si="387"/>
        <v>88821.7</v>
      </c>
      <c r="N1359" s="17">
        <f t="shared" si="375"/>
        <v>98.957192530557265</v>
      </c>
    </row>
    <row r="1360" spans="1:14" ht="65.25" customHeight="1" x14ac:dyDescent="0.2">
      <c r="A1360" s="12"/>
      <c r="B1360" s="13" t="s">
        <v>26</v>
      </c>
      <c r="C1360" s="14">
        <v>928</v>
      </c>
      <c r="D1360" s="15">
        <v>9</v>
      </c>
      <c r="E1360" s="15">
        <v>9</v>
      </c>
      <c r="F1360" s="85" t="s">
        <v>83</v>
      </c>
      <c r="G1360" s="86" t="s">
        <v>574</v>
      </c>
      <c r="H1360" s="86" t="s">
        <v>95</v>
      </c>
      <c r="I1360" s="87" t="s">
        <v>557</v>
      </c>
      <c r="J1360" s="16" t="s">
        <v>27</v>
      </c>
      <c r="K1360" s="26">
        <v>78343.399999999994</v>
      </c>
      <c r="L1360" s="26">
        <v>78343.399999999994</v>
      </c>
      <c r="M1360" s="26">
        <v>78159.600000000006</v>
      </c>
      <c r="N1360" s="17">
        <f t="shared" si="375"/>
        <v>99.765391851770559</v>
      </c>
    </row>
    <row r="1361" spans="1:14" ht="25.5" x14ac:dyDescent="0.2">
      <c r="A1361" s="12"/>
      <c r="B1361" s="13" t="s">
        <v>32</v>
      </c>
      <c r="C1361" s="14">
        <v>928</v>
      </c>
      <c r="D1361" s="15">
        <v>9</v>
      </c>
      <c r="E1361" s="15">
        <v>9</v>
      </c>
      <c r="F1361" s="85" t="s">
        <v>83</v>
      </c>
      <c r="G1361" s="86" t="s">
        <v>574</v>
      </c>
      <c r="H1361" s="86" t="s">
        <v>95</v>
      </c>
      <c r="I1361" s="87" t="s">
        <v>557</v>
      </c>
      <c r="J1361" s="16" t="s">
        <v>33</v>
      </c>
      <c r="K1361" s="26">
        <v>10871.8</v>
      </c>
      <c r="L1361" s="26">
        <v>10871.8</v>
      </c>
      <c r="M1361" s="26">
        <v>10137.9</v>
      </c>
      <c r="N1361" s="17">
        <f t="shared" si="375"/>
        <v>93.249507901175519</v>
      </c>
    </row>
    <row r="1362" spans="1:14" x14ac:dyDescent="0.2">
      <c r="A1362" s="12"/>
      <c r="B1362" s="13" t="s">
        <v>34</v>
      </c>
      <c r="C1362" s="14">
        <v>928</v>
      </c>
      <c r="D1362" s="15">
        <v>9</v>
      </c>
      <c r="E1362" s="15">
        <v>9</v>
      </c>
      <c r="F1362" s="85" t="s">
        <v>83</v>
      </c>
      <c r="G1362" s="86" t="s">
        <v>574</v>
      </c>
      <c r="H1362" s="86" t="s">
        <v>95</v>
      </c>
      <c r="I1362" s="87" t="s">
        <v>557</v>
      </c>
      <c r="J1362" s="16" t="s">
        <v>35</v>
      </c>
      <c r="K1362" s="26">
        <v>542.5</v>
      </c>
      <c r="L1362" s="26">
        <v>542.5</v>
      </c>
      <c r="M1362" s="26">
        <v>524.20000000000005</v>
      </c>
      <c r="N1362" s="17">
        <f t="shared" si="375"/>
        <v>96.626728110599089</v>
      </c>
    </row>
    <row r="1363" spans="1:14" ht="39" customHeight="1" x14ac:dyDescent="0.2">
      <c r="A1363" s="12" t="s">
        <v>14</v>
      </c>
      <c r="B1363" s="13" t="s">
        <v>576</v>
      </c>
      <c r="C1363" s="14">
        <v>928</v>
      </c>
      <c r="D1363" s="15">
        <v>9</v>
      </c>
      <c r="E1363" s="15">
        <v>9</v>
      </c>
      <c r="F1363" s="85" t="s">
        <v>83</v>
      </c>
      <c r="G1363" s="86" t="s">
        <v>574</v>
      </c>
      <c r="H1363" s="86" t="s">
        <v>298</v>
      </c>
      <c r="I1363" s="87" t="s">
        <v>21</v>
      </c>
      <c r="J1363" s="16" t="s">
        <v>14</v>
      </c>
      <c r="K1363" s="26">
        <f t="shared" ref="K1363:M1363" si="388">K1368+K1370++K1372+K1375+K1364</f>
        <v>29171.600000000002</v>
      </c>
      <c r="L1363" s="26">
        <f t="shared" si="388"/>
        <v>29171.600000000002</v>
      </c>
      <c r="M1363" s="26">
        <f t="shared" si="388"/>
        <v>28229.199999999997</v>
      </c>
      <c r="N1363" s="17">
        <f t="shared" si="375"/>
        <v>96.769460708360171</v>
      </c>
    </row>
    <row r="1364" spans="1:14" ht="93" customHeight="1" x14ac:dyDescent="0.2">
      <c r="A1364" s="12"/>
      <c r="B1364" s="13" t="s">
        <v>577</v>
      </c>
      <c r="C1364" s="14">
        <v>928</v>
      </c>
      <c r="D1364" s="15">
        <v>9</v>
      </c>
      <c r="E1364" s="15">
        <v>9</v>
      </c>
      <c r="F1364" s="85" t="s">
        <v>83</v>
      </c>
      <c r="G1364" s="86" t="s">
        <v>574</v>
      </c>
      <c r="H1364" s="86" t="s">
        <v>298</v>
      </c>
      <c r="I1364" s="87">
        <v>20850</v>
      </c>
      <c r="J1364" s="16"/>
      <c r="K1364" s="26">
        <f t="shared" ref="K1364:M1364" si="389">K1365+K1366+K1367</f>
        <v>16458.100000000002</v>
      </c>
      <c r="L1364" s="26">
        <f t="shared" si="389"/>
        <v>16458.100000000002</v>
      </c>
      <c r="M1364" s="26">
        <f t="shared" si="389"/>
        <v>16025.3</v>
      </c>
      <c r="N1364" s="17">
        <f t="shared" si="375"/>
        <v>97.37029183198544</v>
      </c>
    </row>
    <row r="1365" spans="1:14" ht="65.25" customHeight="1" x14ac:dyDescent="0.2">
      <c r="A1365" s="12"/>
      <c r="B1365" s="13" t="s">
        <v>26</v>
      </c>
      <c r="C1365" s="14">
        <v>928</v>
      </c>
      <c r="D1365" s="15">
        <v>9</v>
      </c>
      <c r="E1365" s="15">
        <v>9</v>
      </c>
      <c r="F1365" s="85" t="s">
        <v>83</v>
      </c>
      <c r="G1365" s="86" t="s">
        <v>574</v>
      </c>
      <c r="H1365" s="86" t="s">
        <v>298</v>
      </c>
      <c r="I1365" s="87">
        <v>20850</v>
      </c>
      <c r="J1365" s="16">
        <v>100</v>
      </c>
      <c r="K1365" s="26">
        <v>12727.2</v>
      </c>
      <c r="L1365" s="26">
        <v>12727.2</v>
      </c>
      <c r="M1365" s="26">
        <v>12398.5</v>
      </c>
      <c r="N1365" s="17">
        <f t="shared" si="375"/>
        <v>97.417342384813622</v>
      </c>
    </row>
    <row r="1366" spans="1:14" ht="25.5" x14ac:dyDescent="0.2">
      <c r="A1366" s="12"/>
      <c r="B1366" s="13" t="s">
        <v>32</v>
      </c>
      <c r="C1366" s="14">
        <v>928</v>
      </c>
      <c r="D1366" s="15">
        <v>9</v>
      </c>
      <c r="E1366" s="15">
        <v>9</v>
      </c>
      <c r="F1366" s="85" t="s">
        <v>83</v>
      </c>
      <c r="G1366" s="86" t="s">
        <v>574</v>
      </c>
      <c r="H1366" s="86" t="s">
        <v>298</v>
      </c>
      <c r="I1366" s="87">
        <v>20850</v>
      </c>
      <c r="J1366" s="16">
        <v>200</v>
      </c>
      <c r="K1366" s="26">
        <v>3708.9</v>
      </c>
      <c r="L1366" s="26">
        <v>3708.9</v>
      </c>
      <c r="M1366" s="26">
        <v>3610.4</v>
      </c>
      <c r="N1366" s="17">
        <f t="shared" si="375"/>
        <v>97.344226050850651</v>
      </c>
    </row>
    <row r="1367" spans="1:14" x14ac:dyDescent="0.2">
      <c r="A1367" s="12"/>
      <c r="B1367" s="13" t="s">
        <v>34</v>
      </c>
      <c r="C1367" s="14">
        <v>928</v>
      </c>
      <c r="D1367" s="15">
        <v>9</v>
      </c>
      <c r="E1367" s="15">
        <v>9</v>
      </c>
      <c r="F1367" s="85" t="s">
        <v>83</v>
      </c>
      <c r="G1367" s="86" t="s">
        <v>574</v>
      </c>
      <c r="H1367" s="86" t="s">
        <v>298</v>
      </c>
      <c r="I1367" s="87">
        <v>20850</v>
      </c>
      <c r="J1367" s="16">
        <v>800</v>
      </c>
      <c r="K1367" s="26">
        <v>22</v>
      </c>
      <c r="L1367" s="26">
        <v>22</v>
      </c>
      <c r="M1367" s="26">
        <v>16.399999999999999</v>
      </c>
      <c r="N1367" s="17">
        <f t="shared" si="375"/>
        <v>74.545454545454533</v>
      </c>
    </row>
    <row r="1368" spans="1:14" ht="69" customHeight="1" x14ac:dyDescent="0.2">
      <c r="A1368" s="12" t="s">
        <v>14</v>
      </c>
      <c r="B1368" s="13" t="s">
        <v>569</v>
      </c>
      <c r="C1368" s="14">
        <v>928</v>
      </c>
      <c r="D1368" s="15">
        <v>9</v>
      </c>
      <c r="E1368" s="15">
        <v>9</v>
      </c>
      <c r="F1368" s="85" t="s">
        <v>83</v>
      </c>
      <c r="G1368" s="86" t="s">
        <v>574</v>
      </c>
      <c r="H1368" s="86" t="s">
        <v>298</v>
      </c>
      <c r="I1368" s="87" t="s">
        <v>570</v>
      </c>
      <c r="J1368" s="16" t="s">
        <v>14</v>
      </c>
      <c r="K1368" s="26">
        <f t="shared" ref="K1368:M1368" si="390">K1369</f>
        <v>14.8</v>
      </c>
      <c r="L1368" s="26">
        <f t="shared" si="390"/>
        <v>14.8</v>
      </c>
      <c r="M1368" s="26">
        <f t="shared" si="390"/>
        <v>14.8</v>
      </c>
      <c r="N1368" s="17">
        <f t="shared" si="375"/>
        <v>100</v>
      </c>
    </row>
    <row r="1369" spans="1:14" ht="65.25" customHeight="1" x14ac:dyDescent="0.2">
      <c r="A1369" s="12"/>
      <c r="B1369" s="13" t="s">
        <v>26</v>
      </c>
      <c r="C1369" s="14">
        <v>928</v>
      </c>
      <c r="D1369" s="15">
        <v>9</v>
      </c>
      <c r="E1369" s="15">
        <v>9</v>
      </c>
      <c r="F1369" s="85" t="s">
        <v>83</v>
      </c>
      <c r="G1369" s="86" t="s">
        <v>574</v>
      </c>
      <c r="H1369" s="86" t="s">
        <v>298</v>
      </c>
      <c r="I1369" s="87" t="s">
        <v>570</v>
      </c>
      <c r="J1369" s="16" t="s">
        <v>27</v>
      </c>
      <c r="K1369" s="26">
        <v>14.8</v>
      </c>
      <c r="L1369" s="26">
        <v>14.8</v>
      </c>
      <c r="M1369" s="26">
        <v>14.8</v>
      </c>
      <c r="N1369" s="17">
        <f t="shared" si="375"/>
        <v>100</v>
      </c>
    </row>
    <row r="1370" spans="1:14" ht="131.25" customHeight="1" x14ac:dyDescent="0.2">
      <c r="A1370" s="12" t="s">
        <v>14</v>
      </c>
      <c r="B1370" s="13" t="s">
        <v>562</v>
      </c>
      <c r="C1370" s="14">
        <v>928</v>
      </c>
      <c r="D1370" s="15">
        <v>9</v>
      </c>
      <c r="E1370" s="15">
        <v>9</v>
      </c>
      <c r="F1370" s="85" t="s">
        <v>83</v>
      </c>
      <c r="G1370" s="86" t="s">
        <v>574</v>
      </c>
      <c r="H1370" s="86" t="s">
        <v>298</v>
      </c>
      <c r="I1370" s="87" t="s">
        <v>563</v>
      </c>
      <c r="J1370" s="16" t="s">
        <v>14</v>
      </c>
      <c r="K1370" s="26">
        <f t="shared" ref="K1370:M1370" si="391">K1371</f>
        <v>373.6</v>
      </c>
      <c r="L1370" s="26">
        <f t="shared" si="391"/>
        <v>373.6</v>
      </c>
      <c r="M1370" s="26">
        <f t="shared" si="391"/>
        <v>373.6</v>
      </c>
      <c r="N1370" s="17">
        <f t="shared" si="375"/>
        <v>100</v>
      </c>
    </row>
    <row r="1371" spans="1:14" ht="65.25" customHeight="1" x14ac:dyDescent="0.2">
      <c r="A1371" s="12"/>
      <c r="B1371" s="13" t="s">
        <v>26</v>
      </c>
      <c r="C1371" s="14">
        <v>928</v>
      </c>
      <c r="D1371" s="15">
        <v>9</v>
      </c>
      <c r="E1371" s="15">
        <v>9</v>
      </c>
      <c r="F1371" s="85" t="s">
        <v>83</v>
      </c>
      <c r="G1371" s="86" t="s">
        <v>574</v>
      </c>
      <c r="H1371" s="86" t="s">
        <v>298</v>
      </c>
      <c r="I1371" s="87" t="s">
        <v>563</v>
      </c>
      <c r="J1371" s="16" t="s">
        <v>27</v>
      </c>
      <c r="K1371" s="26">
        <v>373.6</v>
      </c>
      <c r="L1371" s="26">
        <v>373.6</v>
      </c>
      <c r="M1371" s="26">
        <v>373.6</v>
      </c>
      <c r="N1371" s="17">
        <f t="shared" si="375"/>
        <v>100</v>
      </c>
    </row>
    <row r="1372" spans="1:14" ht="80.25" customHeight="1" x14ac:dyDescent="0.2">
      <c r="A1372" s="12" t="s">
        <v>14</v>
      </c>
      <c r="B1372" s="13" t="s">
        <v>556</v>
      </c>
      <c r="C1372" s="14">
        <v>928</v>
      </c>
      <c r="D1372" s="15">
        <v>9</v>
      </c>
      <c r="E1372" s="15">
        <v>9</v>
      </c>
      <c r="F1372" s="85" t="s">
        <v>83</v>
      </c>
      <c r="G1372" s="86" t="s">
        <v>574</v>
      </c>
      <c r="H1372" s="86" t="s">
        <v>298</v>
      </c>
      <c r="I1372" s="87" t="s">
        <v>557</v>
      </c>
      <c r="J1372" s="16" t="s">
        <v>14</v>
      </c>
      <c r="K1372" s="26">
        <f>K1373+K1374</f>
        <v>5740.5</v>
      </c>
      <c r="L1372" s="26">
        <f>L1373+L1374</f>
        <v>5740.5</v>
      </c>
      <c r="M1372" s="26">
        <f>M1373+M1374</f>
        <v>5739.4000000000005</v>
      </c>
      <c r="N1372" s="17">
        <f t="shared" si="375"/>
        <v>99.980837906105748</v>
      </c>
    </row>
    <row r="1373" spans="1:14" ht="65.25" customHeight="1" x14ac:dyDescent="0.2">
      <c r="A1373" s="12"/>
      <c r="B1373" s="13" t="s">
        <v>26</v>
      </c>
      <c r="C1373" s="14">
        <v>928</v>
      </c>
      <c r="D1373" s="15">
        <v>9</v>
      </c>
      <c r="E1373" s="15">
        <v>9</v>
      </c>
      <c r="F1373" s="85" t="s">
        <v>83</v>
      </c>
      <c r="G1373" s="86" t="s">
        <v>574</v>
      </c>
      <c r="H1373" s="86" t="s">
        <v>298</v>
      </c>
      <c r="I1373" s="87" t="s">
        <v>557</v>
      </c>
      <c r="J1373" s="16" t="s">
        <v>27</v>
      </c>
      <c r="K1373" s="26">
        <v>5449.6</v>
      </c>
      <c r="L1373" s="26">
        <v>5449.6</v>
      </c>
      <c r="M1373" s="26">
        <v>5449.6</v>
      </c>
      <c r="N1373" s="17">
        <f t="shared" si="375"/>
        <v>100</v>
      </c>
    </row>
    <row r="1374" spans="1:14" ht="27" customHeight="1" x14ac:dyDescent="0.2">
      <c r="A1374" s="12"/>
      <c r="B1374" s="13" t="s">
        <v>32</v>
      </c>
      <c r="C1374" s="14">
        <v>928</v>
      </c>
      <c r="D1374" s="15">
        <v>9</v>
      </c>
      <c r="E1374" s="15">
        <v>9</v>
      </c>
      <c r="F1374" s="85" t="s">
        <v>83</v>
      </c>
      <c r="G1374" s="86" t="s">
        <v>574</v>
      </c>
      <c r="H1374" s="86" t="s">
        <v>298</v>
      </c>
      <c r="I1374" s="87" t="s">
        <v>557</v>
      </c>
      <c r="J1374" s="16">
        <v>200</v>
      </c>
      <c r="K1374" s="26">
        <v>290.89999999999998</v>
      </c>
      <c r="L1374" s="26">
        <v>290.89999999999998</v>
      </c>
      <c r="M1374" s="26">
        <v>289.8</v>
      </c>
      <c r="N1374" s="17">
        <f t="shared" si="375"/>
        <v>99.621863183224491</v>
      </c>
    </row>
    <row r="1375" spans="1:14" ht="133.5" customHeight="1" x14ac:dyDescent="0.2">
      <c r="A1375" s="12" t="s">
        <v>14</v>
      </c>
      <c r="B1375" s="13" t="s">
        <v>566</v>
      </c>
      <c r="C1375" s="14">
        <v>928</v>
      </c>
      <c r="D1375" s="15">
        <v>9</v>
      </c>
      <c r="E1375" s="15">
        <v>9</v>
      </c>
      <c r="F1375" s="85" t="s">
        <v>83</v>
      </c>
      <c r="G1375" s="86" t="s">
        <v>574</v>
      </c>
      <c r="H1375" s="86" t="s">
        <v>298</v>
      </c>
      <c r="I1375" s="87" t="s">
        <v>567</v>
      </c>
      <c r="J1375" s="16" t="s">
        <v>14</v>
      </c>
      <c r="K1375" s="26">
        <f>K1376+K1377</f>
        <v>6584.6</v>
      </c>
      <c r="L1375" s="26">
        <f>L1376+L1377</f>
        <v>6584.6</v>
      </c>
      <c r="M1375" s="26">
        <f>M1376+M1377</f>
        <v>6076.0999999999995</v>
      </c>
      <c r="N1375" s="17">
        <f t="shared" si="375"/>
        <v>92.277435227652376</v>
      </c>
    </row>
    <row r="1376" spans="1:14" ht="65.25" customHeight="1" x14ac:dyDescent="0.2">
      <c r="A1376" s="12"/>
      <c r="B1376" s="13" t="s">
        <v>26</v>
      </c>
      <c r="C1376" s="14">
        <v>928</v>
      </c>
      <c r="D1376" s="15">
        <v>9</v>
      </c>
      <c r="E1376" s="15">
        <v>9</v>
      </c>
      <c r="F1376" s="85" t="s">
        <v>83</v>
      </c>
      <c r="G1376" s="86" t="s">
        <v>574</v>
      </c>
      <c r="H1376" s="86" t="s">
        <v>298</v>
      </c>
      <c r="I1376" s="87" t="s">
        <v>567</v>
      </c>
      <c r="J1376" s="16" t="s">
        <v>27</v>
      </c>
      <c r="K1376" s="26">
        <v>6204.1</v>
      </c>
      <c r="L1376" s="26">
        <v>6204.1</v>
      </c>
      <c r="M1376" s="26">
        <v>5766.2</v>
      </c>
      <c r="N1376" s="17">
        <f t="shared" si="375"/>
        <v>92.9417643171451</v>
      </c>
    </row>
    <row r="1377" spans="1:14" ht="25.5" x14ac:dyDescent="0.2">
      <c r="A1377" s="12"/>
      <c r="B1377" s="13" t="s">
        <v>32</v>
      </c>
      <c r="C1377" s="14">
        <v>928</v>
      </c>
      <c r="D1377" s="15">
        <v>9</v>
      </c>
      <c r="E1377" s="15">
        <v>9</v>
      </c>
      <c r="F1377" s="85" t="s">
        <v>83</v>
      </c>
      <c r="G1377" s="86" t="s">
        <v>574</v>
      </c>
      <c r="H1377" s="86" t="s">
        <v>298</v>
      </c>
      <c r="I1377" s="87" t="s">
        <v>567</v>
      </c>
      <c r="J1377" s="16">
        <v>200</v>
      </c>
      <c r="K1377" s="26">
        <v>380.5</v>
      </c>
      <c r="L1377" s="26">
        <v>380.5</v>
      </c>
      <c r="M1377" s="26">
        <v>309.89999999999998</v>
      </c>
      <c r="N1377" s="17">
        <f t="shared" si="375"/>
        <v>81.445466491458589</v>
      </c>
    </row>
    <row r="1378" spans="1:14" ht="16.5" customHeight="1" x14ac:dyDescent="0.2">
      <c r="A1378" s="12"/>
      <c r="B1378" s="13" t="s">
        <v>188</v>
      </c>
      <c r="C1378" s="14">
        <v>928</v>
      </c>
      <c r="D1378" s="15">
        <v>10</v>
      </c>
      <c r="E1378" s="15"/>
      <c r="F1378" s="85"/>
      <c r="G1378" s="86"/>
      <c r="H1378" s="86"/>
      <c r="I1378" s="87"/>
      <c r="J1378" s="16"/>
      <c r="K1378" s="26">
        <f t="shared" ref="K1378:M1383" si="392">K1379</f>
        <v>1046.5999999999999</v>
      </c>
      <c r="L1378" s="26">
        <f t="shared" si="392"/>
        <v>1046.5999999999999</v>
      </c>
      <c r="M1378" s="26">
        <f t="shared" si="392"/>
        <v>638</v>
      </c>
      <c r="N1378" s="17">
        <f t="shared" si="375"/>
        <v>60.959296770494944</v>
      </c>
    </row>
    <row r="1379" spans="1:14" ht="18" customHeight="1" x14ac:dyDescent="0.2">
      <c r="A1379" s="12"/>
      <c r="B1379" s="13" t="s">
        <v>189</v>
      </c>
      <c r="C1379" s="14">
        <v>928</v>
      </c>
      <c r="D1379" s="15">
        <v>10</v>
      </c>
      <c r="E1379" s="15">
        <v>3</v>
      </c>
      <c r="F1379" s="85"/>
      <c r="G1379" s="86"/>
      <c r="H1379" s="86"/>
      <c r="I1379" s="87"/>
      <c r="J1379" s="16"/>
      <c r="K1379" s="26">
        <f t="shared" si="392"/>
        <v>1046.5999999999999</v>
      </c>
      <c r="L1379" s="26">
        <f t="shared" si="392"/>
        <v>1046.5999999999999</v>
      </c>
      <c r="M1379" s="26">
        <f t="shared" si="392"/>
        <v>638</v>
      </c>
      <c r="N1379" s="17">
        <f t="shared" si="375"/>
        <v>60.959296770494944</v>
      </c>
    </row>
    <row r="1380" spans="1:14" ht="54" customHeight="1" x14ac:dyDescent="0.2">
      <c r="A1380" s="12"/>
      <c r="B1380" s="13" t="s">
        <v>290</v>
      </c>
      <c r="C1380" s="14">
        <v>928</v>
      </c>
      <c r="D1380" s="15">
        <v>10</v>
      </c>
      <c r="E1380" s="15">
        <v>3</v>
      </c>
      <c r="F1380" s="93" t="s">
        <v>83</v>
      </c>
      <c r="G1380" s="91" t="s">
        <v>19</v>
      </c>
      <c r="H1380" s="91" t="s">
        <v>20</v>
      </c>
      <c r="I1380" s="92" t="s">
        <v>21</v>
      </c>
      <c r="J1380" s="24"/>
      <c r="K1380" s="26">
        <f t="shared" si="392"/>
        <v>1046.5999999999999</v>
      </c>
      <c r="L1380" s="26">
        <f t="shared" si="392"/>
        <v>1046.5999999999999</v>
      </c>
      <c r="M1380" s="26">
        <f t="shared" si="392"/>
        <v>638</v>
      </c>
      <c r="N1380" s="17">
        <f t="shared" si="375"/>
        <v>60.959296770494944</v>
      </c>
    </row>
    <row r="1381" spans="1:14" ht="27.75" customHeight="1" x14ac:dyDescent="0.2">
      <c r="A1381" s="12"/>
      <c r="B1381" s="13" t="s">
        <v>549</v>
      </c>
      <c r="C1381" s="14">
        <v>928</v>
      </c>
      <c r="D1381" s="15">
        <v>10</v>
      </c>
      <c r="E1381" s="15">
        <v>3</v>
      </c>
      <c r="F1381" s="93" t="s">
        <v>83</v>
      </c>
      <c r="G1381" s="91" t="s">
        <v>9</v>
      </c>
      <c r="H1381" s="91" t="s">
        <v>20</v>
      </c>
      <c r="I1381" s="92" t="s">
        <v>21</v>
      </c>
      <c r="J1381" s="24"/>
      <c r="K1381" s="26">
        <f t="shared" si="392"/>
        <v>1046.5999999999999</v>
      </c>
      <c r="L1381" s="26">
        <f t="shared" si="392"/>
        <v>1046.5999999999999</v>
      </c>
      <c r="M1381" s="26">
        <f t="shared" si="392"/>
        <v>638</v>
      </c>
      <c r="N1381" s="17">
        <f t="shared" si="375"/>
        <v>60.959296770494944</v>
      </c>
    </row>
    <row r="1382" spans="1:14" ht="90.75" customHeight="1" x14ac:dyDescent="0.2">
      <c r="A1382" s="12"/>
      <c r="B1382" s="13" t="s">
        <v>578</v>
      </c>
      <c r="C1382" s="14">
        <v>928</v>
      </c>
      <c r="D1382" s="15">
        <v>10</v>
      </c>
      <c r="E1382" s="15">
        <v>3</v>
      </c>
      <c r="F1382" s="93" t="s">
        <v>83</v>
      </c>
      <c r="G1382" s="91" t="s">
        <v>9</v>
      </c>
      <c r="H1382" s="91" t="s">
        <v>83</v>
      </c>
      <c r="I1382" s="92" t="s">
        <v>21</v>
      </c>
      <c r="J1382" s="24"/>
      <c r="K1382" s="26">
        <f t="shared" si="392"/>
        <v>1046.5999999999999</v>
      </c>
      <c r="L1382" s="26">
        <f t="shared" si="392"/>
        <v>1046.5999999999999</v>
      </c>
      <c r="M1382" s="26">
        <f t="shared" si="392"/>
        <v>638</v>
      </c>
      <c r="N1382" s="17">
        <f t="shared" si="375"/>
        <v>60.959296770494944</v>
      </c>
    </row>
    <row r="1383" spans="1:14" ht="78" customHeight="1" x14ac:dyDescent="0.2">
      <c r="A1383" s="12"/>
      <c r="B1383" s="13" t="s">
        <v>539</v>
      </c>
      <c r="C1383" s="14">
        <v>928</v>
      </c>
      <c r="D1383" s="15">
        <v>10</v>
      </c>
      <c r="E1383" s="15">
        <v>3</v>
      </c>
      <c r="F1383" s="93" t="s">
        <v>83</v>
      </c>
      <c r="G1383" s="91" t="s">
        <v>9</v>
      </c>
      <c r="H1383" s="91" t="s">
        <v>83</v>
      </c>
      <c r="I1383" s="92" t="s">
        <v>579</v>
      </c>
      <c r="J1383" s="24"/>
      <c r="K1383" s="26">
        <f t="shared" si="392"/>
        <v>1046.5999999999999</v>
      </c>
      <c r="L1383" s="26">
        <f t="shared" si="392"/>
        <v>1046.5999999999999</v>
      </c>
      <c r="M1383" s="26">
        <f t="shared" si="392"/>
        <v>638</v>
      </c>
      <c r="N1383" s="17">
        <f t="shared" si="375"/>
        <v>60.959296770494944</v>
      </c>
    </row>
    <row r="1384" spans="1:14" ht="28.5" customHeight="1" x14ac:dyDescent="0.2">
      <c r="A1384" s="12"/>
      <c r="B1384" s="13" t="s">
        <v>153</v>
      </c>
      <c r="C1384" s="14">
        <v>928</v>
      </c>
      <c r="D1384" s="15">
        <v>10</v>
      </c>
      <c r="E1384" s="15">
        <v>3</v>
      </c>
      <c r="F1384" s="93" t="s">
        <v>83</v>
      </c>
      <c r="G1384" s="91" t="s">
        <v>9</v>
      </c>
      <c r="H1384" s="91" t="s">
        <v>83</v>
      </c>
      <c r="I1384" s="92" t="s">
        <v>579</v>
      </c>
      <c r="J1384" s="16" t="s">
        <v>154</v>
      </c>
      <c r="K1384" s="26">
        <v>1046.5999999999999</v>
      </c>
      <c r="L1384" s="26">
        <v>1046.5999999999999</v>
      </c>
      <c r="M1384" s="26">
        <v>638</v>
      </c>
      <c r="N1384" s="17">
        <f t="shared" si="375"/>
        <v>60.959296770494944</v>
      </c>
    </row>
    <row r="1385" spans="1:14" ht="41.25" customHeight="1" x14ac:dyDescent="0.2">
      <c r="A1385" s="12"/>
      <c r="B1385" s="13" t="s">
        <v>836</v>
      </c>
      <c r="C1385" s="14">
        <v>928</v>
      </c>
      <c r="D1385" s="15">
        <v>14</v>
      </c>
      <c r="E1385" s="15"/>
      <c r="F1385" s="93"/>
      <c r="G1385" s="91"/>
      <c r="H1385" s="91"/>
      <c r="I1385" s="92"/>
      <c r="J1385" s="16"/>
      <c r="K1385" s="26">
        <f t="shared" ref="K1385:M1387" si="393">K1386</f>
        <v>23009.5</v>
      </c>
      <c r="L1385" s="26">
        <f t="shared" si="393"/>
        <v>23009.5</v>
      </c>
      <c r="M1385" s="26">
        <f t="shared" si="393"/>
        <v>23009.5</v>
      </c>
      <c r="N1385" s="17">
        <f t="shared" si="375"/>
        <v>100</v>
      </c>
    </row>
    <row r="1386" spans="1:14" ht="30" customHeight="1" x14ac:dyDescent="0.2">
      <c r="A1386" s="12"/>
      <c r="B1386" s="13" t="s">
        <v>822</v>
      </c>
      <c r="C1386" s="14">
        <v>928</v>
      </c>
      <c r="D1386" s="15">
        <v>14</v>
      </c>
      <c r="E1386" s="15">
        <v>3</v>
      </c>
      <c r="F1386" s="93"/>
      <c r="G1386" s="91"/>
      <c r="H1386" s="91"/>
      <c r="I1386" s="92"/>
      <c r="J1386" s="16"/>
      <c r="K1386" s="26">
        <f t="shared" si="393"/>
        <v>23009.5</v>
      </c>
      <c r="L1386" s="26">
        <f t="shared" si="393"/>
        <v>23009.5</v>
      </c>
      <c r="M1386" s="26">
        <f t="shared" si="393"/>
        <v>23009.5</v>
      </c>
      <c r="N1386" s="17">
        <f t="shared" si="375"/>
        <v>100</v>
      </c>
    </row>
    <row r="1387" spans="1:14" ht="27.75" customHeight="1" x14ac:dyDescent="0.2">
      <c r="A1387" s="12"/>
      <c r="B1387" s="13" t="s">
        <v>37</v>
      </c>
      <c r="C1387" s="14">
        <v>928</v>
      </c>
      <c r="D1387" s="15">
        <v>14</v>
      </c>
      <c r="E1387" s="15">
        <v>3</v>
      </c>
      <c r="F1387" s="93" t="s">
        <v>38</v>
      </c>
      <c r="G1387" s="91" t="s">
        <v>19</v>
      </c>
      <c r="H1387" s="91" t="s">
        <v>20</v>
      </c>
      <c r="I1387" s="92" t="s">
        <v>21</v>
      </c>
      <c r="J1387" s="16"/>
      <c r="K1387" s="26">
        <f t="shared" si="393"/>
        <v>23009.5</v>
      </c>
      <c r="L1387" s="26">
        <f t="shared" si="393"/>
        <v>23009.5</v>
      </c>
      <c r="M1387" s="26">
        <f t="shared" si="393"/>
        <v>23009.5</v>
      </c>
      <c r="N1387" s="17">
        <f t="shared" si="375"/>
        <v>100</v>
      </c>
    </row>
    <row r="1388" spans="1:14" ht="27.75" customHeight="1" x14ac:dyDescent="0.2">
      <c r="A1388" s="12"/>
      <c r="B1388" s="13" t="s">
        <v>820</v>
      </c>
      <c r="C1388" s="14">
        <v>928</v>
      </c>
      <c r="D1388" s="15">
        <v>14</v>
      </c>
      <c r="E1388" s="15">
        <v>3</v>
      </c>
      <c r="F1388" s="93" t="s">
        <v>38</v>
      </c>
      <c r="G1388" s="91" t="s">
        <v>31</v>
      </c>
      <c r="H1388" s="91" t="s">
        <v>20</v>
      </c>
      <c r="I1388" s="92" t="s">
        <v>21</v>
      </c>
      <c r="J1388" s="16"/>
      <c r="K1388" s="26">
        <f>K1389+K1391</f>
        <v>23009.5</v>
      </c>
      <c r="L1388" s="26">
        <f>L1389+L1391</f>
        <v>23009.5</v>
      </c>
      <c r="M1388" s="26">
        <f>M1389+M1391</f>
        <v>23009.5</v>
      </c>
      <c r="N1388" s="17">
        <f t="shared" si="375"/>
        <v>100</v>
      </c>
    </row>
    <row r="1389" spans="1:14" ht="129.75" customHeight="1" x14ac:dyDescent="0.2">
      <c r="A1389" s="12"/>
      <c r="B1389" s="13" t="s">
        <v>562</v>
      </c>
      <c r="C1389" s="14">
        <v>928</v>
      </c>
      <c r="D1389" s="15">
        <v>14</v>
      </c>
      <c r="E1389" s="15">
        <v>3</v>
      </c>
      <c r="F1389" s="93" t="s">
        <v>38</v>
      </c>
      <c r="G1389" s="91" t="s">
        <v>31</v>
      </c>
      <c r="H1389" s="91" t="s">
        <v>20</v>
      </c>
      <c r="I1389" s="92" t="s">
        <v>563</v>
      </c>
      <c r="J1389" s="16"/>
      <c r="K1389" s="26">
        <f>K1390</f>
        <v>22559.5</v>
      </c>
      <c r="L1389" s="26">
        <f>L1390</f>
        <v>22559.5</v>
      </c>
      <c r="M1389" s="26">
        <f>M1390</f>
        <v>22559.5</v>
      </c>
      <c r="N1389" s="17">
        <f t="shared" si="375"/>
        <v>100</v>
      </c>
    </row>
    <row r="1390" spans="1:14" ht="15.75" customHeight="1" x14ac:dyDescent="0.2">
      <c r="A1390" s="12"/>
      <c r="B1390" s="13" t="s">
        <v>819</v>
      </c>
      <c r="C1390" s="14">
        <v>928</v>
      </c>
      <c r="D1390" s="15">
        <v>14</v>
      </c>
      <c r="E1390" s="15">
        <v>3</v>
      </c>
      <c r="F1390" s="93" t="s">
        <v>38</v>
      </c>
      <c r="G1390" s="91" t="s">
        <v>31</v>
      </c>
      <c r="H1390" s="91" t="s">
        <v>20</v>
      </c>
      <c r="I1390" s="92" t="s">
        <v>563</v>
      </c>
      <c r="J1390" s="16">
        <v>500</v>
      </c>
      <c r="K1390" s="26">
        <v>22559.5</v>
      </c>
      <c r="L1390" s="26">
        <v>22559.5</v>
      </c>
      <c r="M1390" s="26">
        <v>22559.5</v>
      </c>
      <c r="N1390" s="17">
        <f t="shared" si="375"/>
        <v>100</v>
      </c>
    </row>
    <row r="1391" spans="1:14" ht="41.25" customHeight="1" x14ac:dyDescent="0.2">
      <c r="A1391" s="12"/>
      <c r="B1391" s="13" t="s">
        <v>830</v>
      </c>
      <c r="C1391" s="14">
        <v>928</v>
      </c>
      <c r="D1391" s="15">
        <v>14</v>
      </c>
      <c r="E1391" s="15">
        <v>3</v>
      </c>
      <c r="F1391" s="93" t="s">
        <v>38</v>
      </c>
      <c r="G1391" s="91" t="s">
        <v>31</v>
      </c>
      <c r="H1391" s="91" t="s">
        <v>20</v>
      </c>
      <c r="I1391" s="92" t="s">
        <v>818</v>
      </c>
      <c r="J1391" s="16"/>
      <c r="K1391" s="26">
        <f>K1392</f>
        <v>450</v>
      </c>
      <c r="L1391" s="26">
        <f>L1392</f>
        <v>450</v>
      </c>
      <c r="M1391" s="26">
        <f>M1392</f>
        <v>450</v>
      </c>
      <c r="N1391" s="17">
        <f t="shared" si="375"/>
        <v>100</v>
      </c>
    </row>
    <row r="1392" spans="1:14" ht="13.5" customHeight="1" x14ac:dyDescent="0.2">
      <c r="A1392" s="12"/>
      <c r="B1392" s="13" t="s">
        <v>819</v>
      </c>
      <c r="C1392" s="14">
        <v>928</v>
      </c>
      <c r="D1392" s="15">
        <v>14</v>
      </c>
      <c r="E1392" s="15">
        <v>3</v>
      </c>
      <c r="F1392" s="93" t="s">
        <v>38</v>
      </c>
      <c r="G1392" s="91" t="s">
        <v>31</v>
      </c>
      <c r="H1392" s="91" t="s">
        <v>20</v>
      </c>
      <c r="I1392" s="92" t="s">
        <v>818</v>
      </c>
      <c r="J1392" s="16">
        <v>500</v>
      </c>
      <c r="K1392" s="26">
        <v>450</v>
      </c>
      <c r="L1392" s="26">
        <v>450</v>
      </c>
      <c r="M1392" s="26">
        <v>450</v>
      </c>
      <c r="N1392" s="17">
        <f t="shared" si="375"/>
        <v>100</v>
      </c>
    </row>
    <row r="1393" spans="1:14" ht="53.25" customHeight="1" x14ac:dyDescent="0.2">
      <c r="A1393" s="18" t="s">
        <v>580</v>
      </c>
      <c r="B1393" s="19" t="s">
        <v>581</v>
      </c>
      <c r="C1393" s="20">
        <v>929</v>
      </c>
      <c r="D1393" s="21" t="s">
        <v>14</v>
      </c>
      <c r="E1393" s="21" t="s">
        <v>14</v>
      </c>
      <c r="F1393" s="88" t="s">
        <v>14</v>
      </c>
      <c r="G1393" s="89" t="s">
        <v>14</v>
      </c>
      <c r="H1393" s="89" t="s">
        <v>14</v>
      </c>
      <c r="I1393" s="90" t="s">
        <v>14</v>
      </c>
      <c r="J1393" s="22" t="s">
        <v>14</v>
      </c>
      <c r="K1393" s="73">
        <f t="shared" ref="K1393:M1393" si="394">K1394</f>
        <v>460682.79999999993</v>
      </c>
      <c r="L1393" s="73">
        <f t="shared" si="394"/>
        <v>460682.79999999993</v>
      </c>
      <c r="M1393" s="73">
        <f t="shared" si="394"/>
        <v>459024.09999999992</v>
      </c>
      <c r="N1393" s="23">
        <f>M1393/L1393*100</f>
        <v>99.639947486643734</v>
      </c>
    </row>
    <row r="1394" spans="1:14" ht="15.75" customHeight="1" x14ac:dyDescent="0.2">
      <c r="A1394" s="12" t="s">
        <v>14</v>
      </c>
      <c r="B1394" s="13" t="s">
        <v>582</v>
      </c>
      <c r="C1394" s="14">
        <v>929</v>
      </c>
      <c r="D1394" s="15">
        <v>11</v>
      </c>
      <c r="E1394" s="15" t="s">
        <v>14</v>
      </c>
      <c r="F1394" s="85" t="s">
        <v>14</v>
      </c>
      <c r="G1394" s="86" t="s">
        <v>14</v>
      </c>
      <c r="H1394" s="86" t="s">
        <v>14</v>
      </c>
      <c r="I1394" s="87" t="s">
        <v>14</v>
      </c>
      <c r="J1394" s="16" t="s">
        <v>14</v>
      </c>
      <c r="K1394" s="26">
        <f>K1395+K1446+K1464</f>
        <v>460682.79999999993</v>
      </c>
      <c r="L1394" s="26">
        <f>L1395+L1446+L1464</f>
        <v>460682.79999999993</v>
      </c>
      <c r="M1394" s="26">
        <f>M1395+M1446+M1464</f>
        <v>459024.09999999992</v>
      </c>
      <c r="N1394" s="17">
        <f>M1394/L1394*100</f>
        <v>99.639947486643734</v>
      </c>
    </row>
    <row r="1395" spans="1:14" ht="15.75" customHeight="1" x14ac:dyDescent="0.2">
      <c r="A1395" s="12" t="s">
        <v>14</v>
      </c>
      <c r="B1395" s="13" t="s">
        <v>583</v>
      </c>
      <c r="C1395" s="14">
        <v>929</v>
      </c>
      <c r="D1395" s="15">
        <v>11</v>
      </c>
      <c r="E1395" s="15">
        <v>1</v>
      </c>
      <c r="F1395" s="85" t="s">
        <v>14</v>
      </c>
      <c r="G1395" s="86" t="s">
        <v>14</v>
      </c>
      <c r="H1395" s="86" t="s">
        <v>14</v>
      </c>
      <c r="I1395" s="87" t="s">
        <v>14</v>
      </c>
      <c r="J1395" s="16" t="s">
        <v>14</v>
      </c>
      <c r="K1395" s="26">
        <f>K1396+K1401+K1440</f>
        <v>417544.39999999997</v>
      </c>
      <c r="L1395" s="26">
        <f>L1396+L1401+L1440</f>
        <v>417544.39999999997</v>
      </c>
      <c r="M1395" s="26">
        <f>M1396+M1401+M1440</f>
        <v>416718.09999999992</v>
      </c>
      <c r="N1395" s="17">
        <f t="shared" ref="N1395:N1458" si="395">M1395/L1395*100</f>
        <v>99.802104877948295</v>
      </c>
    </row>
    <row r="1396" spans="1:14" ht="51.75" customHeight="1" x14ac:dyDescent="0.2">
      <c r="A1396" s="12" t="s">
        <v>14</v>
      </c>
      <c r="B1396" s="13" t="s">
        <v>193</v>
      </c>
      <c r="C1396" s="14">
        <v>929</v>
      </c>
      <c r="D1396" s="15">
        <v>11</v>
      </c>
      <c r="E1396" s="15">
        <v>1</v>
      </c>
      <c r="F1396" s="85" t="s">
        <v>194</v>
      </c>
      <c r="G1396" s="86" t="s">
        <v>19</v>
      </c>
      <c r="H1396" s="86" t="s">
        <v>20</v>
      </c>
      <c r="I1396" s="87" t="s">
        <v>21</v>
      </c>
      <c r="J1396" s="16" t="s">
        <v>14</v>
      </c>
      <c r="K1396" s="26">
        <f t="shared" ref="K1396:M1398" si="396">K1397</f>
        <v>160</v>
      </c>
      <c r="L1396" s="26">
        <f t="shared" si="396"/>
        <v>160</v>
      </c>
      <c r="M1396" s="26">
        <f t="shared" si="396"/>
        <v>153.6</v>
      </c>
      <c r="N1396" s="17">
        <f t="shared" si="395"/>
        <v>96</v>
      </c>
    </row>
    <row r="1397" spans="1:14" ht="15.75" customHeight="1" x14ac:dyDescent="0.2">
      <c r="A1397" s="12" t="s">
        <v>14</v>
      </c>
      <c r="B1397" s="13" t="s">
        <v>195</v>
      </c>
      <c r="C1397" s="14">
        <v>929</v>
      </c>
      <c r="D1397" s="15">
        <v>11</v>
      </c>
      <c r="E1397" s="15">
        <v>1</v>
      </c>
      <c r="F1397" s="85" t="s">
        <v>194</v>
      </c>
      <c r="G1397" s="86" t="s">
        <v>23</v>
      </c>
      <c r="H1397" s="86" t="s">
        <v>20</v>
      </c>
      <c r="I1397" s="87" t="s">
        <v>21</v>
      </c>
      <c r="J1397" s="16" t="s">
        <v>14</v>
      </c>
      <c r="K1397" s="26">
        <f t="shared" si="396"/>
        <v>160</v>
      </c>
      <c r="L1397" s="26">
        <f t="shared" si="396"/>
        <v>160</v>
      </c>
      <c r="M1397" s="26">
        <f t="shared" si="396"/>
        <v>153.6</v>
      </c>
      <c r="N1397" s="17">
        <f t="shared" si="395"/>
        <v>96</v>
      </c>
    </row>
    <row r="1398" spans="1:14" ht="27.75" customHeight="1" x14ac:dyDescent="0.2">
      <c r="A1398" s="12" t="s">
        <v>14</v>
      </c>
      <c r="B1398" s="13" t="s">
        <v>196</v>
      </c>
      <c r="C1398" s="14">
        <v>929</v>
      </c>
      <c r="D1398" s="15">
        <v>11</v>
      </c>
      <c r="E1398" s="15">
        <v>1</v>
      </c>
      <c r="F1398" s="85" t="s">
        <v>194</v>
      </c>
      <c r="G1398" s="86" t="s">
        <v>23</v>
      </c>
      <c r="H1398" s="86" t="s">
        <v>83</v>
      </c>
      <c r="I1398" s="87" t="s">
        <v>21</v>
      </c>
      <c r="J1398" s="16" t="s">
        <v>14</v>
      </c>
      <c r="K1398" s="26">
        <f t="shared" si="396"/>
        <v>160</v>
      </c>
      <c r="L1398" s="26">
        <f t="shared" si="396"/>
        <v>160</v>
      </c>
      <c r="M1398" s="26">
        <f t="shared" si="396"/>
        <v>153.6</v>
      </c>
      <c r="N1398" s="17">
        <f t="shared" si="395"/>
        <v>96</v>
      </c>
    </row>
    <row r="1399" spans="1:14" ht="66.75" customHeight="1" x14ac:dyDescent="0.2">
      <c r="A1399" s="12" t="s">
        <v>14</v>
      </c>
      <c r="B1399" s="13" t="s">
        <v>516</v>
      </c>
      <c r="C1399" s="14">
        <v>929</v>
      </c>
      <c r="D1399" s="15">
        <v>11</v>
      </c>
      <c r="E1399" s="15">
        <v>1</v>
      </c>
      <c r="F1399" s="85" t="s">
        <v>194</v>
      </c>
      <c r="G1399" s="86" t="s">
        <v>23</v>
      </c>
      <c r="H1399" s="86" t="s">
        <v>83</v>
      </c>
      <c r="I1399" s="87" t="s">
        <v>517</v>
      </c>
      <c r="J1399" s="16" t="s">
        <v>14</v>
      </c>
      <c r="K1399" s="26">
        <f>K1400</f>
        <v>160</v>
      </c>
      <c r="L1399" s="26">
        <f>L1400</f>
        <v>160</v>
      </c>
      <c r="M1399" s="26">
        <f>M1400</f>
        <v>153.6</v>
      </c>
      <c r="N1399" s="17">
        <f t="shared" si="395"/>
        <v>96</v>
      </c>
    </row>
    <row r="1400" spans="1:14" ht="17.25" customHeight="1" x14ac:dyDescent="0.2">
      <c r="A1400" s="12"/>
      <c r="B1400" s="13" t="s">
        <v>92</v>
      </c>
      <c r="C1400" s="14">
        <v>929</v>
      </c>
      <c r="D1400" s="15">
        <v>11</v>
      </c>
      <c r="E1400" s="15">
        <v>1</v>
      </c>
      <c r="F1400" s="85" t="s">
        <v>194</v>
      </c>
      <c r="G1400" s="86" t="s">
        <v>23</v>
      </c>
      <c r="H1400" s="86" t="s">
        <v>83</v>
      </c>
      <c r="I1400" s="87" t="s">
        <v>517</v>
      </c>
      <c r="J1400" s="16">
        <v>300</v>
      </c>
      <c r="K1400" s="26">
        <v>160</v>
      </c>
      <c r="L1400" s="26">
        <v>160</v>
      </c>
      <c r="M1400" s="26">
        <v>153.6</v>
      </c>
      <c r="N1400" s="17">
        <f t="shared" si="395"/>
        <v>96</v>
      </c>
    </row>
    <row r="1401" spans="1:14" ht="51.75" customHeight="1" x14ac:dyDescent="0.2">
      <c r="A1401" s="12" t="s">
        <v>14</v>
      </c>
      <c r="B1401" s="13" t="s">
        <v>443</v>
      </c>
      <c r="C1401" s="14">
        <v>929</v>
      </c>
      <c r="D1401" s="15">
        <v>11</v>
      </c>
      <c r="E1401" s="15">
        <v>1</v>
      </c>
      <c r="F1401" s="85" t="s">
        <v>444</v>
      </c>
      <c r="G1401" s="86" t="s">
        <v>19</v>
      </c>
      <c r="H1401" s="86" t="s">
        <v>20</v>
      </c>
      <c r="I1401" s="87" t="s">
        <v>21</v>
      </c>
      <c r="J1401" s="16" t="s">
        <v>14</v>
      </c>
      <c r="K1401" s="26">
        <f t="shared" ref="K1401:M1401" si="397">K1402+K1428</f>
        <v>415680.49999999994</v>
      </c>
      <c r="L1401" s="26">
        <f t="shared" si="397"/>
        <v>415680.49999999994</v>
      </c>
      <c r="M1401" s="26">
        <f t="shared" si="397"/>
        <v>414860.69999999995</v>
      </c>
      <c r="N1401" s="17">
        <f t="shared" si="395"/>
        <v>99.802781222597645</v>
      </c>
    </row>
    <row r="1402" spans="1:14" ht="26.25" customHeight="1" x14ac:dyDescent="0.2">
      <c r="A1402" s="12" t="s">
        <v>14</v>
      </c>
      <c r="B1402" s="13" t="s">
        <v>445</v>
      </c>
      <c r="C1402" s="14">
        <v>929</v>
      </c>
      <c r="D1402" s="15">
        <v>11</v>
      </c>
      <c r="E1402" s="15">
        <v>1</v>
      </c>
      <c r="F1402" s="85" t="s">
        <v>444</v>
      </c>
      <c r="G1402" s="86" t="s">
        <v>23</v>
      </c>
      <c r="H1402" s="86" t="s">
        <v>20</v>
      </c>
      <c r="I1402" s="87" t="s">
        <v>21</v>
      </c>
      <c r="J1402" s="16" t="s">
        <v>14</v>
      </c>
      <c r="K1402" s="26">
        <f t="shared" ref="K1402:M1402" si="398">K1403+K1422</f>
        <v>394892.59999999992</v>
      </c>
      <c r="L1402" s="26">
        <f t="shared" si="398"/>
        <v>394892.59999999992</v>
      </c>
      <c r="M1402" s="26">
        <f t="shared" si="398"/>
        <v>394073.1</v>
      </c>
      <c r="N1402" s="17">
        <f t="shared" si="395"/>
        <v>99.792475219844604</v>
      </c>
    </row>
    <row r="1403" spans="1:14" ht="51.75" customHeight="1" x14ac:dyDescent="0.2">
      <c r="A1403" s="12" t="s">
        <v>14</v>
      </c>
      <c r="B1403" s="13" t="s">
        <v>446</v>
      </c>
      <c r="C1403" s="14">
        <v>929</v>
      </c>
      <c r="D1403" s="15">
        <v>11</v>
      </c>
      <c r="E1403" s="15">
        <v>1</v>
      </c>
      <c r="F1403" s="85" t="s">
        <v>444</v>
      </c>
      <c r="G1403" s="86" t="s">
        <v>23</v>
      </c>
      <c r="H1403" s="86" t="s">
        <v>83</v>
      </c>
      <c r="I1403" s="87" t="s">
        <v>21</v>
      </c>
      <c r="J1403" s="16" t="s">
        <v>14</v>
      </c>
      <c r="K1403" s="26">
        <f>K1404+K1406+K1408+K1410+K1412+K1414+K1416+K1418+K1420</f>
        <v>379553.59999999992</v>
      </c>
      <c r="L1403" s="26">
        <f>L1404+L1406+L1408+L1410+L1412+L1414+L1416+L1418+L1420</f>
        <v>379553.59999999992</v>
      </c>
      <c r="M1403" s="26">
        <f>M1404+M1406+M1408+M1410+M1412+M1414+M1416+M1418+M1420</f>
        <v>379477.39999999997</v>
      </c>
      <c r="N1403" s="17">
        <f t="shared" si="395"/>
        <v>99.979923784150657</v>
      </c>
    </row>
    <row r="1404" spans="1:14" ht="26.25" customHeight="1" x14ac:dyDescent="0.2">
      <c r="A1404" s="12" t="s">
        <v>14</v>
      </c>
      <c r="B1404" s="13" t="s">
        <v>84</v>
      </c>
      <c r="C1404" s="14">
        <v>929</v>
      </c>
      <c r="D1404" s="15">
        <v>11</v>
      </c>
      <c r="E1404" s="15">
        <v>1</v>
      </c>
      <c r="F1404" s="85" t="s">
        <v>444</v>
      </c>
      <c r="G1404" s="86" t="s">
        <v>23</v>
      </c>
      <c r="H1404" s="86" t="s">
        <v>83</v>
      </c>
      <c r="I1404" s="87" t="s">
        <v>85</v>
      </c>
      <c r="J1404" s="16" t="s">
        <v>14</v>
      </c>
      <c r="K1404" s="26">
        <f t="shared" ref="K1404:M1404" si="399">K1405</f>
        <v>366981.1</v>
      </c>
      <c r="L1404" s="26">
        <f t="shared" si="399"/>
        <v>366981.1</v>
      </c>
      <c r="M1404" s="26">
        <f t="shared" si="399"/>
        <v>366937.9</v>
      </c>
      <c r="N1404" s="17">
        <f t="shared" si="395"/>
        <v>99.98822827660608</v>
      </c>
    </row>
    <row r="1405" spans="1:14" ht="28.5" customHeight="1" x14ac:dyDescent="0.2">
      <c r="A1405" s="12"/>
      <c r="B1405" s="13" t="s">
        <v>153</v>
      </c>
      <c r="C1405" s="14">
        <v>929</v>
      </c>
      <c r="D1405" s="15">
        <v>11</v>
      </c>
      <c r="E1405" s="15">
        <v>1</v>
      </c>
      <c r="F1405" s="85" t="s">
        <v>444</v>
      </c>
      <c r="G1405" s="86" t="s">
        <v>23</v>
      </c>
      <c r="H1405" s="86" t="s">
        <v>83</v>
      </c>
      <c r="I1405" s="87" t="s">
        <v>85</v>
      </c>
      <c r="J1405" s="16" t="s">
        <v>154</v>
      </c>
      <c r="K1405" s="26">
        <v>366981.1</v>
      </c>
      <c r="L1405" s="26">
        <v>366981.1</v>
      </c>
      <c r="M1405" s="26">
        <v>366937.9</v>
      </c>
      <c r="N1405" s="17">
        <f t="shared" si="395"/>
        <v>99.98822827660608</v>
      </c>
    </row>
    <row r="1406" spans="1:14" ht="26.25" customHeight="1" x14ac:dyDescent="0.2">
      <c r="A1406" s="12" t="s">
        <v>14</v>
      </c>
      <c r="B1406" s="13" t="s">
        <v>521</v>
      </c>
      <c r="C1406" s="14">
        <v>929</v>
      </c>
      <c r="D1406" s="15">
        <v>11</v>
      </c>
      <c r="E1406" s="15">
        <v>1</v>
      </c>
      <c r="F1406" s="85" t="s">
        <v>444</v>
      </c>
      <c r="G1406" s="86" t="s">
        <v>23</v>
      </c>
      <c r="H1406" s="86" t="s">
        <v>83</v>
      </c>
      <c r="I1406" s="92" t="s">
        <v>522</v>
      </c>
      <c r="J1406" s="16" t="s">
        <v>14</v>
      </c>
      <c r="K1406" s="26">
        <f t="shared" ref="K1406:M1406" si="400">K1407</f>
        <v>1655.1</v>
      </c>
      <c r="L1406" s="26">
        <f t="shared" si="400"/>
        <v>1655.1</v>
      </c>
      <c r="M1406" s="26">
        <f t="shared" si="400"/>
        <v>1655.1</v>
      </c>
      <c r="N1406" s="17">
        <f t="shared" si="395"/>
        <v>100</v>
      </c>
    </row>
    <row r="1407" spans="1:14" ht="28.5" customHeight="1" x14ac:dyDescent="0.2">
      <c r="A1407" s="12"/>
      <c r="B1407" s="13" t="s">
        <v>153</v>
      </c>
      <c r="C1407" s="14">
        <v>929</v>
      </c>
      <c r="D1407" s="15">
        <v>11</v>
      </c>
      <c r="E1407" s="15">
        <v>1</v>
      </c>
      <c r="F1407" s="85" t="s">
        <v>444</v>
      </c>
      <c r="G1407" s="86" t="s">
        <v>23</v>
      </c>
      <c r="H1407" s="86" t="s">
        <v>83</v>
      </c>
      <c r="I1407" s="92" t="s">
        <v>522</v>
      </c>
      <c r="J1407" s="16" t="s">
        <v>154</v>
      </c>
      <c r="K1407" s="26">
        <v>1655.1</v>
      </c>
      <c r="L1407" s="26">
        <v>1655.1</v>
      </c>
      <c r="M1407" s="26">
        <v>1655.1</v>
      </c>
      <c r="N1407" s="17">
        <f t="shared" si="395"/>
        <v>100</v>
      </c>
    </row>
    <row r="1408" spans="1:14" ht="15.75" customHeight="1" x14ac:dyDescent="0.2">
      <c r="A1408" s="12"/>
      <c r="B1408" s="13" t="s">
        <v>119</v>
      </c>
      <c r="C1408" s="14">
        <v>929</v>
      </c>
      <c r="D1408" s="15">
        <v>11</v>
      </c>
      <c r="E1408" s="15">
        <v>1</v>
      </c>
      <c r="F1408" s="85" t="s">
        <v>444</v>
      </c>
      <c r="G1408" s="86" t="s">
        <v>23</v>
      </c>
      <c r="H1408" s="86" t="s">
        <v>83</v>
      </c>
      <c r="I1408" s="92" t="s">
        <v>218</v>
      </c>
      <c r="J1408" s="16"/>
      <c r="K1408" s="26">
        <f>K1409</f>
        <v>294.10000000000002</v>
      </c>
      <c r="L1408" s="26">
        <f>L1409</f>
        <v>294.10000000000002</v>
      </c>
      <c r="M1408" s="26">
        <f>M1409</f>
        <v>294</v>
      </c>
      <c r="N1408" s="17">
        <f t="shared" si="395"/>
        <v>99.965997959877583</v>
      </c>
    </row>
    <row r="1409" spans="1:14" ht="28.5" customHeight="1" x14ac:dyDescent="0.2">
      <c r="A1409" s="12"/>
      <c r="B1409" s="13" t="s">
        <v>153</v>
      </c>
      <c r="C1409" s="14">
        <v>929</v>
      </c>
      <c r="D1409" s="15">
        <v>11</v>
      </c>
      <c r="E1409" s="15">
        <v>1</v>
      </c>
      <c r="F1409" s="85" t="s">
        <v>444</v>
      </c>
      <c r="G1409" s="86" t="s">
        <v>23</v>
      </c>
      <c r="H1409" s="86" t="s">
        <v>83</v>
      </c>
      <c r="I1409" s="92" t="s">
        <v>218</v>
      </c>
      <c r="J1409" s="16">
        <v>600</v>
      </c>
      <c r="K1409" s="26">
        <v>294.10000000000002</v>
      </c>
      <c r="L1409" s="26">
        <v>294.10000000000002</v>
      </c>
      <c r="M1409" s="26">
        <v>294</v>
      </c>
      <c r="N1409" s="17">
        <f t="shared" si="395"/>
        <v>99.965997959877583</v>
      </c>
    </row>
    <row r="1410" spans="1:14" ht="29.25" customHeight="1" x14ac:dyDescent="0.2">
      <c r="A1410" s="12"/>
      <c r="B1410" s="13" t="s">
        <v>309</v>
      </c>
      <c r="C1410" s="14">
        <v>929</v>
      </c>
      <c r="D1410" s="15">
        <v>11</v>
      </c>
      <c r="E1410" s="15">
        <v>1</v>
      </c>
      <c r="F1410" s="85" t="s">
        <v>444</v>
      </c>
      <c r="G1410" s="86" t="s">
        <v>23</v>
      </c>
      <c r="H1410" s="86" t="s">
        <v>83</v>
      </c>
      <c r="I1410" s="92" t="s">
        <v>584</v>
      </c>
      <c r="J1410" s="16"/>
      <c r="K1410" s="26">
        <f>K1411</f>
        <v>1250</v>
      </c>
      <c r="L1410" s="26">
        <f>L1411</f>
        <v>1250</v>
      </c>
      <c r="M1410" s="26">
        <f>M1411</f>
        <v>1249.8</v>
      </c>
      <c r="N1410" s="17">
        <f t="shared" si="395"/>
        <v>99.983999999999995</v>
      </c>
    </row>
    <row r="1411" spans="1:14" ht="28.5" customHeight="1" x14ac:dyDescent="0.2">
      <c r="A1411" s="12"/>
      <c r="B1411" s="13" t="s">
        <v>153</v>
      </c>
      <c r="C1411" s="14">
        <v>929</v>
      </c>
      <c r="D1411" s="15">
        <v>11</v>
      </c>
      <c r="E1411" s="15">
        <v>1</v>
      </c>
      <c r="F1411" s="85" t="s">
        <v>444</v>
      </c>
      <c r="G1411" s="86" t="s">
        <v>23</v>
      </c>
      <c r="H1411" s="86" t="s">
        <v>83</v>
      </c>
      <c r="I1411" s="92" t="s">
        <v>584</v>
      </c>
      <c r="J1411" s="16">
        <v>600</v>
      </c>
      <c r="K1411" s="26">
        <v>1250</v>
      </c>
      <c r="L1411" s="26">
        <v>1250</v>
      </c>
      <c r="M1411" s="26">
        <v>1249.8</v>
      </c>
      <c r="N1411" s="17">
        <f t="shared" si="395"/>
        <v>99.983999999999995</v>
      </c>
    </row>
    <row r="1412" spans="1:14" ht="118.5" customHeight="1" x14ac:dyDescent="0.2">
      <c r="A1412" s="12"/>
      <c r="B1412" s="13" t="s">
        <v>447</v>
      </c>
      <c r="C1412" s="14">
        <v>929</v>
      </c>
      <c r="D1412" s="15">
        <v>11</v>
      </c>
      <c r="E1412" s="15">
        <v>1</v>
      </c>
      <c r="F1412" s="85" t="s">
        <v>444</v>
      </c>
      <c r="G1412" s="86" t="s">
        <v>23</v>
      </c>
      <c r="H1412" s="86" t="s">
        <v>83</v>
      </c>
      <c r="I1412" s="87" t="s">
        <v>448</v>
      </c>
      <c r="J1412" s="16" t="s">
        <v>14</v>
      </c>
      <c r="K1412" s="26">
        <f t="shared" ref="K1412:M1412" si="401">K1413</f>
        <v>2041.5</v>
      </c>
      <c r="L1412" s="26">
        <f t="shared" si="401"/>
        <v>2041.5</v>
      </c>
      <c r="M1412" s="26">
        <f t="shared" si="401"/>
        <v>2008.8</v>
      </c>
      <c r="N1412" s="17">
        <f t="shared" si="395"/>
        <v>98.398236590742101</v>
      </c>
    </row>
    <row r="1413" spans="1:14" ht="28.5" customHeight="1" x14ac:dyDescent="0.2">
      <c r="A1413" s="12"/>
      <c r="B1413" s="13" t="s">
        <v>153</v>
      </c>
      <c r="C1413" s="14">
        <v>929</v>
      </c>
      <c r="D1413" s="15">
        <v>11</v>
      </c>
      <c r="E1413" s="15">
        <v>1</v>
      </c>
      <c r="F1413" s="85" t="s">
        <v>444</v>
      </c>
      <c r="G1413" s="86" t="s">
        <v>23</v>
      </c>
      <c r="H1413" s="86" t="s">
        <v>83</v>
      </c>
      <c r="I1413" s="87" t="s">
        <v>448</v>
      </c>
      <c r="J1413" s="16" t="s">
        <v>154</v>
      </c>
      <c r="K1413" s="26">
        <v>2041.5</v>
      </c>
      <c r="L1413" s="26">
        <v>2041.5</v>
      </c>
      <c r="M1413" s="26">
        <v>2008.8</v>
      </c>
      <c r="N1413" s="17">
        <f t="shared" si="395"/>
        <v>98.398236590742101</v>
      </c>
    </row>
    <row r="1414" spans="1:14" ht="80.25" customHeight="1" x14ac:dyDescent="0.2">
      <c r="A1414" s="12"/>
      <c r="B1414" s="13" t="s">
        <v>794</v>
      </c>
      <c r="C1414" s="14">
        <v>929</v>
      </c>
      <c r="D1414" s="15">
        <v>11</v>
      </c>
      <c r="E1414" s="15">
        <v>1</v>
      </c>
      <c r="F1414" s="85" t="s">
        <v>444</v>
      </c>
      <c r="G1414" s="86" t="s">
        <v>23</v>
      </c>
      <c r="H1414" s="86" t="s">
        <v>83</v>
      </c>
      <c r="I1414" s="87" t="s">
        <v>793</v>
      </c>
      <c r="J1414" s="16"/>
      <c r="K1414" s="26">
        <f>K1415</f>
        <v>5671.1</v>
      </c>
      <c r="L1414" s="26">
        <f>L1415</f>
        <v>5671.1</v>
      </c>
      <c r="M1414" s="26">
        <f>M1415</f>
        <v>5671.1</v>
      </c>
      <c r="N1414" s="17">
        <f t="shared" si="395"/>
        <v>100</v>
      </c>
    </row>
    <row r="1415" spans="1:14" ht="28.5" customHeight="1" x14ac:dyDescent="0.2">
      <c r="A1415" s="12"/>
      <c r="B1415" s="13" t="s">
        <v>153</v>
      </c>
      <c r="C1415" s="14">
        <v>929</v>
      </c>
      <c r="D1415" s="15">
        <v>11</v>
      </c>
      <c r="E1415" s="15">
        <v>1</v>
      </c>
      <c r="F1415" s="85" t="s">
        <v>444</v>
      </c>
      <c r="G1415" s="86" t="s">
        <v>23</v>
      </c>
      <c r="H1415" s="86" t="s">
        <v>83</v>
      </c>
      <c r="I1415" s="87" t="s">
        <v>793</v>
      </c>
      <c r="J1415" s="16" t="s">
        <v>154</v>
      </c>
      <c r="K1415" s="26">
        <v>5671.1</v>
      </c>
      <c r="L1415" s="26">
        <v>5671.1</v>
      </c>
      <c r="M1415" s="26">
        <v>5671.1</v>
      </c>
      <c r="N1415" s="17">
        <f t="shared" si="395"/>
        <v>100</v>
      </c>
    </row>
    <row r="1416" spans="1:14" ht="78.75" customHeight="1" x14ac:dyDescent="0.2">
      <c r="A1416" s="12"/>
      <c r="B1416" s="13" t="s">
        <v>756</v>
      </c>
      <c r="C1416" s="14">
        <v>929</v>
      </c>
      <c r="D1416" s="15">
        <v>11</v>
      </c>
      <c r="E1416" s="15">
        <v>1</v>
      </c>
      <c r="F1416" s="85" t="s">
        <v>444</v>
      </c>
      <c r="G1416" s="86" t="s">
        <v>23</v>
      </c>
      <c r="H1416" s="86" t="s">
        <v>83</v>
      </c>
      <c r="I1416" s="87" t="s">
        <v>755</v>
      </c>
      <c r="J1416" s="16"/>
      <c r="K1416" s="26">
        <f>K1417</f>
        <v>1000.7</v>
      </c>
      <c r="L1416" s="26">
        <f>L1417</f>
        <v>1000.7</v>
      </c>
      <c r="M1416" s="26">
        <f>M1417</f>
        <v>1000.7</v>
      </c>
      <c r="N1416" s="17">
        <f t="shared" si="395"/>
        <v>100</v>
      </c>
    </row>
    <row r="1417" spans="1:14" ht="28.5" customHeight="1" x14ac:dyDescent="0.2">
      <c r="A1417" s="12"/>
      <c r="B1417" s="13" t="s">
        <v>153</v>
      </c>
      <c r="C1417" s="14">
        <v>929</v>
      </c>
      <c r="D1417" s="15">
        <v>11</v>
      </c>
      <c r="E1417" s="15">
        <v>1</v>
      </c>
      <c r="F1417" s="85" t="s">
        <v>444</v>
      </c>
      <c r="G1417" s="86" t="s">
        <v>23</v>
      </c>
      <c r="H1417" s="86" t="s">
        <v>83</v>
      </c>
      <c r="I1417" s="87" t="s">
        <v>755</v>
      </c>
      <c r="J1417" s="16" t="s">
        <v>154</v>
      </c>
      <c r="K1417" s="26">
        <v>1000.7</v>
      </c>
      <c r="L1417" s="26">
        <v>1000.7</v>
      </c>
      <c r="M1417" s="26">
        <v>1000.7</v>
      </c>
      <c r="N1417" s="17">
        <f t="shared" si="395"/>
        <v>100</v>
      </c>
    </row>
    <row r="1418" spans="1:14" ht="51.75" customHeight="1" x14ac:dyDescent="0.2">
      <c r="A1418" s="12"/>
      <c r="B1418" s="13" t="s">
        <v>416</v>
      </c>
      <c r="C1418" s="14">
        <v>929</v>
      </c>
      <c r="D1418" s="15">
        <v>11</v>
      </c>
      <c r="E1418" s="15">
        <v>1</v>
      </c>
      <c r="F1418" s="85" t="s">
        <v>444</v>
      </c>
      <c r="G1418" s="86" t="s">
        <v>23</v>
      </c>
      <c r="H1418" s="86" t="s">
        <v>83</v>
      </c>
      <c r="I1418" s="87" t="s">
        <v>417</v>
      </c>
      <c r="J1418" s="16"/>
      <c r="K1418" s="26">
        <f t="shared" ref="K1418:M1418" si="402">K1419</f>
        <v>60</v>
      </c>
      <c r="L1418" s="26">
        <f t="shared" si="402"/>
        <v>60</v>
      </c>
      <c r="M1418" s="26">
        <f t="shared" si="402"/>
        <v>60</v>
      </c>
      <c r="N1418" s="17">
        <f t="shared" si="395"/>
        <v>100</v>
      </c>
    </row>
    <row r="1419" spans="1:14" ht="28.5" customHeight="1" x14ac:dyDescent="0.2">
      <c r="A1419" s="12"/>
      <c r="B1419" s="13" t="s">
        <v>153</v>
      </c>
      <c r="C1419" s="14">
        <v>929</v>
      </c>
      <c r="D1419" s="15">
        <v>11</v>
      </c>
      <c r="E1419" s="15">
        <v>1</v>
      </c>
      <c r="F1419" s="85" t="s">
        <v>444</v>
      </c>
      <c r="G1419" s="86" t="s">
        <v>23</v>
      </c>
      <c r="H1419" s="86" t="s">
        <v>83</v>
      </c>
      <c r="I1419" s="87" t="s">
        <v>417</v>
      </c>
      <c r="J1419" s="16">
        <v>600</v>
      </c>
      <c r="K1419" s="26">
        <v>60</v>
      </c>
      <c r="L1419" s="26">
        <v>60</v>
      </c>
      <c r="M1419" s="26">
        <v>60</v>
      </c>
      <c r="N1419" s="17">
        <f t="shared" si="395"/>
        <v>100</v>
      </c>
    </row>
    <row r="1420" spans="1:14" ht="41.25" customHeight="1" x14ac:dyDescent="0.2">
      <c r="A1420" s="12"/>
      <c r="B1420" s="13" t="s">
        <v>420</v>
      </c>
      <c r="C1420" s="14">
        <v>929</v>
      </c>
      <c r="D1420" s="15">
        <v>11</v>
      </c>
      <c r="E1420" s="15">
        <v>1</v>
      </c>
      <c r="F1420" s="85" t="s">
        <v>444</v>
      </c>
      <c r="G1420" s="86" t="s">
        <v>23</v>
      </c>
      <c r="H1420" s="86" t="s">
        <v>83</v>
      </c>
      <c r="I1420" s="87" t="s">
        <v>421</v>
      </c>
      <c r="J1420" s="16"/>
      <c r="K1420" s="26">
        <f t="shared" ref="K1420:M1420" si="403">K1421</f>
        <v>600</v>
      </c>
      <c r="L1420" s="26">
        <f t="shared" si="403"/>
        <v>600</v>
      </c>
      <c r="M1420" s="26">
        <f t="shared" si="403"/>
        <v>600</v>
      </c>
      <c r="N1420" s="17">
        <f t="shared" si="395"/>
        <v>100</v>
      </c>
    </row>
    <row r="1421" spans="1:14" ht="28.5" customHeight="1" x14ac:dyDescent="0.2">
      <c r="A1421" s="12"/>
      <c r="B1421" s="13" t="s">
        <v>153</v>
      </c>
      <c r="C1421" s="14">
        <v>929</v>
      </c>
      <c r="D1421" s="15">
        <v>11</v>
      </c>
      <c r="E1421" s="15">
        <v>1</v>
      </c>
      <c r="F1421" s="85" t="s">
        <v>444</v>
      </c>
      <c r="G1421" s="86" t="s">
        <v>23</v>
      </c>
      <c r="H1421" s="86" t="s">
        <v>83</v>
      </c>
      <c r="I1421" s="87" t="s">
        <v>421</v>
      </c>
      <c r="J1421" s="16">
        <v>600</v>
      </c>
      <c r="K1421" s="26">
        <v>600</v>
      </c>
      <c r="L1421" s="26">
        <v>600</v>
      </c>
      <c r="M1421" s="26">
        <v>600</v>
      </c>
      <c r="N1421" s="17">
        <f t="shared" si="395"/>
        <v>100</v>
      </c>
    </row>
    <row r="1422" spans="1:14" ht="39" customHeight="1" x14ac:dyDescent="0.2">
      <c r="A1422" s="12" t="s">
        <v>14</v>
      </c>
      <c r="B1422" s="13" t="s">
        <v>585</v>
      </c>
      <c r="C1422" s="14">
        <v>929</v>
      </c>
      <c r="D1422" s="15">
        <v>11</v>
      </c>
      <c r="E1422" s="15">
        <v>1</v>
      </c>
      <c r="F1422" s="85" t="s">
        <v>444</v>
      </c>
      <c r="G1422" s="86" t="s">
        <v>23</v>
      </c>
      <c r="H1422" s="86" t="s">
        <v>95</v>
      </c>
      <c r="I1422" s="87" t="s">
        <v>21</v>
      </c>
      <c r="J1422" s="16" t="s">
        <v>14</v>
      </c>
      <c r="K1422" s="26">
        <f>K1423+K1425</f>
        <v>15339</v>
      </c>
      <c r="L1422" s="26">
        <f>L1423+L1425</f>
        <v>15339</v>
      </c>
      <c r="M1422" s="26">
        <f>M1423+M1425</f>
        <v>14595.699999999999</v>
      </c>
      <c r="N1422" s="17">
        <f t="shared" si="395"/>
        <v>95.154182150074959</v>
      </c>
    </row>
    <row r="1423" spans="1:14" ht="18.75" customHeight="1" x14ac:dyDescent="0.2">
      <c r="A1423" s="12"/>
      <c r="B1423" s="13" t="s">
        <v>119</v>
      </c>
      <c r="C1423" s="14">
        <v>929</v>
      </c>
      <c r="D1423" s="15">
        <v>11</v>
      </c>
      <c r="E1423" s="15">
        <v>1</v>
      </c>
      <c r="F1423" s="85" t="s">
        <v>444</v>
      </c>
      <c r="G1423" s="86" t="s">
        <v>23</v>
      </c>
      <c r="H1423" s="86" t="s">
        <v>95</v>
      </c>
      <c r="I1423" s="87">
        <v>10040</v>
      </c>
      <c r="J1423" s="16"/>
      <c r="K1423" s="26">
        <f>K1424</f>
        <v>166.8</v>
      </c>
      <c r="L1423" s="26">
        <f>L1424</f>
        <v>166.8</v>
      </c>
      <c r="M1423" s="26">
        <f>M1424</f>
        <v>166.8</v>
      </c>
      <c r="N1423" s="17">
        <f t="shared" si="395"/>
        <v>100</v>
      </c>
    </row>
    <row r="1424" spans="1:14" ht="13.5" customHeight="1" x14ac:dyDescent="0.2">
      <c r="A1424" s="12"/>
      <c r="B1424" s="13" t="s">
        <v>34</v>
      </c>
      <c r="C1424" s="14">
        <v>929</v>
      </c>
      <c r="D1424" s="15">
        <v>11</v>
      </c>
      <c r="E1424" s="15">
        <v>1</v>
      </c>
      <c r="F1424" s="85" t="s">
        <v>444</v>
      </c>
      <c r="G1424" s="86" t="s">
        <v>23</v>
      </c>
      <c r="H1424" s="86" t="s">
        <v>95</v>
      </c>
      <c r="I1424" s="87">
        <v>10040</v>
      </c>
      <c r="J1424" s="16">
        <v>800</v>
      </c>
      <c r="K1424" s="26">
        <v>166.8</v>
      </c>
      <c r="L1424" s="26">
        <v>166.8</v>
      </c>
      <c r="M1424" s="26">
        <v>166.8</v>
      </c>
      <c r="N1424" s="17">
        <f t="shared" si="395"/>
        <v>100</v>
      </c>
    </row>
    <row r="1425" spans="1:14" ht="39" customHeight="1" x14ac:dyDescent="0.2">
      <c r="A1425" s="12" t="s">
        <v>14</v>
      </c>
      <c r="B1425" s="13" t="s">
        <v>586</v>
      </c>
      <c r="C1425" s="14">
        <v>929</v>
      </c>
      <c r="D1425" s="15">
        <v>11</v>
      </c>
      <c r="E1425" s="15">
        <v>1</v>
      </c>
      <c r="F1425" s="85" t="s">
        <v>444</v>
      </c>
      <c r="G1425" s="86" t="s">
        <v>23</v>
      </c>
      <c r="H1425" s="86" t="s">
        <v>95</v>
      </c>
      <c r="I1425" s="87" t="s">
        <v>587</v>
      </c>
      <c r="J1425" s="16" t="s">
        <v>14</v>
      </c>
      <c r="K1425" s="26">
        <f t="shared" ref="K1425:M1425" si="404">K1426+K1427</f>
        <v>15172.2</v>
      </c>
      <c r="L1425" s="26">
        <f t="shared" si="404"/>
        <v>15172.2</v>
      </c>
      <c r="M1425" s="26">
        <f t="shared" si="404"/>
        <v>14428.9</v>
      </c>
      <c r="N1425" s="17">
        <f t="shared" si="395"/>
        <v>95.100908240070652</v>
      </c>
    </row>
    <row r="1426" spans="1:14" ht="65.25" customHeight="1" x14ac:dyDescent="0.2">
      <c r="A1426" s="12"/>
      <c r="B1426" s="13" t="s">
        <v>26</v>
      </c>
      <c r="C1426" s="14">
        <v>929</v>
      </c>
      <c r="D1426" s="15">
        <v>11</v>
      </c>
      <c r="E1426" s="15">
        <v>1</v>
      </c>
      <c r="F1426" s="85" t="s">
        <v>444</v>
      </c>
      <c r="G1426" s="86" t="s">
        <v>23</v>
      </c>
      <c r="H1426" s="86" t="s">
        <v>95</v>
      </c>
      <c r="I1426" s="87" t="s">
        <v>587</v>
      </c>
      <c r="J1426" s="16" t="s">
        <v>27</v>
      </c>
      <c r="K1426" s="26">
        <v>6863.2</v>
      </c>
      <c r="L1426" s="26">
        <v>6863.2</v>
      </c>
      <c r="M1426" s="26">
        <v>6518.9</v>
      </c>
      <c r="N1426" s="17">
        <f t="shared" si="395"/>
        <v>94.983389672455999</v>
      </c>
    </row>
    <row r="1427" spans="1:14" ht="25.5" x14ac:dyDescent="0.2">
      <c r="A1427" s="12"/>
      <c r="B1427" s="13" t="s">
        <v>32</v>
      </c>
      <c r="C1427" s="14">
        <v>929</v>
      </c>
      <c r="D1427" s="15">
        <v>11</v>
      </c>
      <c r="E1427" s="15">
        <v>1</v>
      </c>
      <c r="F1427" s="85" t="s">
        <v>444</v>
      </c>
      <c r="G1427" s="86" t="s">
        <v>23</v>
      </c>
      <c r="H1427" s="86" t="s">
        <v>95</v>
      </c>
      <c r="I1427" s="87" t="s">
        <v>587</v>
      </c>
      <c r="J1427" s="16" t="s">
        <v>33</v>
      </c>
      <c r="K1427" s="26">
        <v>8309</v>
      </c>
      <c r="L1427" s="26">
        <v>8309</v>
      </c>
      <c r="M1427" s="26">
        <v>7910</v>
      </c>
      <c r="N1427" s="17">
        <f t="shared" si="395"/>
        <v>95.19797809604043</v>
      </c>
    </row>
    <row r="1428" spans="1:14" ht="30" customHeight="1" x14ac:dyDescent="0.2">
      <c r="A1428" s="12" t="s">
        <v>14</v>
      </c>
      <c r="B1428" s="13" t="s">
        <v>588</v>
      </c>
      <c r="C1428" s="14">
        <v>929</v>
      </c>
      <c r="D1428" s="15">
        <v>11</v>
      </c>
      <c r="E1428" s="15">
        <v>1</v>
      </c>
      <c r="F1428" s="85" t="s">
        <v>444</v>
      </c>
      <c r="G1428" s="86" t="s">
        <v>29</v>
      </c>
      <c r="H1428" s="86" t="s">
        <v>20</v>
      </c>
      <c r="I1428" s="87" t="s">
        <v>21</v>
      </c>
      <c r="J1428" s="16" t="s">
        <v>14</v>
      </c>
      <c r="K1428" s="26">
        <f t="shared" ref="K1428:M1432" si="405">K1429</f>
        <v>20787.900000000001</v>
      </c>
      <c r="L1428" s="26">
        <f t="shared" si="405"/>
        <v>20787.900000000001</v>
      </c>
      <c r="M1428" s="26">
        <f t="shared" si="405"/>
        <v>20787.599999999999</v>
      </c>
      <c r="N1428" s="17">
        <f t="shared" si="395"/>
        <v>99.998556852784532</v>
      </c>
    </row>
    <row r="1429" spans="1:14" ht="26.25" customHeight="1" x14ac:dyDescent="0.2">
      <c r="A1429" s="12" t="s">
        <v>14</v>
      </c>
      <c r="B1429" s="13" t="s">
        <v>589</v>
      </c>
      <c r="C1429" s="14">
        <v>929</v>
      </c>
      <c r="D1429" s="15">
        <v>11</v>
      </c>
      <c r="E1429" s="15">
        <v>1</v>
      </c>
      <c r="F1429" s="85" t="s">
        <v>444</v>
      </c>
      <c r="G1429" s="86" t="s">
        <v>29</v>
      </c>
      <c r="H1429" s="86" t="s">
        <v>83</v>
      </c>
      <c r="I1429" s="87" t="s">
        <v>21</v>
      </c>
      <c r="J1429" s="16" t="s">
        <v>14</v>
      </c>
      <c r="K1429" s="26">
        <f>K1430+K1432+K1434+K1436+K1438</f>
        <v>20787.900000000001</v>
      </c>
      <c r="L1429" s="26">
        <f>L1430+L1432+L1434+L1436+L1438</f>
        <v>20787.900000000001</v>
      </c>
      <c r="M1429" s="26">
        <f>M1430+M1432+M1434+M1436+M1438</f>
        <v>20787.599999999999</v>
      </c>
      <c r="N1429" s="17">
        <f t="shared" si="395"/>
        <v>99.998556852784532</v>
      </c>
    </row>
    <row r="1430" spans="1:14" ht="29.25" customHeight="1" x14ac:dyDescent="0.2">
      <c r="A1430" s="12"/>
      <c r="B1430" s="13" t="s">
        <v>590</v>
      </c>
      <c r="C1430" s="14">
        <v>929</v>
      </c>
      <c r="D1430" s="15">
        <v>11</v>
      </c>
      <c r="E1430" s="15">
        <v>1</v>
      </c>
      <c r="F1430" s="85" t="s">
        <v>444</v>
      </c>
      <c r="G1430" s="86" t="s">
        <v>29</v>
      </c>
      <c r="H1430" s="86" t="s">
        <v>83</v>
      </c>
      <c r="I1430" s="87">
        <v>11290</v>
      </c>
      <c r="J1430" s="16"/>
      <c r="K1430" s="26">
        <f>K1431</f>
        <v>3068.2</v>
      </c>
      <c r="L1430" s="26">
        <f>L1431</f>
        <v>3068.2</v>
      </c>
      <c r="M1430" s="26">
        <f>M1431</f>
        <v>3068.1</v>
      </c>
      <c r="N1430" s="17">
        <f t="shared" si="395"/>
        <v>99.996740760054763</v>
      </c>
    </row>
    <row r="1431" spans="1:14" ht="28.5" customHeight="1" x14ac:dyDescent="0.2">
      <c r="A1431" s="12"/>
      <c r="B1431" s="13" t="s">
        <v>153</v>
      </c>
      <c r="C1431" s="14">
        <v>929</v>
      </c>
      <c r="D1431" s="15">
        <v>11</v>
      </c>
      <c r="E1431" s="15">
        <v>1</v>
      </c>
      <c r="F1431" s="85" t="s">
        <v>444</v>
      </c>
      <c r="G1431" s="86" t="s">
        <v>29</v>
      </c>
      <c r="H1431" s="86" t="s">
        <v>83</v>
      </c>
      <c r="I1431" s="87">
        <v>11290</v>
      </c>
      <c r="J1431" s="16" t="s">
        <v>154</v>
      </c>
      <c r="K1431" s="26">
        <v>3068.2</v>
      </c>
      <c r="L1431" s="26">
        <v>3068.2</v>
      </c>
      <c r="M1431" s="26">
        <v>3068.1</v>
      </c>
      <c r="N1431" s="17">
        <f t="shared" si="395"/>
        <v>99.996740760054763</v>
      </c>
    </row>
    <row r="1432" spans="1:14" ht="42.75" customHeight="1" x14ac:dyDescent="0.2">
      <c r="A1432" s="12" t="s">
        <v>14</v>
      </c>
      <c r="B1432" s="13" t="s">
        <v>591</v>
      </c>
      <c r="C1432" s="14">
        <v>929</v>
      </c>
      <c r="D1432" s="15">
        <v>11</v>
      </c>
      <c r="E1432" s="15">
        <v>1</v>
      </c>
      <c r="F1432" s="85" t="s">
        <v>444</v>
      </c>
      <c r="G1432" s="86" t="s">
        <v>29</v>
      </c>
      <c r="H1432" s="86" t="s">
        <v>83</v>
      </c>
      <c r="I1432" s="87" t="s">
        <v>592</v>
      </c>
      <c r="J1432" s="16" t="s">
        <v>14</v>
      </c>
      <c r="K1432" s="26">
        <f t="shared" si="405"/>
        <v>12819.7</v>
      </c>
      <c r="L1432" s="26">
        <f t="shared" si="405"/>
        <v>12819.7</v>
      </c>
      <c r="M1432" s="26">
        <f t="shared" si="405"/>
        <v>12819.5</v>
      </c>
      <c r="N1432" s="17">
        <f t="shared" si="395"/>
        <v>99.998439901089725</v>
      </c>
    </row>
    <row r="1433" spans="1:14" ht="28.5" customHeight="1" x14ac:dyDescent="0.2">
      <c r="A1433" s="12"/>
      <c r="B1433" s="13" t="s">
        <v>153</v>
      </c>
      <c r="C1433" s="14">
        <v>929</v>
      </c>
      <c r="D1433" s="15">
        <v>11</v>
      </c>
      <c r="E1433" s="15">
        <v>1</v>
      </c>
      <c r="F1433" s="85" t="s">
        <v>444</v>
      </c>
      <c r="G1433" s="86" t="s">
        <v>29</v>
      </c>
      <c r="H1433" s="86" t="s">
        <v>83</v>
      </c>
      <c r="I1433" s="87" t="s">
        <v>592</v>
      </c>
      <c r="J1433" s="16" t="s">
        <v>154</v>
      </c>
      <c r="K1433" s="26">
        <v>12819.7</v>
      </c>
      <c r="L1433" s="26">
        <v>12819.7</v>
      </c>
      <c r="M1433" s="26">
        <v>12819.5</v>
      </c>
      <c r="N1433" s="17">
        <f t="shared" si="395"/>
        <v>99.998439901089725</v>
      </c>
    </row>
    <row r="1434" spans="1:14" ht="15" customHeight="1" x14ac:dyDescent="0.2">
      <c r="A1434" s="12"/>
      <c r="B1434" s="13" t="s">
        <v>750</v>
      </c>
      <c r="C1434" s="14">
        <v>929</v>
      </c>
      <c r="D1434" s="15">
        <v>11</v>
      </c>
      <c r="E1434" s="15">
        <v>1</v>
      </c>
      <c r="F1434" s="85" t="s">
        <v>444</v>
      </c>
      <c r="G1434" s="86" t="s">
        <v>29</v>
      </c>
      <c r="H1434" s="86" t="s">
        <v>83</v>
      </c>
      <c r="I1434" s="87">
        <v>11550</v>
      </c>
      <c r="J1434" s="16"/>
      <c r="K1434" s="26">
        <f>K1435</f>
        <v>1790</v>
      </c>
      <c r="L1434" s="26">
        <f>L1435</f>
        <v>1790</v>
      </c>
      <c r="M1434" s="26">
        <f>M1435</f>
        <v>1790</v>
      </c>
      <c r="N1434" s="17">
        <f t="shared" si="395"/>
        <v>100</v>
      </c>
    </row>
    <row r="1435" spans="1:14" ht="27" customHeight="1" x14ac:dyDescent="0.2">
      <c r="A1435" s="12"/>
      <c r="B1435" s="13" t="s">
        <v>242</v>
      </c>
      <c r="C1435" s="14">
        <v>929</v>
      </c>
      <c r="D1435" s="15">
        <v>11</v>
      </c>
      <c r="E1435" s="15">
        <v>1</v>
      </c>
      <c r="F1435" s="85" t="s">
        <v>444</v>
      </c>
      <c r="G1435" s="86" t="s">
        <v>29</v>
      </c>
      <c r="H1435" s="86" t="s">
        <v>83</v>
      </c>
      <c r="I1435" s="87">
        <v>11550</v>
      </c>
      <c r="J1435" s="16">
        <v>400</v>
      </c>
      <c r="K1435" s="26">
        <v>1790</v>
      </c>
      <c r="L1435" s="26">
        <v>1790</v>
      </c>
      <c r="M1435" s="26">
        <v>1790</v>
      </c>
      <c r="N1435" s="17">
        <f t="shared" si="395"/>
        <v>100</v>
      </c>
    </row>
    <row r="1436" spans="1:14" ht="26.25" customHeight="1" x14ac:dyDescent="0.2">
      <c r="A1436" s="12"/>
      <c r="B1436" s="13" t="s">
        <v>309</v>
      </c>
      <c r="C1436" s="14">
        <v>929</v>
      </c>
      <c r="D1436" s="15">
        <v>11</v>
      </c>
      <c r="E1436" s="15">
        <v>1</v>
      </c>
      <c r="F1436" s="85" t="s">
        <v>444</v>
      </c>
      <c r="G1436" s="86" t="s">
        <v>29</v>
      </c>
      <c r="H1436" s="86" t="s">
        <v>83</v>
      </c>
      <c r="I1436" s="87">
        <v>60050</v>
      </c>
      <c r="J1436" s="16"/>
      <c r="K1436" s="26">
        <f>K1437</f>
        <v>3000</v>
      </c>
      <c r="L1436" s="26">
        <f>L1437</f>
        <v>3000</v>
      </c>
      <c r="M1436" s="26">
        <f>M1437</f>
        <v>3000</v>
      </c>
      <c r="N1436" s="17">
        <f t="shared" si="395"/>
        <v>100</v>
      </c>
    </row>
    <row r="1437" spans="1:14" ht="28.5" customHeight="1" x14ac:dyDescent="0.2">
      <c r="A1437" s="12"/>
      <c r="B1437" s="13" t="s">
        <v>153</v>
      </c>
      <c r="C1437" s="14">
        <v>929</v>
      </c>
      <c r="D1437" s="15">
        <v>11</v>
      </c>
      <c r="E1437" s="15">
        <v>1</v>
      </c>
      <c r="F1437" s="85" t="s">
        <v>444</v>
      </c>
      <c r="G1437" s="86" t="s">
        <v>29</v>
      </c>
      <c r="H1437" s="86" t="s">
        <v>83</v>
      </c>
      <c r="I1437" s="87">
        <v>60050</v>
      </c>
      <c r="J1437" s="16" t="s">
        <v>154</v>
      </c>
      <c r="K1437" s="26">
        <v>3000</v>
      </c>
      <c r="L1437" s="26">
        <v>3000</v>
      </c>
      <c r="M1437" s="26">
        <v>3000</v>
      </c>
      <c r="N1437" s="17">
        <f t="shared" si="395"/>
        <v>100</v>
      </c>
    </row>
    <row r="1438" spans="1:14" ht="41.25" customHeight="1" x14ac:dyDescent="0.2">
      <c r="A1438" s="12"/>
      <c r="B1438" s="13" t="s">
        <v>420</v>
      </c>
      <c r="C1438" s="14">
        <v>929</v>
      </c>
      <c r="D1438" s="15">
        <v>11</v>
      </c>
      <c r="E1438" s="15">
        <v>1</v>
      </c>
      <c r="F1438" s="85" t="s">
        <v>444</v>
      </c>
      <c r="G1438" s="86" t="s">
        <v>29</v>
      </c>
      <c r="H1438" s="86" t="s">
        <v>83</v>
      </c>
      <c r="I1438" s="87" t="s">
        <v>421</v>
      </c>
      <c r="J1438" s="16"/>
      <c r="K1438" s="26">
        <f>K1439</f>
        <v>110</v>
      </c>
      <c r="L1438" s="26">
        <f>L1439</f>
        <v>110</v>
      </c>
      <c r="M1438" s="26">
        <f>M1439</f>
        <v>110</v>
      </c>
      <c r="N1438" s="17">
        <f t="shared" si="395"/>
        <v>100</v>
      </c>
    </row>
    <row r="1439" spans="1:14" ht="27" customHeight="1" x14ac:dyDescent="0.2">
      <c r="A1439" s="12"/>
      <c r="B1439" s="13" t="s">
        <v>242</v>
      </c>
      <c r="C1439" s="14">
        <v>929</v>
      </c>
      <c r="D1439" s="15">
        <v>11</v>
      </c>
      <c r="E1439" s="15">
        <v>1</v>
      </c>
      <c r="F1439" s="85" t="s">
        <v>444</v>
      </c>
      <c r="G1439" s="86" t="s">
        <v>29</v>
      </c>
      <c r="H1439" s="86" t="s">
        <v>83</v>
      </c>
      <c r="I1439" s="87" t="s">
        <v>421</v>
      </c>
      <c r="J1439" s="16">
        <v>400</v>
      </c>
      <c r="K1439" s="26">
        <v>110</v>
      </c>
      <c r="L1439" s="26">
        <v>110</v>
      </c>
      <c r="M1439" s="26">
        <v>110</v>
      </c>
      <c r="N1439" s="17">
        <f t="shared" si="395"/>
        <v>100</v>
      </c>
    </row>
    <row r="1440" spans="1:14" ht="26.25" customHeight="1" x14ac:dyDescent="0.2">
      <c r="A1440" s="12"/>
      <c r="B1440" s="13" t="s">
        <v>37</v>
      </c>
      <c r="C1440" s="14">
        <v>929</v>
      </c>
      <c r="D1440" s="15">
        <v>11</v>
      </c>
      <c r="E1440" s="15">
        <v>1</v>
      </c>
      <c r="F1440" s="93">
        <v>99</v>
      </c>
      <c r="G1440" s="91">
        <v>0</v>
      </c>
      <c r="H1440" s="91" t="s">
        <v>20</v>
      </c>
      <c r="I1440" s="92" t="s">
        <v>21</v>
      </c>
      <c r="J1440" s="24"/>
      <c r="K1440" s="26">
        <f t="shared" ref="K1440:M1442" si="406">K1441</f>
        <v>1703.9</v>
      </c>
      <c r="L1440" s="26">
        <f t="shared" si="406"/>
        <v>1703.9</v>
      </c>
      <c r="M1440" s="26">
        <f t="shared" si="406"/>
        <v>1703.8000000000002</v>
      </c>
      <c r="N1440" s="17">
        <f t="shared" si="395"/>
        <v>99.994131110980703</v>
      </c>
    </row>
    <row r="1441" spans="1:14" ht="15.75" customHeight="1" x14ac:dyDescent="0.2">
      <c r="A1441" s="12"/>
      <c r="B1441" s="13" t="s">
        <v>39</v>
      </c>
      <c r="C1441" s="14">
        <v>929</v>
      </c>
      <c r="D1441" s="15">
        <v>11</v>
      </c>
      <c r="E1441" s="15">
        <v>1</v>
      </c>
      <c r="F1441" s="93">
        <v>99</v>
      </c>
      <c r="G1441" s="91" t="s">
        <v>40</v>
      </c>
      <c r="H1441" s="91" t="s">
        <v>20</v>
      </c>
      <c r="I1441" s="92" t="s">
        <v>21</v>
      </c>
      <c r="J1441" s="24"/>
      <c r="K1441" s="26">
        <f>K1442+K1444</f>
        <v>1703.9</v>
      </c>
      <c r="L1441" s="26">
        <f>L1442+L1444</f>
        <v>1703.9</v>
      </c>
      <c r="M1441" s="26">
        <f>M1442+M1444</f>
        <v>1703.8000000000002</v>
      </c>
      <c r="N1441" s="17">
        <f t="shared" si="395"/>
        <v>99.994131110980703</v>
      </c>
    </row>
    <row r="1442" spans="1:14" ht="15.75" customHeight="1" x14ac:dyDescent="0.2">
      <c r="A1442" s="12"/>
      <c r="B1442" s="13" t="s">
        <v>119</v>
      </c>
      <c r="C1442" s="14">
        <v>929</v>
      </c>
      <c r="D1442" s="15">
        <v>11</v>
      </c>
      <c r="E1442" s="15">
        <v>1</v>
      </c>
      <c r="F1442" s="93">
        <v>99</v>
      </c>
      <c r="G1442" s="91" t="s">
        <v>40</v>
      </c>
      <c r="H1442" s="91" t="s">
        <v>20</v>
      </c>
      <c r="I1442" s="92" t="s">
        <v>218</v>
      </c>
      <c r="J1442" s="24"/>
      <c r="K1442" s="26">
        <f t="shared" si="406"/>
        <v>212.9</v>
      </c>
      <c r="L1442" s="26">
        <f t="shared" si="406"/>
        <v>212.9</v>
      </c>
      <c r="M1442" s="26">
        <f t="shared" si="406"/>
        <v>212.9</v>
      </c>
      <c r="N1442" s="17">
        <f t="shared" si="395"/>
        <v>100</v>
      </c>
    </row>
    <row r="1443" spans="1:14" ht="27" customHeight="1" x14ac:dyDescent="0.2">
      <c r="A1443" s="12"/>
      <c r="B1443" s="13" t="s">
        <v>242</v>
      </c>
      <c r="C1443" s="14">
        <v>929</v>
      </c>
      <c r="D1443" s="15">
        <v>11</v>
      </c>
      <c r="E1443" s="15">
        <v>1</v>
      </c>
      <c r="F1443" s="93">
        <v>99</v>
      </c>
      <c r="G1443" s="91" t="s">
        <v>40</v>
      </c>
      <c r="H1443" s="91" t="s">
        <v>20</v>
      </c>
      <c r="I1443" s="92" t="s">
        <v>218</v>
      </c>
      <c r="J1443" s="24" t="s">
        <v>243</v>
      </c>
      <c r="K1443" s="26">
        <v>212.9</v>
      </c>
      <c r="L1443" s="26">
        <v>212.9</v>
      </c>
      <c r="M1443" s="26">
        <v>212.9</v>
      </c>
      <c r="N1443" s="17">
        <f t="shared" si="395"/>
        <v>100</v>
      </c>
    </row>
    <row r="1444" spans="1:14" ht="18" customHeight="1" x14ac:dyDescent="0.2">
      <c r="A1444" s="12"/>
      <c r="B1444" s="13" t="s">
        <v>816</v>
      </c>
      <c r="C1444" s="14">
        <v>929</v>
      </c>
      <c r="D1444" s="15">
        <v>11</v>
      </c>
      <c r="E1444" s="15">
        <v>1</v>
      </c>
      <c r="F1444" s="93">
        <v>99</v>
      </c>
      <c r="G1444" s="91" t="s">
        <v>40</v>
      </c>
      <c r="H1444" s="91" t="s">
        <v>20</v>
      </c>
      <c r="I1444" s="92" t="s">
        <v>815</v>
      </c>
      <c r="J1444" s="24"/>
      <c r="K1444" s="26">
        <f>K1445</f>
        <v>1491</v>
      </c>
      <c r="L1444" s="26">
        <f>L1445</f>
        <v>1491</v>
      </c>
      <c r="M1444" s="26">
        <f>M1445</f>
        <v>1490.9</v>
      </c>
      <c r="N1444" s="17">
        <f t="shared" si="395"/>
        <v>99.993293091884652</v>
      </c>
    </row>
    <row r="1445" spans="1:14" ht="28.5" customHeight="1" x14ac:dyDescent="0.2">
      <c r="A1445" s="12"/>
      <c r="B1445" s="13" t="s">
        <v>153</v>
      </c>
      <c r="C1445" s="14">
        <v>929</v>
      </c>
      <c r="D1445" s="15">
        <v>11</v>
      </c>
      <c r="E1445" s="15">
        <v>1</v>
      </c>
      <c r="F1445" s="93">
        <v>99</v>
      </c>
      <c r="G1445" s="91" t="s">
        <v>40</v>
      </c>
      <c r="H1445" s="91" t="s">
        <v>20</v>
      </c>
      <c r="I1445" s="92" t="s">
        <v>815</v>
      </c>
      <c r="J1445" s="16" t="s">
        <v>154</v>
      </c>
      <c r="K1445" s="26">
        <v>1491</v>
      </c>
      <c r="L1445" s="26">
        <v>1491</v>
      </c>
      <c r="M1445" s="26">
        <v>1490.9</v>
      </c>
      <c r="N1445" s="17">
        <f t="shared" si="395"/>
        <v>99.993293091884652</v>
      </c>
    </row>
    <row r="1446" spans="1:14" ht="15.75" customHeight="1" x14ac:dyDescent="0.2">
      <c r="A1446" s="12" t="s">
        <v>14</v>
      </c>
      <c r="B1446" s="13" t="s">
        <v>593</v>
      </c>
      <c r="C1446" s="14">
        <v>929</v>
      </c>
      <c r="D1446" s="15">
        <v>11</v>
      </c>
      <c r="E1446" s="15">
        <v>2</v>
      </c>
      <c r="F1446" s="85" t="s">
        <v>14</v>
      </c>
      <c r="G1446" s="86" t="s">
        <v>14</v>
      </c>
      <c r="H1446" s="86" t="s">
        <v>14</v>
      </c>
      <c r="I1446" s="87" t="s">
        <v>14</v>
      </c>
      <c r="J1446" s="16" t="s">
        <v>14</v>
      </c>
      <c r="K1446" s="26">
        <f>K1447+K1452+K1459</f>
        <v>20421.600000000002</v>
      </c>
      <c r="L1446" s="26">
        <f>L1447+L1452+L1459</f>
        <v>20421.600000000002</v>
      </c>
      <c r="M1446" s="26">
        <f>M1447+M1452+M1459</f>
        <v>20419.000000000004</v>
      </c>
      <c r="N1446" s="17">
        <f t="shared" si="395"/>
        <v>99.987268382496978</v>
      </c>
    </row>
    <row r="1447" spans="1:14" ht="51.75" customHeight="1" x14ac:dyDescent="0.2">
      <c r="A1447" s="12" t="s">
        <v>14</v>
      </c>
      <c r="B1447" s="13" t="s">
        <v>475</v>
      </c>
      <c r="C1447" s="14">
        <v>929</v>
      </c>
      <c r="D1447" s="15">
        <v>11</v>
      </c>
      <c r="E1447" s="15">
        <v>2</v>
      </c>
      <c r="F1447" s="85" t="s">
        <v>354</v>
      </c>
      <c r="G1447" s="86" t="s">
        <v>19</v>
      </c>
      <c r="H1447" s="86" t="s">
        <v>20</v>
      </c>
      <c r="I1447" s="87" t="s">
        <v>21</v>
      </c>
      <c r="J1447" s="16" t="s">
        <v>14</v>
      </c>
      <c r="K1447" s="26">
        <f t="shared" ref="K1447:M1449" si="407">K1448</f>
        <v>87</v>
      </c>
      <c r="L1447" s="26">
        <f t="shared" si="407"/>
        <v>87</v>
      </c>
      <c r="M1447" s="26">
        <f t="shared" si="407"/>
        <v>87</v>
      </c>
      <c r="N1447" s="17">
        <f t="shared" si="395"/>
        <v>100</v>
      </c>
    </row>
    <row r="1448" spans="1:14" ht="51.75" customHeight="1" x14ac:dyDescent="0.2">
      <c r="A1448" s="12" t="s">
        <v>14</v>
      </c>
      <c r="B1448" s="13" t="s">
        <v>476</v>
      </c>
      <c r="C1448" s="14">
        <v>929</v>
      </c>
      <c r="D1448" s="15">
        <v>11</v>
      </c>
      <c r="E1448" s="15">
        <v>2</v>
      </c>
      <c r="F1448" s="85" t="s">
        <v>354</v>
      </c>
      <c r="G1448" s="86" t="s">
        <v>29</v>
      </c>
      <c r="H1448" s="86" t="s">
        <v>20</v>
      </c>
      <c r="I1448" s="87" t="s">
        <v>21</v>
      </c>
      <c r="J1448" s="16" t="s">
        <v>14</v>
      </c>
      <c r="K1448" s="26">
        <f t="shared" si="407"/>
        <v>87</v>
      </c>
      <c r="L1448" s="26">
        <f t="shared" si="407"/>
        <v>87</v>
      </c>
      <c r="M1448" s="26">
        <f t="shared" si="407"/>
        <v>87</v>
      </c>
      <c r="N1448" s="17">
        <f t="shared" si="395"/>
        <v>100</v>
      </c>
    </row>
    <row r="1449" spans="1:14" ht="51.75" customHeight="1" x14ac:dyDescent="0.2">
      <c r="A1449" s="12" t="s">
        <v>14</v>
      </c>
      <c r="B1449" s="13" t="s">
        <v>477</v>
      </c>
      <c r="C1449" s="14">
        <v>929</v>
      </c>
      <c r="D1449" s="15">
        <v>11</v>
      </c>
      <c r="E1449" s="15">
        <v>2</v>
      </c>
      <c r="F1449" s="85" t="s">
        <v>354</v>
      </c>
      <c r="G1449" s="86" t="s">
        <v>29</v>
      </c>
      <c r="H1449" s="86" t="s">
        <v>83</v>
      </c>
      <c r="I1449" s="87" t="s">
        <v>21</v>
      </c>
      <c r="J1449" s="16" t="s">
        <v>14</v>
      </c>
      <c r="K1449" s="26">
        <f t="shared" si="407"/>
        <v>87</v>
      </c>
      <c r="L1449" s="26">
        <f t="shared" si="407"/>
        <v>87</v>
      </c>
      <c r="M1449" s="26">
        <f t="shared" si="407"/>
        <v>87</v>
      </c>
      <c r="N1449" s="17">
        <f t="shared" si="395"/>
        <v>100</v>
      </c>
    </row>
    <row r="1450" spans="1:14" ht="39" customHeight="1" x14ac:dyDescent="0.2">
      <c r="A1450" s="12" t="s">
        <v>14</v>
      </c>
      <c r="B1450" s="13" t="s">
        <v>478</v>
      </c>
      <c r="C1450" s="14">
        <v>929</v>
      </c>
      <c r="D1450" s="15">
        <v>11</v>
      </c>
      <c r="E1450" s="15">
        <v>2</v>
      </c>
      <c r="F1450" s="85" t="s">
        <v>354</v>
      </c>
      <c r="G1450" s="86" t="s">
        <v>29</v>
      </c>
      <c r="H1450" s="86" t="s">
        <v>83</v>
      </c>
      <c r="I1450" s="87" t="s">
        <v>479</v>
      </c>
      <c r="J1450" s="16" t="s">
        <v>14</v>
      </c>
      <c r="K1450" s="26">
        <f>K1451</f>
        <v>87</v>
      </c>
      <c r="L1450" s="26">
        <f>L1451</f>
        <v>87</v>
      </c>
      <c r="M1450" s="26">
        <f>M1451</f>
        <v>87</v>
      </c>
      <c r="N1450" s="17">
        <f t="shared" si="395"/>
        <v>100</v>
      </c>
    </row>
    <row r="1451" spans="1:14" ht="27.75" customHeight="1" x14ac:dyDescent="0.2">
      <c r="A1451" s="12"/>
      <c r="B1451" s="13" t="s">
        <v>32</v>
      </c>
      <c r="C1451" s="14">
        <v>929</v>
      </c>
      <c r="D1451" s="15">
        <v>11</v>
      </c>
      <c r="E1451" s="15">
        <v>2</v>
      </c>
      <c r="F1451" s="85" t="s">
        <v>354</v>
      </c>
      <c r="G1451" s="86" t="s">
        <v>29</v>
      </c>
      <c r="H1451" s="86" t="s">
        <v>83</v>
      </c>
      <c r="I1451" s="87" t="s">
        <v>479</v>
      </c>
      <c r="J1451" s="16">
        <v>200</v>
      </c>
      <c r="K1451" s="26">
        <v>87</v>
      </c>
      <c r="L1451" s="26">
        <v>87</v>
      </c>
      <c r="M1451" s="26">
        <v>87</v>
      </c>
      <c r="N1451" s="17">
        <f t="shared" si="395"/>
        <v>100</v>
      </c>
    </row>
    <row r="1452" spans="1:14" ht="51.75" customHeight="1" x14ac:dyDescent="0.2">
      <c r="A1452" s="12" t="s">
        <v>14</v>
      </c>
      <c r="B1452" s="13" t="s">
        <v>443</v>
      </c>
      <c r="C1452" s="14">
        <v>929</v>
      </c>
      <c r="D1452" s="15">
        <v>11</v>
      </c>
      <c r="E1452" s="15">
        <v>2</v>
      </c>
      <c r="F1452" s="85" t="s">
        <v>444</v>
      </c>
      <c r="G1452" s="86" t="s">
        <v>19</v>
      </c>
      <c r="H1452" s="86" t="s">
        <v>20</v>
      </c>
      <c r="I1452" s="87" t="s">
        <v>21</v>
      </c>
      <c r="J1452" s="16" t="s">
        <v>14</v>
      </c>
      <c r="K1452" s="26">
        <f t="shared" ref="K1452:M1455" si="408">K1453</f>
        <v>20125.600000000002</v>
      </c>
      <c r="L1452" s="26">
        <f t="shared" si="408"/>
        <v>20125.600000000002</v>
      </c>
      <c r="M1452" s="26">
        <f t="shared" si="408"/>
        <v>20125.600000000002</v>
      </c>
      <c r="N1452" s="17">
        <f t="shared" si="395"/>
        <v>100</v>
      </c>
    </row>
    <row r="1453" spans="1:14" ht="26.25" customHeight="1" x14ac:dyDescent="0.2">
      <c r="A1453" s="12" t="s">
        <v>14</v>
      </c>
      <c r="B1453" s="13" t="s">
        <v>445</v>
      </c>
      <c r="C1453" s="14">
        <v>929</v>
      </c>
      <c r="D1453" s="15">
        <v>11</v>
      </c>
      <c r="E1453" s="15">
        <v>2</v>
      </c>
      <c r="F1453" s="85" t="s">
        <v>444</v>
      </c>
      <c r="G1453" s="86" t="s">
        <v>23</v>
      </c>
      <c r="H1453" s="86" t="s">
        <v>20</v>
      </c>
      <c r="I1453" s="87" t="s">
        <v>21</v>
      </c>
      <c r="J1453" s="16" t="s">
        <v>14</v>
      </c>
      <c r="K1453" s="26">
        <f t="shared" si="408"/>
        <v>20125.600000000002</v>
      </c>
      <c r="L1453" s="26">
        <f t="shared" si="408"/>
        <v>20125.600000000002</v>
      </c>
      <c r="M1453" s="26">
        <f t="shared" si="408"/>
        <v>20125.600000000002</v>
      </c>
      <c r="N1453" s="17">
        <f t="shared" si="395"/>
        <v>100</v>
      </c>
    </row>
    <row r="1454" spans="1:14" ht="51.75" customHeight="1" x14ac:dyDescent="0.2">
      <c r="A1454" s="12" t="s">
        <v>14</v>
      </c>
      <c r="B1454" s="13" t="s">
        <v>446</v>
      </c>
      <c r="C1454" s="14">
        <v>929</v>
      </c>
      <c r="D1454" s="15">
        <v>11</v>
      </c>
      <c r="E1454" s="15">
        <v>2</v>
      </c>
      <c r="F1454" s="85" t="s">
        <v>444</v>
      </c>
      <c r="G1454" s="86" t="s">
        <v>23</v>
      </c>
      <c r="H1454" s="86" t="s">
        <v>83</v>
      </c>
      <c r="I1454" s="87" t="s">
        <v>21</v>
      </c>
      <c r="J1454" s="16" t="s">
        <v>14</v>
      </c>
      <c r="K1454" s="26">
        <f>K1455+K1457</f>
        <v>20125.600000000002</v>
      </c>
      <c r="L1454" s="26">
        <f>L1455+L1457</f>
        <v>20125.600000000002</v>
      </c>
      <c r="M1454" s="26">
        <f>M1455+M1457</f>
        <v>20125.600000000002</v>
      </c>
      <c r="N1454" s="17">
        <f t="shared" si="395"/>
        <v>100</v>
      </c>
    </row>
    <row r="1455" spans="1:14" ht="26.25" customHeight="1" x14ac:dyDescent="0.2">
      <c r="A1455" s="12" t="s">
        <v>14</v>
      </c>
      <c r="B1455" s="13" t="s">
        <v>84</v>
      </c>
      <c r="C1455" s="14">
        <v>929</v>
      </c>
      <c r="D1455" s="15">
        <v>11</v>
      </c>
      <c r="E1455" s="15">
        <v>2</v>
      </c>
      <c r="F1455" s="85" t="s">
        <v>444</v>
      </c>
      <c r="G1455" s="86" t="s">
        <v>23</v>
      </c>
      <c r="H1455" s="86" t="s">
        <v>83</v>
      </c>
      <c r="I1455" s="87" t="s">
        <v>85</v>
      </c>
      <c r="J1455" s="16" t="s">
        <v>14</v>
      </c>
      <c r="K1455" s="26">
        <f t="shared" si="408"/>
        <v>20084.900000000001</v>
      </c>
      <c r="L1455" s="26">
        <f t="shared" si="408"/>
        <v>20084.900000000001</v>
      </c>
      <c r="M1455" s="26">
        <f t="shared" si="408"/>
        <v>20084.900000000001</v>
      </c>
      <c r="N1455" s="17">
        <f t="shared" si="395"/>
        <v>100</v>
      </c>
    </row>
    <row r="1456" spans="1:14" ht="28.5" customHeight="1" x14ac:dyDescent="0.2">
      <c r="A1456" s="12"/>
      <c r="B1456" s="13" t="s">
        <v>153</v>
      </c>
      <c r="C1456" s="14">
        <v>929</v>
      </c>
      <c r="D1456" s="15">
        <v>11</v>
      </c>
      <c r="E1456" s="15">
        <v>2</v>
      </c>
      <c r="F1456" s="85" t="s">
        <v>444</v>
      </c>
      <c r="G1456" s="86" t="s">
        <v>23</v>
      </c>
      <c r="H1456" s="86" t="s">
        <v>83</v>
      </c>
      <c r="I1456" s="87" t="s">
        <v>85</v>
      </c>
      <c r="J1456" s="16" t="s">
        <v>154</v>
      </c>
      <c r="K1456" s="26">
        <v>20084.900000000001</v>
      </c>
      <c r="L1456" s="26">
        <v>20084.900000000001</v>
      </c>
      <c r="M1456" s="26">
        <v>20084.900000000001</v>
      </c>
      <c r="N1456" s="17">
        <f t="shared" si="395"/>
        <v>100</v>
      </c>
    </row>
    <row r="1457" spans="1:14" ht="51" x14ac:dyDescent="0.2">
      <c r="A1457" s="12"/>
      <c r="B1457" s="13" t="s">
        <v>416</v>
      </c>
      <c r="C1457" s="14">
        <v>929</v>
      </c>
      <c r="D1457" s="15">
        <v>11</v>
      </c>
      <c r="E1457" s="15">
        <v>2</v>
      </c>
      <c r="F1457" s="85" t="s">
        <v>444</v>
      </c>
      <c r="G1457" s="86" t="s">
        <v>23</v>
      </c>
      <c r="H1457" s="86" t="s">
        <v>83</v>
      </c>
      <c r="I1457" s="87" t="s">
        <v>417</v>
      </c>
      <c r="J1457" s="16"/>
      <c r="K1457" s="26">
        <f>K1458</f>
        <v>40.700000000000003</v>
      </c>
      <c r="L1457" s="26">
        <f>L1458</f>
        <v>40.700000000000003</v>
      </c>
      <c r="M1457" s="26">
        <f>M1458</f>
        <v>40.700000000000003</v>
      </c>
      <c r="N1457" s="17">
        <f t="shared" si="395"/>
        <v>100</v>
      </c>
    </row>
    <row r="1458" spans="1:14" ht="28.5" customHeight="1" x14ac:dyDescent="0.2">
      <c r="A1458" s="12"/>
      <c r="B1458" s="13" t="s">
        <v>153</v>
      </c>
      <c r="C1458" s="14">
        <v>929</v>
      </c>
      <c r="D1458" s="15">
        <v>11</v>
      </c>
      <c r="E1458" s="15">
        <v>2</v>
      </c>
      <c r="F1458" s="85" t="s">
        <v>444</v>
      </c>
      <c r="G1458" s="86" t="s">
        <v>23</v>
      </c>
      <c r="H1458" s="86" t="s">
        <v>83</v>
      </c>
      <c r="I1458" s="87" t="s">
        <v>417</v>
      </c>
      <c r="J1458" s="16" t="s">
        <v>154</v>
      </c>
      <c r="K1458" s="26">
        <v>40.700000000000003</v>
      </c>
      <c r="L1458" s="26">
        <v>40.700000000000003</v>
      </c>
      <c r="M1458" s="26">
        <v>40.700000000000003</v>
      </c>
      <c r="N1458" s="17">
        <f t="shared" si="395"/>
        <v>100</v>
      </c>
    </row>
    <row r="1459" spans="1:14" ht="51.75" customHeight="1" x14ac:dyDescent="0.2">
      <c r="A1459" s="12" t="s">
        <v>14</v>
      </c>
      <c r="B1459" s="13" t="s">
        <v>480</v>
      </c>
      <c r="C1459" s="14">
        <v>929</v>
      </c>
      <c r="D1459" s="15">
        <v>11</v>
      </c>
      <c r="E1459" s="15">
        <v>2</v>
      </c>
      <c r="F1459" s="85" t="s">
        <v>481</v>
      </c>
      <c r="G1459" s="86" t="s">
        <v>19</v>
      </c>
      <c r="H1459" s="86" t="s">
        <v>20</v>
      </c>
      <c r="I1459" s="87" t="s">
        <v>21</v>
      </c>
      <c r="J1459" s="16" t="s">
        <v>14</v>
      </c>
      <c r="K1459" s="26">
        <f t="shared" ref="K1459:M1462" si="409">K1460</f>
        <v>209</v>
      </c>
      <c r="L1459" s="26">
        <f t="shared" si="409"/>
        <v>209</v>
      </c>
      <c r="M1459" s="26">
        <f t="shared" si="409"/>
        <v>206.4</v>
      </c>
      <c r="N1459" s="17">
        <f t="shared" ref="N1459:N1476" si="410">M1459/L1459*100</f>
        <v>98.755980861244012</v>
      </c>
    </row>
    <row r="1460" spans="1:14" ht="55.5" customHeight="1" x14ac:dyDescent="0.2">
      <c r="A1460" s="12" t="s">
        <v>14</v>
      </c>
      <c r="B1460" s="13" t="s">
        <v>482</v>
      </c>
      <c r="C1460" s="14">
        <v>929</v>
      </c>
      <c r="D1460" s="15">
        <v>11</v>
      </c>
      <c r="E1460" s="15">
        <v>2</v>
      </c>
      <c r="F1460" s="85" t="s">
        <v>481</v>
      </c>
      <c r="G1460" s="86" t="s">
        <v>23</v>
      </c>
      <c r="H1460" s="86" t="s">
        <v>20</v>
      </c>
      <c r="I1460" s="87" t="s">
        <v>21</v>
      </c>
      <c r="J1460" s="16" t="s">
        <v>14</v>
      </c>
      <c r="K1460" s="26">
        <f t="shared" si="409"/>
        <v>209</v>
      </c>
      <c r="L1460" s="26">
        <f t="shared" si="409"/>
        <v>209</v>
      </c>
      <c r="M1460" s="26">
        <f t="shared" si="409"/>
        <v>206.4</v>
      </c>
      <c r="N1460" s="17">
        <f t="shared" si="410"/>
        <v>98.755980861244012</v>
      </c>
    </row>
    <row r="1461" spans="1:14" ht="39" customHeight="1" x14ac:dyDescent="0.2">
      <c r="A1461" s="12" t="s">
        <v>14</v>
      </c>
      <c r="B1461" s="13" t="s">
        <v>483</v>
      </c>
      <c r="C1461" s="14">
        <v>929</v>
      </c>
      <c r="D1461" s="15">
        <v>11</v>
      </c>
      <c r="E1461" s="15">
        <v>2</v>
      </c>
      <c r="F1461" s="85" t="s">
        <v>481</v>
      </c>
      <c r="G1461" s="86" t="s">
        <v>23</v>
      </c>
      <c r="H1461" s="86" t="s">
        <v>83</v>
      </c>
      <c r="I1461" s="87" t="s">
        <v>21</v>
      </c>
      <c r="J1461" s="16" t="s">
        <v>14</v>
      </c>
      <c r="K1461" s="26">
        <f t="shared" si="409"/>
        <v>209</v>
      </c>
      <c r="L1461" s="26">
        <f t="shared" si="409"/>
        <v>209</v>
      </c>
      <c r="M1461" s="26">
        <f t="shared" si="409"/>
        <v>206.4</v>
      </c>
      <c r="N1461" s="17">
        <f t="shared" si="410"/>
        <v>98.755980861244012</v>
      </c>
    </row>
    <row r="1462" spans="1:14" ht="26.25" customHeight="1" x14ac:dyDescent="0.2">
      <c r="A1462" s="12" t="s">
        <v>14</v>
      </c>
      <c r="B1462" s="13" t="s">
        <v>484</v>
      </c>
      <c r="C1462" s="14">
        <v>929</v>
      </c>
      <c r="D1462" s="15">
        <v>11</v>
      </c>
      <c r="E1462" s="15">
        <v>2</v>
      </c>
      <c r="F1462" s="85" t="s">
        <v>481</v>
      </c>
      <c r="G1462" s="86" t="s">
        <v>23</v>
      </c>
      <c r="H1462" s="86" t="s">
        <v>83</v>
      </c>
      <c r="I1462" s="87" t="s">
        <v>485</v>
      </c>
      <c r="J1462" s="16" t="s">
        <v>14</v>
      </c>
      <c r="K1462" s="26">
        <f t="shared" si="409"/>
        <v>209</v>
      </c>
      <c r="L1462" s="26">
        <f t="shared" si="409"/>
        <v>209</v>
      </c>
      <c r="M1462" s="26">
        <f t="shared" si="409"/>
        <v>206.4</v>
      </c>
      <c r="N1462" s="17">
        <f t="shared" si="410"/>
        <v>98.755980861244012</v>
      </c>
    </row>
    <row r="1463" spans="1:14" ht="25.5" x14ac:dyDescent="0.2">
      <c r="A1463" s="12"/>
      <c r="B1463" s="13" t="s">
        <v>32</v>
      </c>
      <c r="C1463" s="14">
        <v>929</v>
      </c>
      <c r="D1463" s="15">
        <v>11</v>
      </c>
      <c r="E1463" s="15">
        <v>2</v>
      </c>
      <c r="F1463" s="85" t="s">
        <v>481</v>
      </c>
      <c r="G1463" s="86" t="s">
        <v>23</v>
      </c>
      <c r="H1463" s="86" t="s">
        <v>83</v>
      </c>
      <c r="I1463" s="87" t="s">
        <v>485</v>
      </c>
      <c r="J1463" s="16" t="s">
        <v>33</v>
      </c>
      <c r="K1463" s="26">
        <v>209</v>
      </c>
      <c r="L1463" s="26">
        <v>209</v>
      </c>
      <c r="M1463" s="26">
        <v>206.4</v>
      </c>
      <c r="N1463" s="17">
        <f t="shared" si="410"/>
        <v>98.755980861244012</v>
      </c>
    </row>
    <row r="1464" spans="1:14" ht="26.25" customHeight="1" x14ac:dyDescent="0.2">
      <c r="A1464" s="12" t="s">
        <v>14</v>
      </c>
      <c r="B1464" s="13" t="s">
        <v>594</v>
      </c>
      <c r="C1464" s="14">
        <v>929</v>
      </c>
      <c r="D1464" s="15">
        <v>11</v>
      </c>
      <c r="E1464" s="15">
        <v>5</v>
      </c>
      <c r="F1464" s="85" t="s">
        <v>14</v>
      </c>
      <c r="G1464" s="86" t="s">
        <v>14</v>
      </c>
      <c r="H1464" s="86" t="s">
        <v>14</v>
      </c>
      <c r="I1464" s="87" t="s">
        <v>14</v>
      </c>
      <c r="J1464" s="16" t="s">
        <v>14</v>
      </c>
      <c r="K1464" s="26">
        <f t="shared" ref="K1464:M1465" si="411">K1465</f>
        <v>22716.800000000003</v>
      </c>
      <c r="L1464" s="26">
        <f t="shared" si="411"/>
        <v>22716.800000000003</v>
      </c>
      <c r="M1464" s="26">
        <f t="shared" si="411"/>
        <v>21887</v>
      </c>
      <c r="N1464" s="17">
        <f t="shared" si="410"/>
        <v>96.34719678828003</v>
      </c>
    </row>
    <row r="1465" spans="1:14" ht="51.75" customHeight="1" x14ac:dyDescent="0.2">
      <c r="A1465" s="12" t="s">
        <v>14</v>
      </c>
      <c r="B1465" s="13" t="s">
        <v>443</v>
      </c>
      <c r="C1465" s="14">
        <v>929</v>
      </c>
      <c r="D1465" s="15">
        <v>11</v>
      </c>
      <c r="E1465" s="15">
        <v>5</v>
      </c>
      <c r="F1465" s="85" t="s">
        <v>444</v>
      </c>
      <c r="G1465" s="86" t="s">
        <v>19</v>
      </c>
      <c r="H1465" s="86" t="s">
        <v>20</v>
      </c>
      <c r="I1465" s="87" t="s">
        <v>21</v>
      </c>
      <c r="J1465" s="16" t="s">
        <v>14</v>
      </c>
      <c r="K1465" s="26">
        <f t="shared" si="411"/>
        <v>22716.800000000003</v>
      </c>
      <c r="L1465" s="26">
        <f t="shared" si="411"/>
        <v>22716.800000000003</v>
      </c>
      <c r="M1465" s="26">
        <f t="shared" si="411"/>
        <v>21887</v>
      </c>
      <c r="N1465" s="17">
        <f t="shared" si="410"/>
        <v>96.34719678828003</v>
      </c>
    </row>
    <row r="1466" spans="1:14" ht="26.25" customHeight="1" x14ac:dyDescent="0.2">
      <c r="A1466" s="12" t="s">
        <v>14</v>
      </c>
      <c r="B1466" s="13" t="s">
        <v>445</v>
      </c>
      <c r="C1466" s="14">
        <v>929</v>
      </c>
      <c r="D1466" s="15">
        <v>11</v>
      </c>
      <c r="E1466" s="15">
        <v>5</v>
      </c>
      <c r="F1466" s="85" t="s">
        <v>444</v>
      </c>
      <c r="G1466" s="86" t="s">
        <v>23</v>
      </c>
      <c r="H1466" s="86" t="s">
        <v>20</v>
      </c>
      <c r="I1466" s="87" t="s">
        <v>21</v>
      </c>
      <c r="J1466" s="16" t="s">
        <v>14</v>
      </c>
      <c r="K1466" s="26">
        <f t="shared" ref="K1466:M1466" si="412">K1467+K1472</f>
        <v>22716.800000000003</v>
      </c>
      <c r="L1466" s="26">
        <f t="shared" si="412"/>
        <v>22716.800000000003</v>
      </c>
      <c r="M1466" s="26">
        <f t="shared" si="412"/>
        <v>21887</v>
      </c>
      <c r="N1466" s="17">
        <f t="shared" si="410"/>
        <v>96.34719678828003</v>
      </c>
    </row>
    <row r="1467" spans="1:14" ht="51.75" customHeight="1" x14ac:dyDescent="0.2">
      <c r="A1467" s="12" t="s">
        <v>14</v>
      </c>
      <c r="B1467" s="13" t="s">
        <v>446</v>
      </c>
      <c r="C1467" s="14">
        <v>929</v>
      </c>
      <c r="D1467" s="15">
        <v>11</v>
      </c>
      <c r="E1467" s="15">
        <v>5</v>
      </c>
      <c r="F1467" s="85" t="s">
        <v>444</v>
      </c>
      <c r="G1467" s="86" t="s">
        <v>23</v>
      </c>
      <c r="H1467" s="86" t="s">
        <v>83</v>
      </c>
      <c r="I1467" s="87" t="s">
        <v>21</v>
      </c>
      <c r="J1467" s="16" t="s">
        <v>14</v>
      </c>
      <c r="K1467" s="26">
        <f t="shared" ref="K1467:M1467" si="413">K1468</f>
        <v>9946.2000000000007</v>
      </c>
      <c r="L1467" s="26">
        <f t="shared" si="413"/>
        <v>9946.2000000000007</v>
      </c>
      <c r="M1467" s="26">
        <f t="shared" si="413"/>
        <v>9583.1999999999989</v>
      </c>
      <c r="N1467" s="17">
        <f t="shared" si="410"/>
        <v>96.350364963503637</v>
      </c>
    </row>
    <row r="1468" spans="1:14" ht="26.25" customHeight="1" x14ac:dyDescent="0.2">
      <c r="A1468" s="12" t="s">
        <v>14</v>
      </c>
      <c r="B1468" s="13" t="s">
        <v>84</v>
      </c>
      <c r="C1468" s="14">
        <v>929</v>
      </c>
      <c r="D1468" s="15">
        <v>11</v>
      </c>
      <c r="E1468" s="15">
        <v>5</v>
      </c>
      <c r="F1468" s="85" t="s">
        <v>444</v>
      </c>
      <c r="G1468" s="86" t="s">
        <v>23</v>
      </c>
      <c r="H1468" s="86" t="s">
        <v>83</v>
      </c>
      <c r="I1468" s="87" t="s">
        <v>85</v>
      </c>
      <c r="J1468" s="16" t="s">
        <v>14</v>
      </c>
      <c r="K1468" s="26">
        <f t="shared" ref="K1468:M1468" si="414">K1469+K1470+K1471</f>
        <v>9946.2000000000007</v>
      </c>
      <c r="L1468" s="26">
        <f t="shared" si="414"/>
        <v>9946.2000000000007</v>
      </c>
      <c r="M1468" s="26">
        <f t="shared" si="414"/>
        <v>9583.1999999999989</v>
      </c>
      <c r="N1468" s="17">
        <f t="shared" si="410"/>
        <v>96.350364963503637</v>
      </c>
    </row>
    <row r="1469" spans="1:14" ht="65.25" customHeight="1" x14ac:dyDescent="0.2">
      <c r="A1469" s="12"/>
      <c r="B1469" s="13" t="s">
        <v>26</v>
      </c>
      <c r="C1469" s="14">
        <v>929</v>
      </c>
      <c r="D1469" s="15">
        <v>11</v>
      </c>
      <c r="E1469" s="15">
        <v>5</v>
      </c>
      <c r="F1469" s="85" t="s">
        <v>444</v>
      </c>
      <c r="G1469" s="86" t="s">
        <v>23</v>
      </c>
      <c r="H1469" s="86" t="s">
        <v>83</v>
      </c>
      <c r="I1469" s="87" t="s">
        <v>85</v>
      </c>
      <c r="J1469" s="16" t="s">
        <v>27</v>
      </c>
      <c r="K1469" s="26">
        <v>7623.1</v>
      </c>
      <c r="L1469" s="26">
        <v>7623.1</v>
      </c>
      <c r="M1469" s="26">
        <v>7601.7</v>
      </c>
      <c r="N1469" s="17">
        <f t="shared" si="410"/>
        <v>99.719274310975848</v>
      </c>
    </row>
    <row r="1470" spans="1:14" ht="25.5" x14ac:dyDescent="0.2">
      <c r="A1470" s="12"/>
      <c r="B1470" s="13" t="s">
        <v>32</v>
      </c>
      <c r="C1470" s="14">
        <v>929</v>
      </c>
      <c r="D1470" s="15">
        <v>11</v>
      </c>
      <c r="E1470" s="15">
        <v>5</v>
      </c>
      <c r="F1470" s="85" t="s">
        <v>444</v>
      </c>
      <c r="G1470" s="86" t="s">
        <v>23</v>
      </c>
      <c r="H1470" s="86" t="s">
        <v>83</v>
      </c>
      <c r="I1470" s="87" t="s">
        <v>85</v>
      </c>
      <c r="J1470" s="16" t="s">
        <v>33</v>
      </c>
      <c r="K1470" s="26">
        <v>2294.9</v>
      </c>
      <c r="L1470" s="26">
        <v>2294.9</v>
      </c>
      <c r="M1470" s="26">
        <v>1960.2</v>
      </c>
      <c r="N1470" s="17">
        <f t="shared" si="410"/>
        <v>85.415486513573583</v>
      </c>
    </row>
    <row r="1471" spans="1:14" x14ac:dyDescent="0.2">
      <c r="A1471" s="12"/>
      <c r="B1471" s="13" t="s">
        <v>34</v>
      </c>
      <c r="C1471" s="14">
        <v>929</v>
      </c>
      <c r="D1471" s="15">
        <v>11</v>
      </c>
      <c r="E1471" s="15">
        <v>5</v>
      </c>
      <c r="F1471" s="85" t="s">
        <v>444</v>
      </c>
      <c r="G1471" s="86" t="s">
        <v>23</v>
      </c>
      <c r="H1471" s="86" t="s">
        <v>83</v>
      </c>
      <c r="I1471" s="87" t="s">
        <v>85</v>
      </c>
      <c r="J1471" s="16" t="s">
        <v>35</v>
      </c>
      <c r="K1471" s="26">
        <v>28.2</v>
      </c>
      <c r="L1471" s="26">
        <v>28.2</v>
      </c>
      <c r="M1471" s="26">
        <v>21.3</v>
      </c>
      <c r="N1471" s="17">
        <f t="shared" si="410"/>
        <v>75.531914893617028</v>
      </c>
    </row>
    <row r="1472" spans="1:14" ht="26.25" customHeight="1" x14ac:dyDescent="0.2">
      <c r="A1472" s="12" t="s">
        <v>14</v>
      </c>
      <c r="B1472" s="13" t="s">
        <v>595</v>
      </c>
      <c r="C1472" s="14">
        <v>929</v>
      </c>
      <c r="D1472" s="15">
        <v>11</v>
      </c>
      <c r="E1472" s="15">
        <v>5</v>
      </c>
      <c r="F1472" s="85" t="s">
        <v>444</v>
      </c>
      <c r="G1472" s="86" t="s">
        <v>23</v>
      </c>
      <c r="H1472" s="86" t="s">
        <v>194</v>
      </c>
      <c r="I1472" s="87" t="s">
        <v>21</v>
      </c>
      <c r="J1472" s="16" t="s">
        <v>14</v>
      </c>
      <c r="K1472" s="26">
        <f t="shared" ref="K1472:M1472" si="415">K1473</f>
        <v>12770.6</v>
      </c>
      <c r="L1472" s="26">
        <f t="shared" si="415"/>
        <v>12770.6</v>
      </c>
      <c r="M1472" s="26">
        <f t="shared" si="415"/>
        <v>12303.8</v>
      </c>
      <c r="N1472" s="17">
        <f t="shared" si="410"/>
        <v>96.344729300111183</v>
      </c>
    </row>
    <row r="1473" spans="1:14" ht="30" customHeight="1" x14ac:dyDescent="0.2">
      <c r="A1473" s="12" t="s">
        <v>14</v>
      </c>
      <c r="B1473" s="13" t="s">
        <v>24</v>
      </c>
      <c r="C1473" s="14">
        <v>929</v>
      </c>
      <c r="D1473" s="15">
        <v>11</v>
      </c>
      <c r="E1473" s="15">
        <v>5</v>
      </c>
      <c r="F1473" s="85" t="s">
        <v>444</v>
      </c>
      <c r="G1473" s="86" t="s">
        <v>23</v>
      </c>
      <c r="H1473" s="86" t="s">
        <v>194</v>
      </c>
      <c r="I1473" s="87" t="s">
        <v>25</v>
      </c>
      <c r="J1473" s="16" t="s">
        <v>14</v>
      </c>
      <c r="K1473" s="26">
        <f t="shared" ref="K1473:M1473" si="416">K1474+K1475+K1476</f>
        <v>12770.6</v>
      </c>
      <c r="L1473" s="26">
        <f t="shared" si="416"/>
        <v>12770.6</v>
      </c>
      <c r="M1473" s="26">
        <f t="shared" si="416"/>
        <v>12303.8</v>
      </c>
      <c r="N1473" s="17">
        <f t="shared" si="410"/>
        <v>96.344729300111183</v>
      </c>
    </row>
    <row r="1474" spans="1:14" ht="65.25" customHeight="1" x14ac:dyDescent="0.2">
      <c r="A1474" s="12"/>
      <c r="B1474" s="13" t="s">
        <v>26</v>
      </c>
      <c r="C1474" s="14">
        <v>929</v>
      </c>
      <c r="D1474" s="15">
        <v>11</v>
      </c>
      <c r="E1474" s="15">
        <v>5</v>
      </c>
      <c r="F1474" s="85" t="s">
        <v>444</v>
      </c>
      <c r="G1474" s="86" t="s">
        <v>23</v>
      </c>
      <c r="H1474" s="86" t="s">
        <v>194</v>
      </c>
      <c r="I1474" s="87" t="s">
        <v>25</v>
      </c>
      <c r="J1474" s="16" t="s">
        <v>27</v>
      </c>
      <c r="K1474" s="26">
        <v>12180</v>
      </c>
      <c r="L1474" s="26">
        <v>12180</v>
      </c>
      <c r="M1474" s="26">
        <v>11748.3</v>
      </c>
      <c r="N1474" s="17">
        <f t="shared" si="410"/>
        <v>96.455665024630534</v>
      </c>
    </row>
    <row r="1475" spans="1:14" ht="25.5" x14ac:dyDescent="0.2">
      <c r="A1475" s="12"/>
      <c r="B1475" s="13" t="s">
        <v>32</v>
      </c>
      <c r="C1475" s="14">
        <v>929</v>
      </c>
      <c r="D1475" s="15">
        <v>11</v>
      </c>
      <c r="E1475" s="15">
        <v>5</v>
      </c>
      <c r="F1475" s="85" t="s">
        <v>444</v>
      </c>
      <c r="G1475" s="86" t="s">
        <v>23</v>
      </c>
      <c r="H1475" s="86" t="s">
        <v>194</v>
      </c>
      <c r="I1475" s="87" t="s">
        <v>25</v>
      </c>
      <c r="J1475" s="16" t="s">
        <v>33</v>
      </c>
      <c r="K1475" s="26">
        <v>586.6</v>
      </c>
      <c r="L1475" s="26">
        <v>586.6</v>
      </c>
      <c r="M1475" s="26">
        <v>555.29999999999995</v>
      </c>
      <c r="N1475" s="17">
        <f t="shared" si="410"/>
        <v>94.664166382543456</v>
      </c>
    </row>
    <row r="1476" spans="1:14" x14ac:dyDescent="0.2">
      <c r="A1476" s="12"/>
      <c r="B1476" s="13" t="s">
        <v>34</v>
      </c>
      <c r="C1476" s="14">
        <v>929</v>
      </c>
      <c r="D1476" s="15">
        <v>11</v>
      </c>
      <c r="E1476" s="15">
        <v>5</v>
      </c>
      <c r="F1476" s="85" t="s">
        <v>444</v>
      </c>
      <c r="G1476" s="86" t="s">
        <v>23</v>
      </c>
      <c r="H1476" s="86" t="s">
        <v>194</v>
      </c>
      <c r="I1476" s="87" t="s">
        <v>25</v>
      </c>
      <c r="J1476" s="16" t="s">
        <v>35</v>
      </c>
      <c r="K1476" s="26">
        <v>4</v>
      </c>
      <c r="L1476" s="26">
        <v>4</v>
      </c>
      <c r="M1476" s="26">
        <v>0.2</v>
      </c>
      <c r="N1476" s="17">
        <f t="shared" si="410"/>
        <v>5</v>
      </c>
    </row>
    <row r="1477" spans="1:14" ht="54.75" customHeight="1" x14ac:dyDescent="0.2">
      <c r="A1477" s="18" t="s">
        <v>596</v>
      </c>
      <c r="B1477" s="19" t="s">
        <v>597</v>
      </c>
      <c r="C1477" s="20">
        <v>936</v>
      </c>
      <c r="D1477" s="21" t="s">
        <v>14</v>
      </c>
      <c r="E1477" s="21" t="s">
        <v>14</v>
      </c>
      <c r="F1477" s="88" t="s">
        <v>14</v>
      </c>
      <c r="G1477" s="89" t="s">
        <v>14</v>
      </c>
      <c r="H1477" s="89" t="s">
        <v>14</v>
      </c>
      <c r="I1477" s="90" t="s">
        <v>14</v>
      </c>
      <c r="J1477" s="22" t="s">
        <v>14</v>
      </c>
      <c r="K1477" s="73">
        <f>K1478+K1487+K1494+K1501</f>
        <v>129261.4</v>
      </c>
      <c r="L1477" s="73">
        <f>L1478+L1487+L1494+L1501</f>
        <v>129261.4</v>
      </c>
      <c r="M1477" s="73">
        <f>M1478+M1487+M1494+M1501</f>
        <v>128763.59999999998</v>
      </c>
      <c r="N1477" s="23">
        <f>M1477/L1477*100</f>
        <v>99.614888899547722</v>
      </c>
    </row>
    <row r="1478" spans="1:14" ht="15.75" customHeight="1" x14ac:dyDescent="0.2">
      <c r="A1478" s="12" t="s">
        <v>14</v>
      </c>
      <c r="B1478" s="13" t="s">
        <v>15</v>
      </c>
      <c r="C1478" s="14">
        <v>936</v>
      </c>
      <c r="D1478" s="15">
        <v>1</v>
      </c>
      <c r="E1478" s="15" t="s">
        <v>14</v>
      </c>
      <c r="F1478" s="85" t="s">
        <v>14</v>
      </c>
      <c r="G1478" s="86" t="s">
        <v>14</v>
      </c>
      <c r="H1478" s="86" t="s">
        <v>14</v>
      </c>
      <c r="I1478" s="87" t="s">
        <v>14</v>
      </c>
      <c r="J1478" s="16" t="s">
        <v>14</v>
      </c>
      <c r="K1478" s="26">
        <f t="shared" ref="K1478:M1482" si="417">K1479</f>
        <v>26891</v>
      </c>
      <c r="L1478" s="26">
        <f t="shared" si="417"/>
        <v>26891</v>
      </c>
      <c r="M1478" s="26">
        <f t="shared" si="417"/>
        <v>26804.699999999997</v>
      </c>
      <c r="N1478" s="17">
        <f>M1478/L1478*100</f>
        <v>99.679074783384763</v>
      </c>
    </row>
    <row r="1479" spans="1:14" ht="15.75" customHeight="1" x14ac:dyDescent="0.2">
      <c r="A1479" s="12" t="s">
        <v>14</v>
      </c>
      <c r="B1479" s="13" t="s">
        <v>36</v>
      </c>
      <c r="C1479" s="14">
        <v>936</v>
      </c>
      <c r="D1479" s="15">
        <v>1</v>
      </c>
      <c r="E1479" s="15">
        <v>13</v>
      </c>
      <c r="F1479" s="85" t="s">
        <v>14</v>
      </c>
      <c r="G1479" s="86" t="s">
        <v>14</v>
      </c>
      <c r="H1479" s="86" t="s">
        <v>14</v>
      </c>
      <c r="I1479" s="87" t="s">
        <v>14</v>
      </c>
      <c r="J1479" s="16" t="s">
        <v>14</v>
      </c>
      <c r="K1479" s="26">
        <f t="shared" si="417"/>
        <v>26891</v>
      </c>
      <c r="L1479" s="26">
        <f t="shared" si="417"/>
        <v>26891</v>
      </c>
      <c r="M1479" s="26">
        <f t="shared" si="417"/>
        <v>26804.699999999997</v>
      </c>
      <c r="N1479" s="17">
        <f t="shared" ref="N1479:N1539" si="418">M1479/L1479*100</f>
        <v>99.679074783384763</v>
      </c>
    </row>
    <row r="1480" spans="1:14" ht="51.75" customHeight="1" x14ac:dyDescent="0.2">
      <c r="A1480" s="12" t="s">
        <v>14</v>
      </c>
      <c r="B1480" s="13" t="s">
        <v>193</v>
      </c>
      <c r="C1480" s="14">
        <v>936</v>
      </c>
      <c r="D1480" s="15">
        <v>1</v>
      </c>
      <c r="E1480" s="15">
        <v>13</v>
      </c>
      <c r="F1480" s="85" t="s">
        <v>194</v>
      </c>
      <c r="G1480" s="86" t="s">
        <v>19</v>
      </c>
      <c r="H1480" s="86" t="s">
        <v>20</v>
      </c>
      <c r="I1480" s="87" t="s">
        <v>21</v>
      </c>
      <c r="J1480" s="16" t="s">
        <v>14</v>
      </c>
      <c r="K1480" s="26">
        <f t="shared" si="417"/>
        <v>26891</v>
      </c>
      <c r="L1480" s="26">
        <f t="shared" si="417"/>
        <v>26891</v>
      </c>
      <c r="M1480" s="26">
        <f t="shared" si="417"/>
        <v>26804.699999999997</v>
      </c>
      <c r="N1480" s="17">
        <f t="shared" si="418"/>
        <v>99.679074783384763</v>
      </c>
    </row>
    <row r="1481" spans="1:14" ht="39" customHeight="1" x14ac:dyDescent="0.2">
      <c r="A1481" s="12" t="s">
        <v>14</v>
      </c>
      <c r="B1481" s="13" t="s">
        <v>598</v>
      </c>
      <c r="C1481" s="14">
        <v>936</v>
      </c>
      <c r="D1481" s="15">
        <v>1</v>
      </c>
      <c r="E1481" s="15">
        <v>13</v>
      </c>
      <c r="F1481" s="85" t="s">
        <v>194</v>
      </c>
      <c r="G1481" s="86" t="s">
        <v>29</v>
      </c>
      <c r="H1481" s="86" t="s">
        <v>20</v>
      </c>
      <c r="I1481" s="87" t="s">
        <v>21</v>
      </c>
      <c r="J1481" s="16" t="s">
        <v>14</v>
      </c>
      <c r="K1481" s="26">
        <f t="shared" si="417"/>
        <v>26891</v>
      </c>
      <c r="L1481" s="26">
        <f t="shared" si="417"/>
        <v>26891</v>
      </c>
      <c r="M1481" s="26">
        <f t="shared" si="417"/>
        <v>26804.699999999997</v>
      </c>
      <c r="N1481" s="17">
        <f t="shared" si="418"/>
        <v>99.679074783384763</v>
      </c>
    </row>
    <row r="1482" spans="1:14" ht="15.75" customHeight="1" x14ac:dyDescent="0.2">
      <c r="A1482" s="12" t="s">
        <v>14</v>
      </c>
      <c r="B1482" s="13" t="s">
        <v>599</v>
      </c>
      <c r="C1482" s="14">
        <v>936</v>
      </c>
      <c r="D1482" s="15">
        <v>1</v>
      </c>
      <c r="E1482" s="15">
        <v>13</v>
      </c>
      <c r="F1482" s="85" t="s">
        <v>194</v>
      </c>
      <c r="G1482" s="86" t="s">
        <v>29</v>
      </c>
      <c r="H1482" s="86" t="s">
        <v>378</v>
      </c>
      <c r="I1482" s="87" t="s">
        <v>21</v>
      </c>
      <c r="J1482" s="16" t="s">
        <v>14</v>
      </c>
      <c r="K1482" s="26">
        <f t="shared" si="417"/>
        <v>26891</v>
      </c>
      <c r="L1482" s="26">
        <f t="shared" si="417"/>
        <v>26891</v>
      </c>
      <c r="M1482" s="26">
        <f t="shared" si="417"/>
        <v>26804.699999999997</v>
      </c>
      <c r="N1482" s="17">
        <f t="shared" si="418"/>
        <v>99.679074783384763</v>
      </c>
    </row>
    <row r="1483" spans="1:14" ht="30.75" customHeight="1" x14ac:dyDescent="0.2">
      <c r="A1483" s="12" t="s">
        <v>14</v>
      </c>
      <c r="B1483" s="13" t="s">
        <v>24</v>
      </c>
      <c r="C1483" s="14">
        <v>936</v>
      </c>
      <c r="D1483" s="15">
        <v>1</v>
      </c>
      <c r="E1483" s="15">
        <v>13</v>
      </c>
      <c r="F1483" s="85" t="s">
        <v>194</v>
      </c>
      <c r="G1483" s="86" t="s">
        <v>29</v>
      </c>
      <c r="H1483" s="86" t="s">
        <v>378</v>
      </c>
      <c r="I1483" s="87" t="s">
        <v>25</v>
      </c>
      <c r="J1483" s="16" t="s">
        <v>14</v>
      </c>
      <c r="K1483" s="26">
        <f t="shared" ref="K1483:M1483" si="419">K1484+K1485+K1486</f>
        <v>26891</v>
      </c>
      <c r="L1483" s="26">
        <f t="shared" si="419"/>
        <v>26891</v>
      </c>
      <c r="M1483" s="26">
        <f t="shared" si="419"/>
        <v>26804.699999999997</v>
      </c>
      <c r="N1483" s="17">
        <f t="shared" si="418"/>
        <v>99.679074783384763</v>
      </c>
    </row>
    <row r="1484" spans="1:14" ht="65.25" customHeight="1" x14ac:dyDescent="0.2">
      <c r="A1484" s="12"/>
      <c r="B1484" s="13" t="s">
        <v>26</v>
      </c>
      <c r="C1484" s="14">
        <v>936</v>
      </c>
      <c r="D1484" s="15">
        <v>1</v>
      </c>
      <c r="E1484" s="15">
        <v>13</v>
      </c>
      <c r="F1484" s="85" t="s">
        <v>194</v>
      </c>
      <c r="G1484" s="86" t="s">
        <v>29</v>
      </c>
      <c r="H1484" s="86" t="s">
        <v>378</v>
      </c>
      <c r="I1484" s="87" t="s">
        <v>25</v>
      </c>
      <c r="J1484" s="16" t="s">
        <v>27</v>
      </c>
      <c r="K1484" s="26">
        <v>25451.4</v>
      </c>
      <c r="L1484" s="26">
        <v>25451.4</v>
      </c>
      <c r="M1484" s="26">
        <v>25429.599999999999</v>
      </c>
      <c r="N1484" s="17">
        <f t="shared" si="418"/>
        <v>99.914346558539009</v>
      </c>
    </row>
    <row r="1485" spans="1:14" ht="25.5" x14ac:dyDescent="0.2">
      <c r="A1485" s="12"/>
      <c r="B1485" s="13" t="s">
        <v>32</v>
      </c>
      <c r="C1485" s="14">
        <v>936</v>
      </c>
      <c r="D1485" s="15">
        <v>1</v>
      </c>
      <c r="E1485" s="15">
        <v>13</v>
      </c>
      <c r="F1485" s="85" t="s">
        <v>194</v>
      </c>
      <c r="G1485" s="86" t="s">
        <v>29</v>
      </c>
      <c r="H1485" s="86" t="s">
        <v>378</v>
      </c>
      <c r="I1485" s="87" t="s">
        <v>25</v>
      </c>
      <c r="J1485" s="16" t="s">
        <v>33</v>
      </c>
      <c r="K1485" s="26">
        <v>1434.6</v>
      </c>
      <c r="L1485" s="26">
        <v>1434.6</v>
      </c>
      <c r="M1485" s="26">
        <v>1371.8</v>
      </c>
      <c r="N1485" s="17">
        <f t="shared" si="418"/>
        <v>95.622473163251087</v>
      </c>
    </row>
    <row r="1486" spans="1:14" x14ac:dyDescent="0.2">
      <c r="A1486" s="12"/>
      <c r="B1486" s="13" t="s">
        <v>34</v>
      </c>
      <c r="C1486" s="14">
        <v>936</v>
      </c>
      <c r="D1486" s="15">
        <v>1</v>
      </c>
      <c r="E1486" s="15">
        <v>13</v>
      </c>
      <c r="F1486" s="85" t="s">
        <v>194</v>
      </c>
      <c r="G1486" s="86" t="s">
        <v>29</v>
      </c>
      <c r="H1486" s="86" t="s">
        <v>378</v>
      </c>
      <c r="I1486" s="87" t="s">
        <v>25</v>
      </c>
      <c r="J1486" s="16" t="s">
        <v>35</v>
      </c>
      <c r="K1486" s="26">
        <v>5</v>
      </c>
      <c r="L1486" s="26">
        <v>5</v>
      </c>
      <c r="M1486" s="26">
        <v>3.3</v>
      </c>
      <c r="N1486" s="17">
        <f t="shared" si="418"/>
        <v>65.999999999999986</v>
      </c>
    </row>
    <row r="1487" spans="1:14" ht="26.25" customHeight="1" x14ac:dyDescent="0.2">
      <c r="A1487" s="12"/>
      <c r="B1487" s="13" t="s">
        <v>124</v>
      </c>
      <c r="C1487" s="14">
        <v>936</v>
      </c>
      <c r="D1487" s="15">
        <v>3</v>
      </c>
      <c r="E1487" s="15"/>
      <c r="F1487" s="85"/>
      <c r="G1487" s="86"/>
      <c r="H1487" s="86"/>
      <c r="I1487" s="87"/>
      <c r="J1487" s="16"/>
      <c r="K1487" s="26">
        <f t="shared" ref="K1487:M1492" si="420">K1488</f>
        <v>1380</v>
      </c>
      <c r="L1487" s="26">
        <f t="shared" si="420"/>
        <v>1380</v>
      </c>
      <c r="M1487" s="26">
        <f t="shared" si="420"/>
        <v>1380</v>
      </c>
      <c r="N1487" s="17">
        <f t="shared" si="418"/>
        <v>100</v>
      </c>
    </row>
    <row r="1488" spans="1:14" ht="39" customHeight="1" x14ac:dyDescent="0.2">
      <c r="A1488" s="12"/>
      <c r="B1488" s="13" t="s">
        <v>296</v>
      </c>
      <c r="C1488" s="14">
        <v>936</v>
      </c>
      <c r="D1488" s="15">
        <v>3</v>
      </c>
      <c r="E1488" s="15">
        <v>9</v>
      </c>
      <c r="F1488" s="85"/>
      <c r="G1488" s="86"/>
      <c r="H1488" s="86"/>
      <c r="I1488" s="87"/>
      <c r="J1488" s="16"/>
      <c r="K1488" s="26">
        <f t="shared" si="420"/>
        <v>1380</v>
      </c>
      <c r="L1488" s="26">
        <f t="shared" si="420"/>
        <v>1380</v>
      </c>
      <c r="M1488" s="26">
        <f t="shared" si="420"/>
        <v>1380</v>
      </c>
      <c r="N1488" s="17">
        <f t="shared" si="418"/>
        <v>100</v>
      </c>
    </row>
    <row r="1489" spans="1:14" ht="78" customHeight="1" x14ac:dyDescent="0.2">
      <c r="A1489" s="12"/>
      <c r="B1489" s="13" t="s">
        <v>297</v>
      </c>
      <c r="C1489" s="14">
        <v>936</v>
      </c>
      <c r="D1489" s="15">
        <v>3</v>
      </c>
      <c r="E1489" s="15">
        <v>9</v>
      </c>
      <c r="F1489" s="93" t="s">
        <v>298</v>
      </c>
      <c r="G1489" s="91" t="s">
        <v>19</v>
      </c>
      <c r="H1489" s="91" t="s">
        <v>20</v>
      </c>
      <c r="I1489" s="92" t="s">
        <v>21</v>
      </c>
      <c r="J1489" s="24"/>
      <c r="K1489" s="26">
        <f t="shared" si="420"/>
        <v>1380</v>
      </c>
      <c r="L1489" s="26">
        <f t="shared" si="420"/>
        <v>1380</v>
      </c>
      <c r="M1489" s="26">
        <f t="shared" si="420"/>
        <v>1380</v>
      </c>
      <c r="N1489" s="17">
        <f t="shared" si="418"/>
        <v>100</v>
      </c>
    </row>
    <row r="1490" spans="1:14" ht="78.75" customHeight="1" x14ac:dyDescent="0.2">
      <c r="A1490" s="12"/>
      <c r="B1490" s="13" t="s">
        <v>307</v>
      </c>
      <c r="C1490" s="14">
        <v>936</v>
      </c>
      <c r="D1490" s="15">
        <v>3</v>
      </c>
      <c r="E1490" s="15">
        <v>9</v>
      </c>
      <c r="F1490" s="93" t="s">
        <v>298</v>
      </c>
      <c r="G1490" s="91" t="s">
        <v>9</v>
      </c>
      <c r="H1490" s="91" t="s">
        <v>20</v>
      </c>
      <c r="I1490" s="92" t="s">
        <v>21</v>
      </c>
      <c r="J1490" s="24"/>
      <c r="K1490" s="26">
        <f t="shared" si="420"/>
        <v>1380</v>
      </c>
      <c r="L1490" s="26">
        <f t="shared" si="420"/>
        <v>1380</v>
      </c>
      <c r="M1490" s="26">
        <f t="shared" si="420"/>
        <v>1380</v>
      </c>
      <c r="N1490" s="17">
        <f t="shared" si="418"/>
        <v>100</v>
      </c>
    </row>
    <row r="1491" spans="1:14" ht="18" customHeight="1" x14ac:dyDescent="0.2">
      <c r="A1491" s="12"/>
      <c r="B1491" s="13" t="s">
        <v>308</v>
      </c>
      <c r="C1491" s="14">
        <v>936</v>
      </c>
      <c r="D1491" s="15">
        <v>3</v>
      </c>
      <c r="E1491" s="15">
        <v>9</v>
      </c>
      <c r="F1491" s="93" t="s">
        <v>298</v>
      </c>
      <c r="G1491" s="91" t="s">
        <v>9</v>
      </c>
      <c r="H1491" s="91" t="s">
        <v>83</v>
      </c>
      <c r="I1491" s="92" t="s">
        <v>21</v>
      </c>
      <c r="J1491" s="24"/>
      <c r="K1491" s="26">
        <f t="shared" si="420"/>
        <v>1380</v>
      </c>
      <c r="L1491" s="26">
        <f t="shared" si="420"/>
        <v>1380</v>
      </c>
      <c r="M1491" s="26">
        <f t="shared" si="420"/>
        <v>1380</v>
      </c>
      <c r="N1491" s="17">
        <f t="shared" si="418"/>
        <v>100</v>
      </c>
    </row>
    <row r="1492" spans="1:14" ht="51.75" customHeight="1" x14ac:dyDescent="0.2">
      <c r="A1492" s="12"/>
      <c r="B1492" s="13" t="s">
        <v>216</v>
      </c>
      <c r="C1492" s="14">
        <v>936</v>
      </c>
      <c r="D1492" s="15">
        <v>3</v>
      </c>
      <c r="E1492" s="15">
        <v>9</v>
      </c>
      <c r="F1492" s="93" t="s">
        <v>298</v>
      </c>
      <c r="G1492" s="91" t="s">
        <v>9</v>
      </c>
      <c r="H1492" s="91" t="s">
        <v>83</v>
      </c>
      <c r="I1492" s="92" t="s">
        <v>217</v>
      </c>
      <c r="J1492" s="24"/>
      <c r="K1492" s="26">
        <f t="shared" si="420"/>
        <v>1380</v>
      </c>
      <c r="L1492" s="26">
        <f t="shared" si="420"/>
        <v>1380</v>
      </c>
      <c r="M1492" s="26">
        <f t="shared" si="420"/>
        <v>1380</v>
      </c>
      <c r="N1492" s="17">
        <f t="shared" si="418"/>
        <v>100</v>
      </c>
    </row>
    <row r="1493" spans="1:14" ht="17.25" customHeight="1" x14ac:dyDescent="0.2">
      <c r="A1493" s="12"/>
      <c r="B1493" s="13" t="s">
        <v>92</v>
      </c>
      <c r="C1493" s="14">
        <v>936</v>
      </c>
      <c r="D1493" s="15">
        <v>3</v>
      </c>
      <c r="E1493" s="15">
        <v>9</v>
      </c>
      <c r="F1493" s="93" t="s">
        <v>298</v>
      </c>
      <c r="G1493" s="91" t="s">
        <v>9</v>
      </c>
      <c r="H1493" s="91" t="s">
        <v>83</v>
      </c>
      <c r="I1493" s="92" t="s">
        <v>217</v>
      </c>
      <c r="J1493" s="24" t="s">
        <v>93</v>
      </c>
      <c r="K1493" s="26">
        <v>1380</v>
      </c>
      <c r="L1493" s="26">
        <v>1380</v>
      </c>
      <c r="M1493" s="26">
        <v>1380</v>
      </c>
      <c r="N1493" s="17">
        <f t="shared" si="418"/>
        <v>100</v>
      </c>
    </row>
    <row r="1494" spans="1:14" ht="15.75" customHeight="1" x14ac:dyDescent="0.2">
      <c r="A1494" s="12" t="s">
        <v>14</v>
      </c>
      <c r="B1494" s="13" t="s">
        <v>128</v>
      </c>
      <c r="C1494" s="14">
        <v>936</v>
      </c>
      <c r="D1494" s="15">
        <v>4</v>
      </c>
      <c r="E1494" s="15" t="s">
        <v>14</v>
      </c>
      <c r="F1494" s="85" t="s">
        <v>14</v>
      </c>
      <c r="G1494" s="86" t="s">
        <v>14</v>
      </c>
      <c r="H1494" s="86" t="s">
        <v>14</v>
      </c>
      <c r="I1494" s="87" t="s">
        <v>14</v>
      </c>
      <c r="J1494" s="16" t="s">
        <v>14</v>
      </c>
      <c r="K1494" s="26">
        <f t="shared" ref="K1494:M1499" si="421">K1495</f>
        <v>212.1</v>
      </c>
      <c r="L1494" s="26">
        <f t="shared" si="421"/>
        <v>212.1</v>
      </c>
      <c r="M1494" s="26">
        <f t="shared" si="421"/>
        <v>212.1</v>
      </c>
      <c r="N1494" s="17">
        <f t="shared" si="418"/>
        <v>100</v>
      </c>
    </row>
    <row r="1495" spans="1:14" ht="15.75" customHeight="1" x14ac:dyDescent="0.2">
      <c r="A1495" s="12" t="s">
        <v>14</v>
      </c>
      <c r="B1495" s="13" t="s">
        <v>386</v>
      </c>
      <c r="C1495" s="14">
        <v>936</v>
      </c>
      <c r="D1495" s="15">
        <v>4</v>
      </c>
      <c r="E1495" s="15">
        <v>1</v>
      </c>
      <c r="F1495" s="85" t="s">
        <v>14</v>
      </c>
      <c r="G1495" s="86" t="s">
        <v>14</v>
      </c>
      <c r="H1495" s="86" t="s">
        <v>14</v>
      </c>
      <c r="I1495" s="87" t="s">
        <v>14</v>
      </c>
      <c r="J1495" s="16" t="s">
        <v>14</v>
      </c>
      <c r="K1495" s="26">
        <f t="shared" si="421"/>
        <v>212.1</v>
      </c>
      <c r="L1495" s="26">
        <f t="shared" si="421"/>
        <v>212.1</v>
      </c>
      <c r="M1495" s="26">
        <f t="shared" si="421"/>
        <v>212.1</v>
      </c>
      <c r="N1495" s="17">
        <f t="shared" si="418"/>
        <v>100</v>
      </c>
    </row>
    <row r="1496" spans="1:14" ht="51.75" customHeight="1" x14ac:dyDescent="0.2">
      <c r="A1496" s="12" t="s">
        <v>14</v>
      </c>
      <c r="B1496" s="13" t="s">
        <v>387</v>
      </c>
      <c r="C1496" s="14">
        <v>936</v>
      </c>
      <c r="D1496" s="15">
        <v>4</v>
      </c>
      <c r="E1496" s="15">
        <v>1</v>
      </c>
      <c r="F1496" s="85" t="s">
        <v>388</v>
      </c>
      <c r="G1496" s="86" t="s">
        <v>19</v>
      </c>
      <c r="H1496" s="86" t="s">
        <v>20</v>
      </c>
      <c r="I1496" s="87" t="s">
        <v>21</v>
      </c>
      <c r="J1496" s="16" t="s">
        <v>14</v>
      </c>
      <c r="K1496" s="26">
        <f t="shared" si="421"/>
        <v>212.1</v>
      </c>
      <c r="L1496" s="26">
        <f t="shared" si="421"/>
        <v>212.1</v>
      </c>
      <c r="M1496" s="26">
        <f t="shared" si="421"/>
        <v>212.1</v>
      </c>
      <c r="N1496" s="17">
        <f t="shared" si="418"/>
        <v>100</v>
      </c>
    </row>
    <row r="1497" spans="1:14" ht="26.25" customHeight="1" x14ac:dyDescent="0.2">
      <c r="A1497" s="12" t="s">
        <v>14</v>
      </c>
      <c r="B1497" s="13" t="s">
        <v>107</v>
      </c>
      <c r="C1497" s="14">
        <v>936</v>
      </c>
      <c r="D1497" s="15">
        <v>4</v>
      </c>
      <c r="E1497" s="15">
        <v>1</v>
      </c>
      <c r="F1497" s="85" t="s">
        <v>388</v>
      </c>
      <c r="G1497" s="86" t="s">
        <v>31</v>
      </c>
      <c r="H1497" s="86" t="s">
        <v>20</v>
      </c>
      <c r="I1497" s="87" t="s">
        <v>21</v>
      </c>
      <c r="J1497" s="16" t="s">
        <v>14</v>
      </c>
      <c r="K1497" s="26">
        <f t="shared" si="421"/>
        <v>212.1</v>
      </c>
      <c r="L1497" s="26">
        <f t="shared" si="421"/>
        <v>212.1</v>
      </c>
      <c r="M1497" s="26">
        <f t="shared" si="421"/>
        <v>212.1</v>
      </c>
      <c r="N1497" s="17">
        <f t="shared" si="418"/>
        <v>100</v>
      </c>
    </row>
    <row r="1498" spans="1:14" ht="15.75" customHeight="1" x14ac:dyDescent="0.2">
      <c r="A1498" s="12" t="s">
        <v>14</v>
      </c>
      <c r="B1498" s="13" t="s">
        <v>600</v>
      </c>
      <c r="C1498" s="14">
        <v>936</v>
      </c>
      <c r="D1498" s="15">
        <v>4</v>
      </c>
      <c r="E1498" s="15">
        <v>1</v>
      </c>
      <c r="F1498" s="85" t="s">
        <v>388</v>
      </c>
      <c r="G1498" s="86" t="s">
        <v>31</v>
      </c>
      <c r="H1498" s="86" t="s">
        <v>83</v>
      </c>
      <c r="I1498" s="87" t="s">
        <v>21</v>
      </c>
      <c r="J1498" s="16" t="s">
        <v>14</v>
      </c>
      <c r="K1498" s="26">
        <f t="shared" si="421"/>
        <v>212.1</v>
      </c>
      <c r="L1498" s="26">
        <f t="shared" si="421"/>
        <v>212.1</v>
      </c>
      <c r="M1498" s="26">
        <f t="shared" si="421"/>
        <v>212.1</v>
      </c>
      <c r="N1498" s="17">
        <f t="shared" si="418"/>
        <v>100</v>
      </c>
    </row>
    <row r="1499" spans="1:14" ht="26.25" customHeight="1" x14ac:dyDescent="0.2">
      <c r="A1499" s="12" t="s">
        <v>14</v>
      </c>
      <c r="B1499" s="13" t="s">
        <v>601</v>
      </c>
      <c r="C1499" s="14">
        <v>936</v>
      </c>
      <c r="D1499" s="15">
        <v>4</v>
      </c>
      <c r="E1499" s="15">
        <v>1</v>
      </c>
      <c r="F1499" s="85" t="s">
        <v>388</v>
      </c>
      <c r="G1499" s="86" t="s">
        <v>31</v>
      </c>
      <c r="H1499" s="86" t="s">
        <v>83</v>
      </c>
      <c r="I1499" s="87" t="s">
        <v>602</v>
      </c>
      <c r="J1499" s="16" t="s">
        <v>14</v>
      </c>
      <c r="K1499" s="26">
        <f t="shared" si="421"/>
        <v>212.1</v>
      </c>
      <c r="L1499" s="26">
        <f t="shared" si="421"/>
        <v>212.1</v>
      </c>
      <c r="M1499" s="26">
        <f t="shared" si="421"/>
        <v>212.1</v>
      </c>
      <c r="N1499" s="17">
        <f t="shared" si="418"/>
        <v>100</v>
      </c>
    </row>
    <row r="1500" spans="1:14" ht="25.5" x14ac:dyDescent="0.2">
      <c r="A1500" s="12"/>
      <c r="B1500" s="13" t="s">
        <v>32</v>
      </c>
      <c r="C1500" s="14">
        <v>936</v>
      </c>
      <c r="D1500" s="15">
        <v>4</v>
      </c>
      <c r="E1500" s="15">
        <v>1</v>
      </c>
      <c r="F1500" s="85" t="s">
        <v>388</v>
      </c>
      <c r="G1500" s="86" t="s">
        <v>31</v>
      </c>
      <c r="H1500" s="86" t="s">
        <v>83</v>
      </c>
      <c r="I1500" s="87" t="s">
        <v>602</v>
      </c>
      <c r="J1500" s="16" t="s">
        <v>33</v>
      </c>
      <c r="K1500" s="26">
        <v>212.1</v>
      </c>
      <c r="L1500" s="26">
        <v>212.1</v>
      </c>
      <c r="M1500" s="26">
        <v>212.1</v>
      </c>
      <c r="N1500" s="17">
        <f t="shared" si="418"/>
        <v>100</v>
      </c>
    </row>
    <row r="1501" spans="1:14" ht="15.75" customHeight="1" x14ac:dyDescent="0.2">
      <c r="A1501" s="12" t="s">
        <v>14</v>
      </c>
      <c r="B1501" s="13" t="s">
        <v>188</v>
      </c>
      <c r="C1501" s="14">
        <v>936</v>
      </c>
      <c r="D1501" s="15">
        <v>10</v>
      </c>
      <c r="E1501" s="15" t="s">
        <v>14</v>
      </c>
      <c r="F1501" s="85" t="s">
        <v>14</v>
      </c>
      <c r="G1501" s="86" t="s">
        <v>14</v>
      </c>
      <c r="H1501" s="86" t="s">
        <v>14</v>
      </c>
      <c r="I1501" s="87" t="s">
        <v>14</v>
      </c>
      <c r="J1501" s="16" t="s">
        <v>14</v>
      </c>
      <c r="K1501" s="26">
        <f>K1502+K1509+K1526</f>
        <v>100778.3</v>
      </c>
      <c r="L1501" s="26">
        <f>L1502+L1509+L1526</f>
        <v>100778.3</v>
      </c>
      <c r="M1501" s="26">
        <f>M1502+M1509+M1526</f>
        <v>100366.79999999999</v>
      </c>
      <c r="N1501" s="17">
        <f t="shared" si="418"/>
        <v>99.591677970356699</v>
      </c>
    </row>
    <row r="1502" spans="1:14" ht="15.75" customHeight="1" x14ac:dyDescent="0.2">
      <c r="A1502" s="12" t="s">
        <v>14</v>
      </c>
      <c r="B1502" s="13" t="s">
        <v>603</v>
      </c>
      <c r="C1502" s="14">
        <v>936</v>
      </c>
      <c r="D1502" s="15">
        <v>10</v>
      </c>
      <c r="E1502" s="15">
        <v>1</v>
      </c>
      <c r="F1502" s="85" t="s">
        <v>14</v>
      </c>
      <c r="G1502" s="86" t="s">
        <v>14</v>
      </c>
      <c r="H1502" s="86" t="s">
        <v>14</v>
      </c>
      <c r="I1502" s="87" t="s">
        <v>14</v>
      </c>
      <c r="J1502" s="16" t="s">
        <v>14</v>
      </c>
      <c r="K1502" s="26">
        <f t="shared" ref="K1502:M1505" si="422">K1503</f>
        <v>67336.5</v>
      </c>
      <c r="L1502" s="26">
        <f t="shared" si="422"/>
        <v>67336.5</v>
      </c>
      <c r="M1502" s="26">
        <f t="shared" si="422"/>
        <v>67336.399999999994</v>
      </c>
      <c r="N1502" s="17">
        <f t="shared" si="418"/>
        <v>99.999851492132791</v>
      </c>
    </row>
    <row r="1503" spans="1:14" ht="51.75" customHeight="1" x14ac:dyDescent="0.2">
      <c r="A1503" s="12" t="s">
        <v>14</v>
      </c>
      <c r="B1503" s="13" t="s">
        <v>193</v>
      </c>
      <c r="C1503" s="14">
        <v>936</v>
      </c>
      <c r="D1503" s="15">
        <v>10</v>
      </c>
      <c r="E1503" s="15">
        <v>1</v>
      </c>
      <c r="F1503" s="85" t="s">
        <v>194</v>
      </c>
      <c r="G1503" s="86" t="s">
        <v>19</v>
      </c>
      <c r="H1503" s="86" t="s">
        <v>20</v>
      </c>
      <c r="I1503" s="87" t="s">
        <v>21</v>
      </c>
      <c r="J1503" s="16" t="s">
        <v>14</v>
      </c>
      <c r="K1503" s="26">
        <f t="shared" si="422"/>
        <v>67336.5</v>
      </c>
      <c r="L1503" s="26">
        <f t="shared" si="422"/>
        <v>67336.5</v>
      </c>
      <c r="M1503" s="26">
        <f t="shared" si="422"/>
        <v>67336.399999999994</v>
      </c>
      <c r="N1503" s="17">
        <f t="shared" si="418"/>
        <v>99.999851492132791</v>
      </c>
    </row>
    <row r="1504" spans="1:14" ht="39" customHeight="1" x14ac:dyDescent="0.2">
      <c r="A1504" s="12" t="s">
        <v>14</v>
      </c>
      <c r="B1504" s="13" t="s">
        <v>598</v>
      </c>
      <c r="C1504" s="14">
        <v>936</v>
      </c>
      <c r="D1504" s="15">
        <v>10</v>
      </c>
      <c r="E1504" s="15">
        <v>1</v>
      </c>
      <c r="F1504" s="85" t="s">
        <v>194</v>
      </c>
      <c r="G1504" s="86" t="s">
        <v>29</v>
      </c>
      <c r="H1504" s="86" t="s">
        <v>20</v>
      </c>
      <c r="I1504" s="87" t="s">
        <v>21</v>
      </c>
      <c r="J1504" s="16" t="s">
        <v>14</v>
      </c>
      <c r="K1504" s="26">
        <f t="shared" si="422"/>
        <v>67336.5</v>
      </c>
      <c r="L1504" s="26">
        <f t="shared" si="422"/>
        <v>67336.5</v>
      </c>
      <c r="M1504" s="26">
        <f t="shared" si="422"/>
        <v>67336.399999999994</v>
      </c>
      <c r="N1504" s="17">
        <f t="shared" si="418"/>
        <v>99.999851492132791</v>
      </c>
    </row>
    <row r="1505" spans="1:14" ht="26.25" customHeight="1" x14ac:dyDescent="0.2">
      <c r="A1505" s="12" t="s">
        <v>14</v>
      </c>
      <c r="B1505" s="13" t="s">
        <v>604</v>
      </c>
      <c r="C1505" s="14">
        <v>936</v>
      </c>
      <c r="D1505" s="15">
        <v>10</v>
      </c>
      <c r="E1505" s="15">
        <v>1</v>
      </c>
      <c r="F1505" s="85" t="s">
        <v>194</v>
      </c>
      <c r="G1505" s="86" t="s">
        <v>29</v>
      </c>
      <c r="H1505" s="86" t="s">
        <v>354</v>
      </c>
      <c r="I1505" s="87" t="s">
        <v>21</v>
      </c>
      <c r="J1505" s="16" t="s">
        <v>14</v>
      </c>
      <c r="K1505" s="26">
        <f t="shared" si="422"/>
        <v>67336.5</v>
      </c>
      <c r="L1505" s="26">
        <f t="shared" si="422"/>
        <v>67336.5</v>
      </c>
      <c r="M1505" s="26">
        <f t="shared" si="422"/>
        <v>67336.399999999994</v>
      </c>
      <c r="N1505" s="17">
        <f t="shared" si="418"/>
        <v>99.999851492132791</v>
      </c>
    </row>
    <row r="1506" spans="1:14" ht="39" customHeight="1" x14ac:dyDescent="0.2">
      <c r="A1506" s="12" t="s">
        <v>14</v>
      </c>
      <c r="B1506" s="13" t="s">
        <v>605</v>
      </c>
      <c r="C1506" s="14">
        <v>936</v>
      </c>
      <c r="D1506" s="15">
        <v>10</v>
      </c>
      <c r="E1506" s="15">
        <v>1</v>
      </c>
      <c r="F1506" s="85" t="s">
        <v>194</v>
      </c>
      <c r="G1506" s="86" t="s">
        <v>29</v>
      </c>
      <c r="H1506" s="86" t="s">
        <v>354</v>
      </c>
      <c r="I1506" s="87" t="s">
        <v>606</v>
      </c>
      <c r="J1506" s="16" t="s">
        <v>14</v>
      </c>
      <c r="K1506" s="26">
        <f t="shared" ref="K1506:M1506" si="423">K1507+K1508</f>
        <v>67336.5</v>
      </c>
      <c r="L1506" s="26">
        <f t="shared" si="423"/>
        <v>67336.5</v>
      </c>
      <c r="M1506" s="26">
        <f t="shared" si="423"/>
        <v>67336.399999999994</v>
      </c>
      <c r="N1506" s="17">
        <f t="shared" si="418"/>
        <v>99.999851492132791</v>
      </c>
    </row>
    <row r="1507" spans="1:14" ht="25.5" x14ac:dyDescent="0.2">
      <c r="A1507" s="12"/>
      <c r="B1507" s="13" t="s">
        <v>32</v>
      </c>
      <c r="C1507" s="14">
        <v>936</v>
      </c>
      <c r="D1507" s="15">
        <v>10</v>
      </c>
      <c r="E1507" s="15">
        <v>1</v>
      </c>
      <c r="F1507" s="85" t="s">
        <v>194</v>
      </c>
      <c r="G1507" s="86" t="s">
        <v>29</v>
      </c>
      <c r="H1507" s="86" t="s">
        <v>354</v>
      </c>
      <c r="I1507" s="87" t="s">
        <v>606</v>
      </c>
      <c r="J1507" s="16" t="s">
        <v>33</v>
      </c>
      <c r="K1507" s="26">
        <v>940.1</v>
      </c>
      <c r="L1507" s="26">
        <v>940.1</v>
      </c>
      <c r="M1507" s="26">
        <v>940</v>
      </c>
      <c r="N1507" s="17">
        <f t="shared" si="418"/>
        <v>99.989362833741097</v>
      </c>
    </row>
    <row r="1508" spans="1:14" ht="17.25" customHeight="1" x14ac:dyDescent="0.2">
      <c r="A1508" s="12"/>
      <c r="B1508" s="13" t="s">
        <v>92</v>
      </c>
      <c r="C1508" s="14">
        <v>936</v>
      </c>
      <c r="D1508" s="15">
        <v>10</v>
      </c>
      <c r="E1508" s="15">
        <v>1</v>
      </c>
      <c r="F1508" s="85" t="s">
        <v>194</v>
      </c>
      <c r="G1508" s="86" t="s">
        <v>29</v>
      </c>
      <c r="H1508" s="86" t="s">
        <v>354</v>
      </c>
      <c r="I1508" s="87" t="s">
        <v>606</v>
      </c>
      <c r="J1508" s="16" t="s">
        <v>93</v>
      </c>
      <c r="K1508" s="26">
        <v>66396.399999999994</v>
      </c>
      <c r="L1508" s="26">
        <v>66396.399999999994</v>
      </c>
      <c r="M1508" s="26">
        <v>66396.399999999994</v>
      </c>
      <c r="N1508" s="17">
        <f t="shared" si="418"/>
        <v>100</v>
      </c>
    </row>
    <row r="1509" spans="1:14" ht="15.75" customHeight="1" x14ac:dyDescent="0.2">
      <c r="A1509" s="12" t="s">
        <v>14</v>
      </c>
      <c r="B1509" s="13" t="s">
        <v>189</v>
      </c>
      <c r="C1509" s="14">
        <v>936</v>
      </c>
      <c r="D1509" s="15">
        <v>10</v>
      </c>
      <c r="E1509" s="15">
        <v>3</v>
      </c>
      <c r="F1509" s="85" t="s">
        <v>14</v>
      </c>
      <c r="G1509" s="86" t="s">
        <v>14</v>
      </c>
      <c r="H1509" s="86" t="s">
        <v>14</v>
      </c>
      <c r="I1509" s="87" t="s">
        <v>14</v>
      </c>
      <c r="J1509" s="16" t="s">
        <v>14</v>
      </c>
      <c r="K1509" s="26">
        <f t="shared" ref="K1509:M1510" si="424">K1510</f>
        <v>18551.5</v>
      </c>
      <c r="L1509" s="26">
        <f t="shared" si="424"/>
        <v>18551.5</v>
      </c>
      <c r="M1509" s="26">
        <f t="shared" si="424"/>
        <v>18551.3</v>
      </c>
      <c r="N1509" s="17">
        <f t="shared" si="418"/>
        <v>99.998921920060369</v>
      </c>
    </row>
    <row r="1510" spans="1:14" ht="51.75" customHeight="1" x14ac:dyDescent="0.2">
      <c r="A1510" s="12" t="s">
        <v>14</v>
      </c>
      <c r="B1510" s="13" t="s">
        <v>193</v>
      </c>
      <c r="C1510" s="14">
        <v>936</v>
      </c>
      <c r="D1510" s="15">
        <v>10</v>
      </c>
      <c r="E1510" s="15">
        <v>3</v>
      </c>
      <c r="F1510" s="85" t="s">
        <v>194</v>
      </c>
      <c r="G1510" s="86" t="s">
        <v>19</v>
      </c>
      <c r="H1510" s="86" t="s">
        <v>20</v>
      </c>
      <c r="I1510" s="87" t="s">
        <v>21</v>
      </c>
      <c r="J1510" s="16" t="s">
        <v>14</v>
      </c>
      <c r="K1510" s="26">
        <f t="shared" si="424"/>
        <v>18551.5</v>
      </c>
      <c r="L1510" s="26">
        <f t="shared" si="424"/>
        <v>18551.5</v>
      </c>
      <c r="M1510" s="26">
        <f t="shared" si="424"/>
        <v>18551.3</v>
      </c>
      <c r="N1510" s="17">
        <f t="shared" si="418"/>
        <v>99.998921920060369</v>
      </c>
    </row>
    <row r="1511" spans="1:14" ht="39" customHeight="1" x14ac:dyDescent="0.2">
      <c r="A1511" s="12" t="s">
        <v>14</v>
      </c>
      <c r="B1511" s="13" t="s">
        <v>598</v>
      </c>
      <c r="C1511" s="14">
        <v>936</v>
      </c>
      <c r="D1511" s="15">
        <v>10</v>
      </c>
      <c r="E1511" s="15">
        <v>3</v>
      </c>
      <c r="F1511" s="85" t="s">
        <v>194</v>
      </c>
      <c r="G1511" s="86" t="s">
        <v>29</v>
      </c>
      <c r="H1511" s="86" t="s">
        <v>20</v>
      </c>
      <c r="I1511" s="87" t="s">
        <v>21</v>
      </c>
      <c r="J1511" s="16" t="s">
        <v>14</v>
      </c>
      <c r="K1511" s="26">
        <f>K1512+K1516+K1519+K1522</f>
        <v>18551.5</v>
      </c>
      <c r="L1511" s="26">
        <f>L1512+L1516+L1519+L1522</f>
        <v>18551.5</v>
      </c>
      <c r="M1511" s="26">
        <f>M1512+M1516+M1519+M1522</f>
        <v>18551.3</v>
      </c>
      <c r="N1511" s="17">
        <f t="shared" si="418"/>
        <v>99.998921920060369</v>
      </c>
    </row>
    <row r="1512" spans="1:14" ht="64.5" customHeight="1" x14ac:dyDescent="0.2">
      <c r="A1512" s="12" t="s">
        <v>14</v>
      </c>
      <c r="B1512" s="13" t="s">
        <v>607</v>
      </c>
      <c r="C1512" s="14">
        <v>936</v>
      </c>
      <c r="D1512" s="15">
        <v>10</v>
      </c>
      <c r="E1512" s="15">
        <v>3</v>
      </c>
      <c r="F1512" s="85" t="s">
        <v>194</v>
      </c>
      <c r="G1512" s="86" t="s">
        <v>29</v>
      </c>
      <c r="H1512" s="86" t="s">
        <v>95</v>
      </c>
      <c r="I1512" s="87" t="s">
        <v>21</v>
      </c>
      <c r="J1512" s="16" t="s">
        <v>14</v>
      </c>
      <c r="K1512" s="26">
        <f t="shared" ref="K1512:M1512" si="425">K1513</f>
        <v>3585.3</v>
      </c>
      <c r="L1512" s="26">
        <f t="shared" si="425"/>
        <v>3585.3</v>
      </c>
      <c r="M1512" s="26">
        <f t="shared" si="425"/>
        <v>3585.3</v>
      </c>
      <c r="N1512" s="17">
        <f t="shared" si="418"/>
        <v>100</v>
      </c>
    </row>
    <row r="1513" spans="1:14" ht="39" customHeight="1" x14ac:dyDescent="0.2">
      <c r="A1513" s="12" t="s">
        <v>14</v>
      </c>
      <c r="B1513" s="13" t="s">
        <v>608</v>
      </c>
      <c r="C1513" s="14">
        <v>936</v>
      </c>
      <c r="D1513" s="15">
        <v>10</v>
      </c>
      <c r="E1513" s="15">
        <v>3</v>
      </c>
      <c r="F1513" s="85" t="s">
        <v>194</v>
      </c>
      <c r="G1513" s="86" t="s">
        <v>29</v>
      </c>
      <c r="H1513" s="86" t="s">
        <v>95</v>
      </c>
      <c r="I1513" s="87" t="s">
        <v>609</v>
      </c>
      <c r="J1513" s="16" t="s">
        <v>14</v>
      </c>
      <c r="K1513" s="26">
        <f t="shared" ref="K1513:M1513" si="426">K1514+K1515</f>
        <v>3585.3</v>
      </c>
      <c r="L1513" s="26">
        <f t="shared" si="426"/>
        <v>3585.3</v>
      </c>
      <c r="M1513" s="26">
        <f t="shared" si="426"/>
        <v>3585.3</v>
      </c>
      <c r="N1513" s="17">
        <f t="shared" si="418"/>
        <v>100</v>
      </c>
    </row>
    <row r="1514" spans="1:14" ht="25.5" x14ac:dyDescent="0.2">
      <c r="A1514" s="12"/>
      <c r="B1514" s="13" t="s">
        <v>32</v>
      </c>
      <c r="C1514" s="14">
        <v>936</v>
      </c>
      <c r="D1514" s="15">
        <v>10</v>
      </c>
      <c r="E1514" s="15">
        <v>3</v>
      </c>
      <c r="F1514" s="85" t="s">
        <v>194</v>
      </c>
      <c r="G1514" s="86" t="s">
        <v>29</v>
      </c>
      <c r="H1514" s="86" t="s">
        <v>95</v>
      </c>
      <c r="I1514" s="87" t="s">
        <v>609</v>
      </c>
      <c r="J1514" s="16" t="s">
        <v>33</v>
      </c>
      <c r="K1514" s="26">
        <v>52.9</v>
      </c>
      <c r="L1514" s="26">
        <v>52.9</v>
      </c>
      <c r="M1514" s="26">
        <v>52.9</v>
      </c>
      <c r="N1514" s="17">
        <f t="shared" si="418"/>
        <v>100</v>
      </c>
    </row>
    <row r="1515" spans="1:14" ht="17.25" customHeight="1" x14ac:dyDescent="0.2">
      <c r="A1515" s="12"/>
      <c r="B1515" s="13" t="s">
        <v>92</v>
      </c>
      <c r="C1515" s="14">
        <v>936</v>
      </c>
      <c r="D1515" s="15">
        <v>10</v>
      </c>
      <c r="E1515" s="15">
        <v>3</v>
      </c>
      <c r="F1515" s="85" t="s">
        <v>194</v>
      </c>
      <c r="G1515" s="86" t="s">
        <v>29</v>
      </c>
      <c r="H1515" s="86" t="s">
        <v>95</v>
      </c>
      <c r="I1515" s="87" t="s">
        <v>609</v>
      </c>
      <c r="J1515" s="16" t="s">
        <v>93</v>
      </c>
      <c r="K1515" s="26">
        <v>3532.4</v>
      </c>
      <c r="L1515" s="26">
        <v>3532.4</v>
      </c>
      <c r="M1515" s="26">
        <v>3532.4</v>
      </c>
      <c r="N1515" s="17">
        <f t="shared" si="418"/>
        <v>100</v>
      </c>
    </row>
    <row r="1516" spans="1:14" ht="26.25" customHeight="1" x14ac:dyDescent="0.2">
      <c r="A1516" s="12" t="s">
        <v>14</v>
      </c>
      <c r="B1516" s="13" t="s">
        <v>610</v>
      </c>
      <c r="C1516" s="14">
        <v>936</v>
      </c>
      <c r="D1516" s="15">
        <v>10</v>
      </c>
      <c r="E1516" s="15">
        <v>3</v>
      </c>
      <c r="F1516" s="85" t="s">
        <v>194</v>
      </c>
      <c r="G1516" s="86" t="s">
        <v>29</v>
      </c>
      <c r="H1516" s="86" t="s">
        <v>194</v>
      </c>
      <c r="I1516" s="87" t="s">
        <v>21</v>
      </c>
      <c r="J1516" s="16" t="s">
        <v>14</v>
      </c>
      <c r="K1516" s="26">
        <f>K1517</f>
        <v>50</v>
      </c>
      <c r="L1516" s="26">
        <f>L1517</f>
        <v>50</v>
      </c>
      <c r="M1516" s="26">
        <f>M1517</f>
        <v>50</v>
      </c>
      <c r="N1516" s="17">
        <f t="shared" si="418"/>
        <v>100</v>
      </c>
    </row>
    <row r="1517" spans="1:14" ht="26.25" customHeight="1" x14ac:dyDescent="0.2">
      <c r="A1517" s="12" t="s">
        <v>14</v>
      </c>
      <c r="B1517" s="13" t="s">
        <v>611</v>
      </c>
      <c r="C1517" s="14">
        <v>936</v>
      </c>
      <c r="D1517" s="15">
        <v>10</v>
      </c>
      <c r="E1517" s="15">
        <v>3</v>
      </c>
      <c r="F1517" s="85" t="s">
        <v>194</v>
      </c>
      <c r="G1517" s="86" t="s">
        <v>29</v>
      </c>
      <c r="H1517" s="86" t="s">
        <v>194</v>
      </c>
      <c r="I1517" s="87" t="s">
        <v>612</v>
      </c>
      <c r="J1517" s="16" t="s">
        <v>14</v>
      </c>
      <c r="K1517" s="26">
        <f t="shared" ref="K1517:M1517" si="427">K1518</f>
        <v>50</v>
      </c>
      <c r="L1517" s="26">
        <f t="shared" si="427"/>
        <v>50</v>
      </c>
      <c r="M1517" s="26">
        <f t="shared" si="427"/>
        <v>50</v>
      </c>
      <c r="N1517" s="17">
        <f t="shared" si="418"/>
        <v>100</v>
      </c>
    </row>
    <row r="1518" spans="1:14" ht="17.25" customHeight="1" x14ac:dyDescent="0.2">
      <c r="A1518" s="12"/>
      <c r="B1518" s="13" t="s">
        <v>92</v>
      </c>
      <c r="C1518" s="14">
        <v>936</v>
      </c>
      <c r="D1518" s="15">
        <v>10</v>
      </c>
      <c r="E1518" s="15">
        <v>3</v>
      </c>
      <c r="F1518" s="85" t="s">
        <v>194</v>
      </c>
      <c r="G1518" s="86" t="s">
        <v>29</v>
      </c>
      <c r="H1518" s="86" t="s">
        <v>194</v>
      </c>
      <c r="I1518" s="87" t="s">
        <v>612</v>
      </c>
      <c r="J1518" s="16" t="s">
        <v>93</v>
      </c>
      <c r="K1518" s="26">
        <v>50</v>
      </c>
      <c r="L1518" s="26">
        <v>50</v>
      </c>
      <c r="M1518" s="26">
        <v>50</v>
      </c>
      <c r="N1518" s="17">
        <f t="shared" si="418"/>
        <v>100</v>
      </c>
    </row>
    <row r="1519" spans="1:14" ht="26.25" customHeight="1" x14ac:dyDescent="0.2">
      <c r="A1519" s="12" t="s">
        <v>14</v>
      </c>
      <c r="B1519" s="13" t="s">
        <v>613</v>
      </c>
      <c r="C1519" s="14">
        <v>936</v>
      </c>
      <c r="D1519" s="15">
        <v>10</v>
      </c>
      <c r="E1519" s="15">
        <v>3</v>
      </c>
      <c r="F1519" s="85" t="s">
        <v>194</v>
      </c>
      <c r="G1519" s="86" t="s">
        <v>29</v>
      </c>
      <c r="H1519" s="86" t="s">
        <v>221</v>
      </c>
      <c r="I1519" s="87" t="s">
        <v>21</v>
      </c>
      <c r="J1519" s="16" t="s">
        <v>14</v>
      </c>
      <c r="K1519" s="26">
        <f t="shared" ref="K1519:M1520" si="428">K1520</f>
        <v>2874.1</v>
      </c>
      <c r="L1519" s="26">
        <f t="shared" si="428"/>
        <v>2874.1</v>
      </c>
      <c r="M1519" s="26">
        <f t="shared" si="428"/>
        <v>2874</v>
      </c>
      <c r="N1519" s="17">
        <f t="shared" si="418"/>
        <v>99.996520649942582</v>
      </c>
    </row>
    <row r="1520" spans="1:14" ht="81" customHeight="1" x14ac:dyDescent="0.2">
      <c r="A1520" s="12" t="s">
        <v>14</v>
      </c>
      <c r="B1520" s="13" t="s">
        <v>614</v>
      </c>
      <c r="C1520" s="14">
        <v>936</v>
      </c>
      <c r="D1520" s="15">
        <v>10</v>
      </c>
      <c r="E1520" s="15">
        <v>3</v>
      </c>
      <c r="F1520" s="85" t="s">
        <v>194</v>
      </c>
      <c r="G1520" s="86" t="s">
        <v>29</v>
      </c>
      <c r="H1520" s="86" t="s">
        <v>221</v>
      </c>
      <c r="I1520" s="87" t="s">
        <v>615</v>
      </c>
      <c r="J1520" s="16" t="s">
        <v>14</v>
      </c>
      <c r="K1520" s="26">
        <f t="shared" si="428"/>
        <v>2874.1</v>
      </c>
      <c r="L1520" s="26">
        <f t="shared" si="428"/>
        <v>2874.1</v>
      </c>
      <c r="M1520" s="26">
        <f t="shared" si="428"/>
        <v>2874</v>
      </c>
      <c r="N1520" s="17">
        <f t="shared" si="418"/>
        <v>99.996520649942582</v>
      </c>
    </row>
    <row r="1521" spans="1:14" ht="25.5" x14ac:dyDescent="0.2">
      <c r="A1521" s="12"/>
      <c r="B1521" s="13" t="s">
        <v>32</v>
      </c>
      <c r="C1521" s="14">
        <v>936</v>
      </c>
      <c r="D1521" s="15">
        <v>10</v>
      </c>
      <c r="E1521" s="15">
        <v>3</v>
      </c>
      <c r="F1521" s="85" t="s">
        <v>194</v>
      </c>
      <c r="G1521" s="86" t="s">
        <v>29</v>
      </c>
      <c r="H1521" s="86" t="s">
        <v>221</v>
      </c>
      <c r="I1521" s="87" t="s">
        <v>615</v>
      </c>
      <c r="J1521" s="16" t="s">
        <v>33</v>
      </c>
      <c r="K1521" s="26">
        <v>2874.1</v>
      </c>
      <c r="L1521" s="26">
        <v>2874.1</v>
      </c>
      <c r="M1521" s="26">
        <v>2874</v>
      </c>
      <c r="N1521" s="17">
        <f t="shared" si="418"/>
        <v>99.996520649942582</v>
      </c>
    </row>
    <row r="1522" spans="1:14" ht="26.25" customHeight="1" x14ac:dyDescent="0.2">
      <c r="A1522" s="12" t="s">
        <v>14</v>
      </c>
      <c r="B1522" s="13" t="s">
        <v>616</v>
      </c>
      <c r="C1522" s="14">
        <v>936</v>
      </c>
      <c r="D1522" s="15">
        <v>10</v>
      </c>
      <c r="E1522" s="15">
        <v>3</v>
      </c>
      <c r="F1522" s="85" t="s">
        <v>194</v>
      </c>
      <c r="G1522" s="86" t="s">
        <v>29</v>
      </c>
      <c r="H1522" s="86" t="s">
        <v>423</v>
      </c>
      <c r="I1522" s="87" t="s">
        <v>21</v>
      </c>
      <c r="J1522" s="16" t="s">
        <v>14</v>
      </c>
      <c r="K1522" s="26">
        <f t="shared" ref="K1522:M1522" si="429">K1523</f>
        <v>12042.099999999999</v>
      </c>
      <c r="L1522" s="26">
        <f t="shared" si="429"/>
        <v>12042.099999999999</v>
      </c>
      <c r="M1522" s="26">
        <f t="shared" si="429"/>
        <v>12042</v>
      </c>
      <c r="N1522" s="17">
        <f t="shared" si="418"/>
        <v>99.999169580056645</v>
      </c>
    </row>
    <row r="1523" spans="1:14" ht="56.25" customHeight="1" x14ac:dyDescent="0.2">
      <c r="A1523" s="12" t="s">
        <v>14</v>
      </c>
      <c r="B1523" s="13" t="s">
        <v>617</v>
      </c>
      <c r="C1523" s="14">
        <v>936</v>
      </c>
      <c r="D1523" s="15">
        <v>10</v>
      </c>
      <c r="E1523" s="15">
        <v>3</v>
      </c>
      <c r="F1523" s="85" t="s">
        <v>194</v>
      </c>
      <c r="G1523" s="86" t="s">
        <v>29</v>
      </c>
      <c r="H1523" s="86" t="s">
        <v>423</v>
      </c>
      <c r="I1523" s="87" t="s">
        <v>618</v>
      </c>
      <c r="J1523" s="16" t="s">
        <v>14</v>
      </c>
      <c r="K1523" s="26">
        <f t="shared" ref="K1523:M1523" si="430">K1524+K1525</f>
        <v>12042.099999999999</v>
      </c>
      <c r="L1523" s="26">
        <f t="shared" si="430"/>
        <v>12042.099999999999</v>
      </c>
      <c r="M1523" s="26">
        <f t="shared" si="430"/>
        <v>12042</v>
      </c>
      <c r="N1523" s="17">
        <f t="shared" si="418"/>
        <v>99.999169580056645</v>
      </c>
    </row>
    <row r="1524" spans="1:14" ht="25.5" x14ac:dyDescent="0.2">
      <c r="A1524" s="12"/>
      <c r="B1524" s="13" t="s">
        <v>32</v>
      </c>
      <c r="C1524" s="14">
        <v>936</v>
      </c>
      <c r="D1524" s="15">
        <v>10</v>
      </c>
      <c r="E1524" s="15">
        <v>3</v>
      </c>
      <c r="F1524" s="85" t="s">
        <v>194</v>
      </c>
      <c r="G1524" s="86" t="s">
        <v>29</v>
      </c>
      <c r="H1524" s="86" t="s">
        <v>423</v>
      </c>
      <c r="I1524" s="87" t="s">
        <v>618</v>
      </c>
      <c r="J1524" s="16" t="s">
        <v>33</v>
      </c>
      <c r="K1524" s="26">
        <v>169.3</v>
      </c>
      <c r="L1524" s="26">
        <v>169.3</v>
      </c>
      <c r="M1524" s="26">
        <v>169.2</v>
      </c>
      <c r="N1524" s="17">
        <f t="shared" si="418"/>
        <v>99.940933254577658</v>
      </c>
    </row>
    <row r="1525" spans="1:14" ht="17.25" customHeight="1" x14ac:dyDescent="0.2">
      <c r="A1525" s="12"/>
      <c r="B1525" s="13" t="s">
        <v>92</v>
      </c>
      <c r="C1525" s="14">
        <v>936</v>
      </c>
      <c r="D1525" s="15">
        <v>10</v>
      </c>
      <c r="E1525" s="15">
        <v>3</v>
      </c>
      <c r="F1525" s="85" t="s">
        <v>194</v>
      </c>
      <c r="G1525" s="86" t="s">
        <v>29</v>
      </c>
      <c r="H1525" s="86" t="s">
        <v>423</v>
      </c>
      <c r="I1525" s="87" t="s">
        <v>618</v>
      </c>
      <c r="J1525" s="16" t="s">
        <v>93</v>
      </c>
      <c r="K1525" s="26">
        <v>11872.8</v>
      </c>
      <c r="L1525" s="26">
        <v>11872.8</v>
      </c>
      <c r="M1525" s="26">
        <v>11872.8</v>
      </c>
      <c r="N1525" s="17">
        <f t="shared" si="418"/>
        <v>100</v>
      </c>
    </row>
    <row r="1526" spans="1:14" ht="15.75" customHeight="1" x14ac:dyDescent="0.2">
      <c r="A1526" s="12" t="s">
        <v>14</v>
      </c>
      <c r="B1526" s="13" t="s">
        <v>192</v>
      </c>
      <c r="C1526" s="14">
        <v>936</v>
      </c>
      <c r="D1526" s="15">
        <v>10</v>
      </c>
      <c r="E1526" s="15">
        <v>6</v>
      </c>
      <c r="F1526" s="85" t="s">
        <v>14</v>
      </c>
      <c r="G1526" s="86" t="s">
        <v>14</v>
      </c>
      <c r="H1526" s="86" t="s">
        <v>14</v>
      </c>
      <c r="I1526" s="87" t="s">
        <v>14</v>
      </c>
      <c r="J1526" s="16" t="s">
        <v>14</v>
      </c>
      <c r="K1526" s="26">
        <f t="shared" ref="K1526:M1526" si="431">K1527</f>
        <v>14890.3</v>
      </c>
      <c r="L1526" s="26">
        <f t="shared" si="431"/>
        <v>14890.3</v>
      </c>
      <c r="M1526" s="26">
        <f t="shared" si="431"/>
        <v>14479.099999999999</v>
      </c>
      <c r="N1526" s="17">
        <f t="shared" si="418"/>
        <v>97.238470682256235</v>
      </c>
    </row>
    <row r="1527" spans="1:14" ht="51.75" customHeight="1" x14ac:dyDescent="0.2">
      <c r="A1527" s="12" t="s">
        <v>14</v>
      </c>
      <c r="B1527" s="13" t="s">
        <v>193</v>
      </c>
      <c r="C1527" s="14">
        <v>936</v>
      </c>
      <c r="D1527" s="15">
        <v>10</v>
      </c>
      <c r="E1527" s="15">
        <v>6</v>
      </c>
      <c r="F1527" s="85" t="s">
        <v>194</v>
      </c>
      <c r="G1527" s="86" t="s">
        <v>19</v>
      </c>
      <c r="H1527" s="86" t="s">
        <v>20</v>
      </c>
      <c r="I1527" s="87" t="s">
        <v>21</v>
      </c>
      <c r="J1527" s="16" t="s">
        <v>14</v>
      </c>
      <c r="K1527" s="26">
        <f t="shared" ref="K1527:M1527" si="432">K1528+K1536</f>
        <v>14890.3</v>
      </c>
      <c r="L1527" s="26">
        <f t="shared" si="432"/>
        <v>14890.3</v>
      </c>
      <c r="M1527" s="26">
        <f t="shared" si="432"/>
        <v>14479.099999999999</v>
      </c>
      <c r="N1527" s="17">
        <f t="shared" si="418"/>
        <v>97.238470682256235</v>
      </c>
    </row>
    <row r="1528" spans="1:14" ht="15.75" customHeight="1" x14ac:dyDescent="0.2">
      <c r="A1528" s="12" t="s">
        <v>14</v>
      </c>
      <c r="B1528" s="13" t="s">
        <v>195</v>
      </c>
      <c r="C1528" s="14">
        <v>936</v>
      </c>
      <c r="D1528" s="15">
        <v>10</v>
      </c>
      <c r="E1528" s="15">
        <v>6</v>
      </c>
      <c r="F1528" s="85" t="s">
        <v>194</v>
      </c>
      <c r="G1528" s="86" t="s">
        <v>23</v>
      </c>
      <c r="H1528" s="86" t="s">
        <v>20</v>
      </c>
      <c r="I1528" s="87" t="s">
        <v>21</v>
      </c>
      <c r="J1528" s="16" t="s">
        <v>14</v>
      </c>
      <c r="K1528" s="26">
        <f t="shared" ref="K1528:M1528" si="433">K1529</f>
        <v>14663.5</v>
      </c>
      <c r="L1528" s="26">
        <f t="shared" si="433"/>
        <v>14663.5</v>
      </c>
      <c r="M1528" s="26">
        <f t="shared" si="433"/>
        <v>14252.3</v>
      </c>
      <c r="N1528" s="17">
        <f t="shared" si="418"/>
        <v>97.195758175060519</v>
      </c>
    </row>
    <row r="1529" spans="1:14" ht="31.5" customHeight="1" x14ac:dyDescent="0.2">
      <c r="A1529" s="12" t="s">
        <v>14</v>
      </c>
      <c r="B1529" s="13" t="s">
        <v>196</v>
      </c>
      <c r="C1529" s="14">
        <v>936</v>
      </c>
      <c r="D1529" s="15">
        <v>10</v>
      </c>
      <c r="E1529" s="15">
        <v>6</v>
      </c>
      <c r="F1529" s="85" t="s">
        <v>194</v>
      </c>
      <c r="G1529" s="86" t="s">
        <v>23</v>
      </c>
      <c r="H1529" s="86" t="s">
        <v>83</v>
      </c>
      <c r="I1529" s="87" t="s">
        <v>21</v>
      </c>
      <c r="J1529" s="16" t="s">
        <v>14</v>
      </c>
      <c r="K1529" s="26">
        <f t="shared" ref="K1529:M1529" si="434">K1530+K1534</f>
        <v>14663.5</v>
      </c>
      <c r="L1529" s="26">
        <f t="shared" si="434"/>
        <v>14663.5</v>
      </c>
      <c r="M1529" s="26">
        <f t="shared" si="434"/>
        <v>14252.3</v>
      </c>
      <c r="N1529" s="17">
        <f t="shared" si="418"/>
        <v>97.195758175060519</v>
      </c>
    </row>
    <row r="1530" spans="1:14" ht="26.25" customHeight="1" x14ac:dyDescent="0.2">
      <c r="A1530" s="12" t="s">
        <v>14</v>
      </c>
      <c r="B1530" s="13" t="s">
        <v>84</v>
      </c>
      <c r="C1530" s="14">
        <v>936</v>
      </c>
      <c r="D1530" s="15">
        <v>10</v>
      </c>
      <c r="E1530" s="15">
        <v>6</v>
      </c>
      <c r="F1530" s="85" t="s">
        <v>194</v>
      </c>
      <c r="G1530" s="86" t="s">
        <v>23</v>
      </c>
      <c r="H1530" s="86" t="s">
        <v>83</v>
      </c>
      <c r="I1530" s="87" t="s">
        <v>85</v>
      </c>
      <c r="J1530" s="16" t="s">
        <v>14</v>
      </c>
      <c r="K1530" s="26">
        <f t="shared" ref="K1530:M1530" si="435">K1531+K1532+K1533</f>
        <v>12239.5</v>
      </c>
      <c r="L1530" s="26">
        <f t="shared" si="435"/>
        <v>12239.5</v>
      </c>
      <c r="M1530" s="26">
        <f t="shared" si="435"/>
        <v>11828.3</v>
      </c>
      <c r="N1530" s="17">
        <f t="shared" si="418"/>
        <v>96.640385636668157</v>
      </c>
    </row>
    <row r="1531" spans="1:14" ht="65.25" customHeight="1" x14ac:dyDescent="0.2">
      <c r="A1531" s="12"/>
      <c r="B1531" s="13" t="s">
        <v>26</v>
      </c>
      <c r="C1531" s="14">
        <v>936</v>
      </c>
      <c r="D1531" s="15">
        <v>10</v>
      </c>
      <c r="E1531" s="15">
        <v>6</v>
      </c>
      <c r="F1531" s="85" t="s">
        <v>194</v>
      </c>
      <c r="G1531" s="86" t="s">
        <v>23</v>
      </c>
      <c r="H1531" s="86" t="s">
        <v>83</v>
      </c>
      <c r="I1531" s="87" t="s">
        <v>85</v>
      </c>
      <c r="J1531" s="16" t="s">
        <v>27</v>
      </c>
      <c r="K1531" s="26">
        <v>6113</v>
      </c>
      <c r="L1531" s="26">
        <v>6113</v>
      </c>
      <c r="M1531" s="26">
        <v>6030.4</v>
      </c>
      <c r="N1531" s="17">
        <f t="shared" si="418"/>
        <v>98.648781285784395</v>
      </c>
    </row>
    <row r="1532" spans="1:14" ht="25.5" x14ac:dyDescent="0.2">
      <c r="A1532" s="12"/>
      <c r="B1532" s="13" t="s">
        <v>32</v>
      </c>
      <c r="C1532" s="14">
        <v>936</v>
      </c>
      <c r="D1532" s="15">
        <v>10</v>
      </c>
      <c r="E1532" s="15">
        <v>6</v>
      </c>
      <c r="F1532" s="85" t="s">
        <v>194</v>
      </c>
      <c r="G1532" s="86" t="s">
        <v>23</v>
      </c>
      <c r="H1532" s="86" t="s">
        <v>83</v>
      </c>
      <c r="I1532" s="87" t="s">
        <v>85</v>
      </c>
      <c r="J1532" s="16" t="s">
        <v>33</v>
      </c>
      <c r="K1532" s="26">
        <v>5821</v>
      </c>
      <c r="L1532" s="26">
        <v>5821</v>
      </c>
      <c r="M1532" s="26">
        <v>5500</v>
      </c>
      <c r="N1532" s="17">
        <f t="shared" si="418"/>
        <v>94.485483593884211</v>
      </c>
    </row>
    <row r="1533" spans="1:14" x14ac:dyDescent="0.2">
      <c r="A1533" s="12"/>
      <c r="B1533" s="13" t="s">
        <v>34</v>
      </c>
      <c r="C1533" s="14">
        <v>936</v>
      </c>
      <c r="D1533" s="15">
        <v>10</v>
      </c>
      <c r="E1533" s="15">
        <v>6</v>
      </c>
      <c r="F1533" s="85" t="s">
        <v>194</v>
      </c>
      <c r="G1533" s="86" t="s">
        <v>23</v>
      </c>
      <c r="H1533" s="86" t="s">
        <v>83</v>
      </c>
      <c r="I1533" s="87" t="s">
        <v>85</v>
      </c>
      <c r="J1533" s="16" t="s">
        <v>35</v>
      </c>
      <c r="K1533" s="26">
        <v>305.5</v>
      </c>
      <c r="L1533" s="26">
        <v>305.5</v>
      </c>
      <c r="M1533" s="26">
        <v>297.89999999999998</v>
      </c>
      <c r="N1533" s="17">
        <f t="shared" si="418"/>
        <v>97.51227495908347</v>
      </c>
    </row>
    <row r="1534" spans="1:14" ht="51.75" customHeight="1" x14ac:dyDescent="0.2">
      <c r="A1534" s="12" t="s">
        <v>14</v>
      </c>
      <c r="B1534" s="13" t="s">
        <v>197</v>
      </c>
      <c r="C1534" s="14">
        <v>936</v>
      </c>
      <c r="D1534" s="15">
        <v>10</v>
      </c>
      <c r="E1534" s="15">
        <v>6</v>
      </c>
      <c r="F1534" s="85" t="s">
        <v>194</v>
      </c>
      <c r="G1534" s="86" t="s">
        <v>23</v>
      </c>
      <c r="H1534" s="86" t="s">
        <v>83</v>
      </c>
      <c r="I1534" s="87" t="s">
        <v>198</v>
      </c>
      <c r="J1534" s="16" t="s">
        <v>14</v>
      </c>
      <c r="K1534" s="26">
        <f t="shared" ref="K1534:M1534" si="436">K1535</f>
        <v>2424</v>
      </c>
      <c r="L1534" s="26">
        <f t="shared" si="436"/>
        <v>2424</v>
      </c>
      <c r="M1534" s="26">
        <f t="shared" si="436"/>
        <v>2424</v>
      </c>
      <c r="N1534" s="17">
        <f t="shared" si="418"/>
        <v>100</v>
      </c>
    </row>
    <row r="1535" spans="1:14" ht="25.5" x14ac:dyDescent="0.2">
      <c r="A1535" s="12"/>
      <c r="B1535" s="13" t="s">
        <v>32</v>
      </c>
      <c r="C1535" s="14">
        <v>936</v>
      </c>
      <c r="D1535" s="15">
        <v>10</v>
      </c>
      <c r="E1535" s="15">
        <v>6</v>
      </c>
      <c r="F1535" s="85" t="s">
        <v>194</v>
      </c>
      <c r="G1535" s="86" t="s">
        <v>23</v>
      </c>
      <c r="H1535" s="86" t="s">
        <v>83</v>
      </c>
      <c r="I1535" s="87" t="s">
        <v>198</v>
      </c>
      <c r="J1535" s="16" t="s">
        <v>33</v>
      </c>
      <c r="K1535" s="26">
        <v>2424</v>
      </c>
      <c r="L1535" s="26">
        <v>2424</v>
      </c>
      <c r="M1535" s="26">
        <v>2424</v>
      </c>
      <c r="N1535" s="17">
        <f t="shared" si="418"/>
        <v>100</v>
      </c>
    </row>
    <row r="1536" spans="1:14" ht="39" customHeight="1" x14ac:dyDescent="0.2">
      <c r="A1536" s="12" t="s">
        <v>14</v>
      </c>
      <c r="B1536" s="13" t="s">
        <v>598</v>
      </c>
      <c r="C1536" s="14">
        <v>936</v>
      </c>
      <c r="D1536" s="15">
        <v>10</v>
      </c>
      <c r="E1536" s="15">
        <v>6</v>
      </c>
      <c r="F1536" s="85" t="s">
        <v>194</v>
      </c>
      <c r="G1536" s="86" t="s">
        <v>29</v>
      </c>
      <c r="H1536" s="86" t="s">
        <v>20</v>
      </c>
      <c r="I1536" s="87" t="s">
        <v>21</v>
      </c>
      <c r="J1536" s="16" t="s">
        <v>14</v>
      </c>
      <c r="K1536" s="26">
        <f t="shared" ref="K1536:M1538" si="437">K1537</f>
        <v>226.8</v>
      </c>
      <c r="L1536" s="26">
        <f t="shared" si="437"/>
        <v>226.8</v>
      </c>
      <c r="M1536" s="26">
        <f t="shared" si="437"/>
        <v>226.8</v>
      </c>
      <c r="N1536" s="17">
        <f t="shared" si="418"/>
        <v>100</v>
      </c>
    </row>
    <row r="1537" spans="1:14" ht="15.75" customHeight="1" x14ac:dyDescent="0.2">
      <c r="A1537" s="12" t="s">
        <v>14</v>
      </c>
      <c r="B1537" s="13" t="s">
        <v>599</v>
      </c>
      <c r="C1537" s="14">
        <v>936</v>
      </c>
      <c r="D1537" s="15">
        <v>10</v>
      </c>
      <c r="E1537" s="15">
        <v>6</v>
      </c>
      <c r="F1537" s="85" t="s">
        <v>194</v>
      </c>
      <c r="G1537" s="86" t="s">
        <v>29</v>
      </c>
      <c r="H1537" s="86" t="s">
        <v>378</v>
      </c>
      <c r="I1537" s="87" t="s">
        <v>21</v>
      </c>
      <c r="J1537" s="16" t="s">
        <v>14</v>
      </c>
      <c r="K1537" s="26">
        <f t="shared" si="437"/>
        <v>226.8</v>
      </c>
      <c r="L1537" s="26">
        <f t="shared" si="437"/>
        <v>226.8</v>
      </c>
      <c r="M1537" s="26">
        <f t="shared" si="437"/>
        <v>226.8</v>
      </c>
      <c r="N1537" s="17">
        <f t="shared" si="418"/>
        <v>100</v>
      </c>
    </row>
    <row r="1538" spans="1:14" ht="39" customHeight="1" x14ac:dyDescent="0.2">
      <c r="A1538" s="12" t="s">
        <v>14</v>
      </c>
      <c r="B1538" s="13" t="s">
        <v>619</v>
      </c>
      <c r="C1538" s="14">
        <v>936</v>
      </c>
      <c r="D1538" s="15">
        <v>10</v>
      </c>
      <c r="E1538" s="15">
        <v>6</v>
      </c>
      <c r="F1538" s="85" t="s">
        <v>194</v>
      </c>
      <c r="G1538" s="86" t="s">
        <v>29</v>
      </c>
      <c r="H1538" s="86" t="s">
        <v>378</v>
      </c>
      <c r="I1538" s="87" t="s">
        <v>620</v>
      </c>
      <c r="J1538" s="16" t="s">
        <v>14</v>
      </c>
      <c r="K1538" s="26">
        <f t="shared" si="437"/>
        <v>226.8</v>
      </c>
      <c r="L1538" s="26">
        <f t="shared" si="437"/>
        <v>226.8</v>
      </c>
      <c r="M1538" s="26">
        <f t="shared" si="437"/>
        <v>226.8</v>
      </c>
      <c r="N1538" s="17">
        <f t="shared" si="418"/>
        <v>100</v>
      </c>
    </row>
    <row r="1539" spans="1:14" ht="25.5" x14ac:dyDescent="0.2">
      <c r="A1539" s="12"/>
      <c r="B1539" s="13" t="s">
        <v>32</v>
      </c>
      <c r="C1539" s="14">
        <v>936</v>
      </c>
      <c r="D1539" s="15">
        <v>10</v>
      </c>
      <c r="E1539" s="15">
        <v>6</v>
      </c>
      <c r="F1539" s="85" t="s">
        <v>194</v>
      </c>
      <c r="G1539" s="86" t="s">
        <v>29</v>
      </c>
      <c r="H1539" s="86" t="s">
        <v>378</v>
      </c>
      <c r="I1539" s="87" t="s">
        <v>620</v>
      </c>
      <c r="J1539" s="16" t="s">
        <v>33</v>
      </c>
      <c r="K1539" s="26">
        <v>226.8</v>
      </c>
      <c r="L1539" s="26">
        <v>226.8</v>
      </c>
      <c r="M1539" s="26">
        <v>226.8</v>
      </c>
      <c r="N1539" s="17">
        <f t="shared" si="418"/>
        <v>100</v>
      </c>
    </row>
    <row r="1540" spans="1:14" ht="39" customHeight="1" x14ac:dyDescent="0.2">
      <c r="A1540" s="18" t="s">
        <v>621</v>
      </c>
      <c r="B1540" s="19" t="s">
        <v>622</v>
      </c>
      <c r="C1540" s="20">
        <v>938</v>
      </c>
      <c r="D1540" s="21" t="s">
        <v>14</v>
      </c>
      <c r="E1540" s="21" t="s">
        <v>14</v>
      </c>
      <c r="F1540" s="88" t="s">
        <v>14</v>
      </c>
      <c r="G1540" s="89" t="s">
        <v>14</v>
      </c>
      <c r="H1540" s="89" t="s">
        <v>14</v>
      </c>
      <c r="I1540" s="90" t="s">
        <v>14</v>
      </c>
      <c r="J1540" s="22" t="s">
        <v>14</v>
      </c>
      <c r="K1540" s="73">
        <f t="shared" ref="K1540:M1540" si="438">K1541+K1549</f>
        <v>91069.3</v>
      </c>
      <c r="L1540" s="73">
        <f t="shared" si="438"/>
        <v>91069.3</v>
      </c>
      <c r="M1540" s="73">
        <f t="shared" si="438"/>
        <v>89016.2</v>
      </c>
      <c r="N1540" s="23">
        <f>M1540/L1540*100</f>
        <v>97.745562994335074</v>
      </c>
    </row>
    <row r="1541" spans="1:14" ht="15.75" customHeight="1" x14ac:dyDescent="0.2">
      <c r="A1541" s="12" t="s">
        <v>14</v>
      </c>
      <c r="B1541" s="13" t="s">
        <v>128</v>
      </c>
      <c r="C1541" s="14">
        <v>938</v>
      </c>
      <c r="D1541" s="15">
        <v>4</v>
      </c>
      <c r="E1541" s="15" t="s">
        <v>14</v>
      </c>
      <c r="F1541" s="85" t="s">
        <v>14</v>
      </c>
      <c r="G1541" s="86" t="s">
        <v>14</v>
      </c>
      <c r="H1541" s="86" t="s">
        <v>14</v>
      </c>
      <c r="I1541" s="87" t="s">
        <v>14</v>
      </c>
      <c r="J1541" s="16" t="s">
        <v>14</v>
      </c>
      <c r="K1541" s="26">
        <f t="shared" ref="K1541:M1545" si="439">K1542</f>
        <v>399.8</v>
      </c>
      <c r="L1541" s="26">
        <f t="shared" si="439"/>
        <v>399.8</v>
      </c>
      <c r="M1541" s="26">
        <f t="shared" si="439"/>
        <v>399.6</v>
      </c>
      <c r="N1541" s="17">
        <f>M1541/L1541*100</f>
        <v>99.949974987493746</v>
      </c>
    </row>
    <row r="1542" spans="1:14" ht="15.75" customHeight="1" x14ac:dyDescent="0.2">
      <c r="A1542" s="12" t="s">
        <v>14</v>
      </c>
      <c r="B1542" s="13" t="s">
        <v>386</v>
      </c>
      <c r="C1542" s="14">
        <v>938</v>
      </c>
      <c r="D1542" s="15">
        <v>4</v>
      </c>
      <c r="E1542" s="15">
        <v>1</v>
      </c>
      <c r="F1542" s="85" t="s">
        <v>14</v>
      </c>
      <c r="G1542" s="86" t="s">
        <v>14</v>
      </c>
      <c r="H1542" s="86" t="s">
        <v>14</v>
      </c>
      <c r="I1542" s="87" t="s">
        <v>14</v>
      </c>
      <c r="J1542" s="16" t="s">
        <v>14</v>
      </c>
      <c r="K1542" s="26">
        <f t="shared" si="439"/>
        <v>399.8</v>
      </c>
      <c r="L1542" s="26">
        <f t="shared" si="439"/>
        <v>399.8</v>
      </c>
      <c r="M1542" s="26">
        <f t="shared" si="439"/>
        <v>399.6</v>
      </c>
      <c r="N1542" s="17">
        <f t="shared" ref="N1542:N1596" si="440">M1542/L1542*100</f>
        <v>99.949974987493746</v>
      </c>
    </row>
    <row r="1543" spans="1:14" ht="51.75" customHeight="1" x14ac:dyDescent="0.2">
      <c r="A1543" s="12" t="s">
        <v>14</v>
      </c>
      <c r="B1543" s="13" t="s">
        <v>387</v>
      </c>
      <c r="C1543" s="14">
        <v>938</v>
      </c>
      <c r="D1543" s="15">
        <v>4</v>
      </c>
      <c r="E1543" s="15">
        <v>1</v>
      </c>
      <c r="F1543" s="85" t="s">
        <v>388</v>
      </c>
      <c r="G1543" s="86" t="s">
        <v>19</v>
      </c>
      <c r="H1543" s="86" t="s">
        <v>20</v>
      </c>
      <c r="I1543" s="87" t="s">
        <v>21</v>
      </c>
      <c r="J1543" s="16" t="s">
        <v>14</v>
      </c>
      <c r="K1543" s="26">
        <f t="shared" si="439"/>
        <v>399.8</v>
      </c>
      <c r="L1543" s="26">
        <f t="shared" si="439"/>
        <v>399.8</v>
      </c>
      <c r="M1543" s="26">
        <f t="shared" si="439"/>
        <v>399.6</v>
      </c>
      <c r="N1543" s="17">
        <f t="shared" si="440"/>
        <v>99.949974987493746</v>
      </c>
    </row>
    <row r="1544" spans="1:14" ht="39" customHeight="1" x14ac:dyDescent="0.2">
      <c r="A1544" s="12" t="s">
        <v>14</v>
      </c>
      <c r="B1544" s="13" t="s">
        <v>389</v>
      </c>
      <c r="C1544" s="14">
        <v>938</v>
      </c>
      <c r="D1544" s="15">
        <v>4</v>
      </c>
      <c r="E1544" s="15">
        <v>1</v>
      </c>
      <c r="F1544" s="85" t="s">
        <v>388</v>
      </c>
      <c r="G1544" s="86" t="s">
        <v>23</v>
      </c>
      <c r="H1544" s="86" t="s">
        <v>20</v>
      </c>
      <c r="I1544" s="87" t="s">
        <v>21</v>
      </c>
      <c r="J1544" s="16" t="s">
        <v>14</v>
      </c>
      <c r="K1544" s="26">
        <f t="shared" si="439"/>
        <v>399.8</v>
      </c>
      <c r="L1544" s="26">
        <f t="shared" si="439"/>
        <v>399.8</v>
      </c>
      <c r="M1544" s="26">
        <f t="shared" si="439"/>
        <v>399.6</v>
      </c>
      <c r="N1544" s="17">
        <f t="shared" si="440"/>
        <v>99.949974987493746</v>
      </c>
    </row>
    <row r="1545" spans="1:14" ht="39" customHeight="1" x14ac:dyDescent="0.2">
      <c r="A1545" s="12" t="s">
        <v>14</v>
      </c>
      <c r="B1545" s="13" t="s">
        <v>390</v>
      </c>
      <c r="C1545" s="14">
        <v>938</v>
      </c>
      <c r="D1545" s="15">
        <v>4</v>
      </c>
      <c r="E1545" s="15">
        <v>1</v>
      </c>
      <c r="F1545" s="85" t="s">
        <v>388</v>
      </c>
      <c r="G1545" s="86" t="s">
        <v>23</v>
      </c>
      <c r="H1545" s="86" t="s">
        <v>83</v>
      </c>
      <c r="I1545" s="87" t="s">
        <v>21</v>
      </c>
      <c r="J1545" s="16" t="s">
        <v>14</v>
      </c>
      <c r="K1545" s="26">
        <f t="shared" si="439"/>
        <v>399.8</v>
      </c>
      <c r="L1545" s="26">
        <f t="shared" si="439"/>
        <v>399.8</v>
      </c>
      <c r="M1545" s="26">
        <f t="shared" si="439"/>
        <v>399.6</v>
      </c>
      <c r="N1545" s="17">
        <f t="shared" si="440"/>
        <v>99.949974987493746</v>
      </c>
    </row>
    <row r="1546" spans="1:14" ht="26.25" customHeight="1" x14ac:dyDescent="0.2">
      <c r="A1546" s="12" t="s">
        <v>14</v>
      </c>
      <c r="B1546" s="13" t="s">
        <v>391</v>
      </c>
      <c r="C1546" s="14">
        <v>938</v>
      </c>
      <c r="D1546" s="15">
        <v>4</v>
      </c>
      <c r="E1546" s="15">
        <v>1</v>
      </c>
      <c r="F1546" s="85" t="s">
        <v>388</v>
      </c>
      <c r="G1546" s="86" t="s">
        <v>23</v>
      </c>
      <c r="H1546" s="86" t="s">
        <v>83</v>
      </c>
      <c r="I1546" s="87" t="s">
        <v>392</v>
      </c>
      <c r="J1546" s="16" t="s">
        <v>14</v>
      </c>
      <c r="K1546" s="26">
        <f t="shared" ref="K1546:M1546" si="441">K1547+K1548</f>
        <v>399.8</v>
      </c>
      <c r="L1546" s="26">
        <f t="shared" si="441"/>
        <v>399.8</v>
      </c>
      <c r="M1546" s="26">
        <f t="shared" si="441"/>
        <v>399.6</v>
      </c>
      <c r="N1546" s="17">
        <f t="shared" si="440"/>
        <v>99.949974987493746</v>
      </c>
    </row>
    <row r="1547" spans="1:14" ht="65.25" customHeight="1" x14ac:dyDescent="0.2">
      <c r="A1547" s="12"/>
      <c r="B1547" s="13" t="s">
        <v>26</v>
      </c>
      <c r="C1547" s="14">
        <v>938</v>
      </c>
      <c r="D1547" s="15">
        <v>4</v>
      </c>
      <c r="E1547" s="15">
        <v>1</v>
      </c>
      <c r="F1547" s="85" t="s">
        <v>388</v>
      </c>
      <c r="G1547" s="86" t="s">
        <v>23</v>
      </c>
      <c r="H1547" s="86" t="s">
        <v>83</v>
      </c>
      <c r="I1547" s="87" t="s">
        <v>392</v>
      </c>
      <c r="J1547" s="16" t="s">
        <v>27</v>
      </c>
      <c r="K1547" s="26">
        <v>370.1</v>
      </c>
      <c r="L1547" s="26">
        <v>370.1</v>
      </c>
      <c r="M1547" s="26">
        <v>370</v>
      </c>
      <c r="N1547" s="17">
        <f t="shared" si="440"/>
        <v>99.972980275601188</v>
      </c>
    </row>
    <row r="1548" spans="1:14" ht="25.5" x14ac:dyDescent="0.2">
      <c r="A1548" s="12"/>
      <c r="B1548" s="13" t="s">
        <v>32</v>
      </c>
      <c r="C1548" s="14">
        <v>938</v>
      </c>
      <c r="D1548" s="15">
        <v>4</v>
      </c>
      <c r="E1548" s="15">
        <v>1</v>
      </c>
      <c r="F1548" s="85" t="s">
        <v>388</v>
      </c>
      <c r="G1548" s="86" t="s">
        <v>23</v>
      </c>
      <c r="H1548" s="86" t="s">
        <v>83</v>
      </c>
      <c r="I1548" s="87" t="s">
        <v>392</v>
      </c>
      <c r="J1548" s="16" t="s">
        <v>33</v>
      </c>
      <c r="K1548" s="26">
        <v>29.7</v>
      </c>
      <c r="L1548" s="26">
        <v>29.7</v>
      </c>
      <c r="M1548" s="26">
        <v>29.6</v>
      </c>
      <c r="N1548" s="17">
        <f t="shared" si="440"/>
        <v>99.663299663299682</v>
      </c>
    </row>
    <row r="1549" spans="1:14" ht="15.75" customHeight="1" x14ac:dyDescent="0.2">
      <c r="A1549" s="12" t="s">
        <v>14</v>
      </c>
      <c r="B1549" s="13" t="s">
        <v>175</v>
      </c>
      <c r="C1549" s="14">
        <v>938</v>
      </c>
      <c r="D1549" s="15">
        <v>7</v>
      </c>
      <c r="E1549" s="15" t="s">
        <v>14</v>
      </c>
      <c r="F1549" s="85" t="s">
        <v>14</v>
      </c>
      <c r="G1549" s="86" t="s">
        <v>14</v>
      </c>
      <c r="H1549" s="86" t="s">
        <v>14</v>
      </c>
      <c r="I1549" s="87" t="s">
        <v>14</v>
      </c>
      <c r="J1549" s="16" t="s">
        <v>14</v>
      </c>
      <c r="K1549" s="26">
        <f>K1550+K1589</f>
        <v>90669.5</v>
      </c>
      <c r="L1549" s="26">
        <f>L1550+L1589</f>
        <v>90669.5</v>
      </c>
      <c r="M1549" s="26">
        <f>M1550+M1589</f>
        <v>88616.599999999991</v>
      </c>
      <c r="N1549" s="17">
        <f t="shared" si="440"/>
        <v>97.735842813735587</v>
      </c>
    </row>
    <row r="1550" spans="1:14" ht="15.75" customHeight="1" x14ac:dyDescent="0.2">
      <c r="A1550" s="12" t="s">
        <v>14</v>
      </c>
      <c r="B1550" s="13" t="s">
        <v>450</v>
      </c>
      <c r="C1550" s="14">
        <v>938</v>
      </c>
      <c r="D1550" s="15">
        <v>7</v>
      </c>
      <c r="E1550" s="15">
        <v>7</v>
      </c>
      <c r="F1550" s="85" t="s">
        <v>14</v>
      </c>
      <c r="G1550" s="86" t="s">
        <v>14</v>
      </c>
      <c r="H1550" s="86" t="s">
        <v>14</v>
      </c>
      <c r="I1550" s="87" t="s">
        <v>14</v>
      </c>
      <c r="J1550" s="16" t="s">
        <v>14</v>
      </c>
      <c r="K1550" s="26">
        <f>K1551+K1583</f>
        <v>76578.2</v>
      </c>
      <c r="L1550" s="26">
        <f>L1551+L1583</f>
        <v>76578.2</v>
      </c>
      <c r="M1550" s="26">
        <f>M1551+M1583</f>
        <v>74657.599999999991</v>
      </c>
      <c r="N1550" s="17">
        <f t="shared" si="440"/>
        <v>97.491975523060077</v>
      </c>
    </row>
    <row r="1551" spans="1:14" ht="51.75" customHeight="1" x14ac:dyDescent="0.2">
      <c r="A1551" s="12" t="s">
        <v>14</v>
      </c>
      <c r="B1551" s="13" t="s">
        <v>475</v>
      </c>
      <c r="C1551" s="14">
        <v>938</v>
      </c>
      <c r="D1551" s="15">
        <v>7</v>
      </c>
      <c r="E1551" s="15">
        <v>7</v>
      </c>
      <c r="F1551" s="85" t="s">
        <v>354</v>
      </c>
      <c r="G1551" s="86" t="s">
        <v>19</v>
      </c>
      <c r="H1551" s="86" t="s">
        <v>20</v>
      </c>
      <c r="I1551" s="87" t="s">
        <v>21</v>
      </c>
      <c r="J1551" s="16" t="s">
        <v>14</v>
      </c>
      <c r="K1551" s="26">
        <f t="shared" ref="K1551:M1551" si="442">K1552+K1559+K1565</f>
        <v>76228.7</v>
      </c>
      <c r="L1551" s="26">
        <f t="shared" si="442"/>
        <v>76228.7</v>
      </c>
      <c r="M1551" s="26">
        <f t="shared" si="442"/>
        <v>74308.2</v>
      </c>
      <c r="N1551" s="17">
        <f t="shared" si="440"/>
        <v>97.4806076976257</v>
      </c>
    </row>
    <row r="1552" spans="1:14" ht="15.75" customHeight="1" x14ac:dyDescent="0.2">
      <c r="A1552" s="12" t="s">
        <v>14</v>
      </c>
      <c r="B1552" s="13" t="s">
        <v>623</v>
      </c>
      <c r="C1552" s="14">
        <v>938</v>
      </c>
      <c r="D1552" s="15">
        <v>7</v>
      </c>
      <c r="E1552" s="15">
        <v>7</v>
      </c>
      <c r="F1552" s="85" t="s">
        <v>354</v>
      </c>
      <c r="G1552" s="86" t="s">
        <v>23</v>
      </c>
      <c r="H1552" s="86" t="s">
        <v>20</v>
      </c>
      <c r="I1552" s="87" t="s">
        <v>21</v>
      </c>
      <c r="J1552" s="16" t="s">
        <v>14</v>
      </c>
      <c r="K1552" s="26">
        <f t="shared" ref="K1552:M1552" si="443">K1553</f>
        <v>7775.7</v>
      </c>
      <c r="L1552" s="26">
        <f t="shared" si="443"/>
        <v>7775.7</v>
      </c>
      <c r="M1552" s="26">
        <f t="shared" si="443"/>
        <v>7775.3</v>
      </c>
      <c r="N1552" s="17">
        <f t="shared" si="440"/>
        <v>99.994855768612481</v>
      </c>
    </row>
    <row r="1553" spans="1:14" ht="67.5" customHeight="1" x14ac:dyDescent="0.2">
      <c r="A1553" s="12" t="s">
        <v>14</v>
      </c>
      <c r="B1553" s="13" t="s">
        <v>624</v>
      </c>
      <c r="C1553" s="14">
        <v>938</v>
      </c>
      <c r="D1553" s="15">
        <v>7</v>
      </c>
      <c r="E1553" s="15">
        <v>7</v>
      </c>
      <c r="F1553" s="85" t="s">
        <v>354</v>
      </c>
      <c r="G1553" s="86" t="s">
        <v>23</v>
      </c>
      <c r="H1553" s="86" t="s">
        <v>83</v>
      </c>
      <c r="I1553" s="87" t="s">
        <v>21</v>
      </c>
      <c r="J1553" s="16" t="s">
        <v>14</v>
      </c>
      <c r="K1553" s="26">
        <f>K1554+K1557</f>
        <v>7775.7</v>
      </c>
      <c r="L1553" s="26">
        <f>L1554+L1557</f>
        <v>7775.7</v>
      </c>
      <c r="M1553" s="26">
        <f>M1554+M1557</f>
        <v>7775.3</v>
      </c>
      <c r="N1553" s="17">
        <f t="shared" si="440"/>
        <v>99.994855768612481</v>
      </c>
    </row>
    <row r="1554" spans="1:14" ht="26.25" customHeight="1" x14ac:dyDescent="0.2">
      <c r="A1554" s="12" t="s">
        <v>14</v>
      </c>
      <c r="B1554" s="13" t="s">
        <v>625</v>
      </c>
      <c r="C1554" s="14">
        <v>938</v>
      </c>
      <c r="D1554" s="15">
        <v>7</v>
      </c>
      <c r="E1554" s="15">
        <v>7</v>
      </c>
      <c r="F1554" s="85" t="s">
        <v>354</v>
      </c>
      <c r="G1554" s="86" t="s">
        <v>23</v>
      </c>
      <c r="H1554" s="86" t="s">
        <v>83</v>
      </c>
      <c r="I1554" s="87" t="s">
        <v>626</v>
      </c>
      <c r="J1554" s="16" t="s">
        <v>14</v>
      </c>
      <c r="K1554" s="26">
        <f t="shared" ref="K1554:M1554" si="444">K1555+K1556</f>
        <v>7745.7</v>
      </c>
      <c r="L1554" s="26">
        <f t="shared" si="444"/>
        <v>7745.7</v>
      </c>
      <c r="M1554" s="26">
        <f t="shared" si="444"/>
        <v>7745.3</v>
      </c>
      <c r="N1554" s="17">
        <f t="shared" si="440"/>
        <v>99.994835844403994</v>
      </c>
    </row>
    <row r="1555" spans="1:14" ht="25.5" x14ac:dyDescent="0.2">
      <c r="A1555" s="12"/>
      <c r="B1555" s="13" t="s">
        <v>32</v>
      </c>
      <c r="C1555" s="14">
        <v>938</v>
      </c>
      <c r="D1555" s="15">
        <v>7</v>
      </c>
      <c r="E1555" s="15">
        <v>7</v>
      </c>
      <c r="F1555" s="85" t="s">
        <v>354</v>
      </c>
      <c r="G1555" s="86" t="s">
        <v>23</v>
      </c>
      <c r="H1555" s="86" t="s">
        <v>83</v>
      </c>
      <c r="I1555" s="87" t="s">
        <v>626</v>
      </c>
      <c r="J1555" s="16" t="s">
        <v>33</v>
      </c>
      <c r="K1555" s="26">
        <v>6497.7</v>
      </c>
      <c r="L1555" s="26">
        <v>6497.7</v>
      </c>
      <c r="M1555" s="26">
        <v>6497.3</v>
      </c>
      <c r="N1555" s="17">
        <f t="shared" si="440"/>
        <v>99.993843975560594</v>
      </c>
    </row>
    <row r="1556" spans="1:14" ht="17.25" customHeight="1" x14ac:dyDescent="0.2">
      <c r="A1556" s="12"/>
      <c r="B1556" s="13" t="s">
        <v>92</v>
      </c>
      <c r="C1556" s="14">
        <v>938</v>
      </c>
      <c r="D1556" s="15">
        <v>7</v>
      </c>
      <c r="E1556" s="15">
        <v>7</v>
      </c>
      <c r="F1556" s="85" t="s">
        <v>354</v>
      </c>
      <c r="G1556" s="86" t="s">
        <v>23</v>
      </c>
      <c r="H1556" s="86" t="s">
        <v>83</v>
      </c>
      <c r="I1556" s="87" t="s">
        <v>626</v>
      </c>
      <c r="J1556" s="16" t="s">
        <v>93</v>
      </c>
      <c r="K1556" s="26">
        <v>1248</v>
      </c>
      <c r="L1556" s="26">
        <v>1248</v>
      </c>
      <c r="M1556" s="26">
        <v>1248</v>
      </c>
      <c r="N1556" s="17">
        <f t="shared" si="440"/>
        <v>100</v>
      </c>
    </row>
    <row r="1557" spans="1:14" ht="26.25" customHeight="1" x14ac:dyDescent="0.2">
      <c r="A1557" s="12"/>
      <c r="B1557" s="13" t="s">
        <v>117</v>
      </c>
      <c r="C1557" s="14">
        <v>938</v>
      </c>
      <c r="D1557" s="15">
        <v>7</v>
      </c>
      <c r="E1557" s="15">
        <v>7</v>
      </c>
      <c r="F1557" s="85" t="s">
        <v>354</v>
      </c>
      <c r="G1557" s="86" t="s">
        <v>23</v>
      </c>
      <c r="H1557" s="86" t="s">
        <v>83</v>
      </c>
      <c r="I1557" s="87" t="s">
        <v>118</v>
      </c>
      <c r="J1557" s="16"/>
      <c r="K1557" s="26">
        <f>K1558</f>
        <v>30</v>
      </c>
      <c r="L1557" s="26">
        <f>L1558</f>
        <v>30</v>
      </c>
      <c r="M1557" s="26">
        <f>M1558</f>
        <v>30</v>
      </c>
      <c r="N1557" s="17">
        <f t="shared" si="440"/>
        <v>100</v>
      </c>
    </row>
    <row r="1558" spans="1:14" ht="25.5" x14ac:dyDescent="0.2">
      <c r="A1558" s="12"/>
      <c r="B1558" s="13" t="s">
        <v>32</v>
      </c>
      <c r="C1558" s="14">
        <v>938</v>
      </c>
      <c r="D1558" s="15">
        <v>7</v>
      </c>
      <c r="E1558" s="15">
        <v>7</v>
      </c>
      <c r="F1558" s="85" t="s">
        <v>354</v>
      </c>
      <c r="G1558" s="86" t="s">
        <v>23</v>
      </c>
      <c r="H1558" s="86" t="s">
        <v>83</v>
      </c>
      <c r="I1558" s="87" t="s">
        <v>118</v>
      </c>
      <c r="J1558" s="16" t="s">
        <v>33</v>
      </c>
      <c r="K1558" s="26">
        <v>30</v>
      </c>
      <c r="L1558" s="26">
        <v>30</v>
      </c>
      <c r="M1558" s="26">
        <v>30</v>
      </c>
      <c r="N1558" s="17">
        <f t="shared" si="440"/>
        <v>100</v>
      </c>
    </row>
    <row r="1559" spans="1:14" ht="51.75" customHeight="1" x14ac:dyDescent="0.2">
      <c r="A1559" s="12" t="s">
        <v>14</v>
      </c>
      <c r="B1559" s="13" t="s">
        <v>476</v>
      </c>
      <c r="C1559" s="14">
        <v>938</v>
      </c>
      <c r="D1559" s="15">
        <v>7</v>
      </c>
      <c r="E1559" s="15">
        <v>7</v>
      </c>
      <c r="F1559" s="85" t="s">
        <v>354</v>
      </c>
      <c r="G1559" s="86" t="s">
        <v>29</v>
      </c>
      <c r="H1559" s="86" t="s">
        <v>20</v>
      </c>
      <c r="I1559" s="87" t="s">
        <v>21</v>
      </c>
      <c r="J1559" s="16" t="s">
        <v>14</v>
      </c>
      <c r="K1559" s="26">
        <f t="shared" ref="K1559:M1561" si="445">K1560</f>
        <v>3756.6</v>
      </c>
      <c r="L1559" s="26">
        <f t="shared" si="445"/>
        <v>3756.6</v>
      </c>
      <c r="M1559" s="26">
        <f t="shared" si="445"/>
        <v>3755</v>
      </c>
      <c r="N1559" s="17">
        <f t="shared" si="440"/>
        <v>99.957408294734606</v>
      </c>
    </row>
    <row r="1560" spans="1:14" ht="51.75" customHeight="1" x14ac:dyDescent="0.2">
      <c r="A1560" s="12" t="s">
        <v>14</v>
      </c>
      <c r="B1560" s="13" t="s">
        <v>477</v>
      </c>
      <c r="C1560" s="14">
        <v>938</v>
      </c>
      <c r="D1560" s="15">
        <v>7</v>
      </c>
      <c r="E1560" s="15">
        <v>7</v>
      </c>
      <c r="F1560" s="85" t="s">
        <v>354</v>
      </c>
      <c r="G1560" s="86" t="s">
        <v>29</v>
      </c>
      <c r="H1560" s="86" t="s">
        <v>83</v>
      </c>
      <c r="I1560" s="87" t="s">
        <v>21</v>
      </c>
      <c r="J1560" s="16" t="s">
        <v>14</v>
      </c>
      <c r="K1560" s="26">
        <f t="shared" ref="K1560:M1560" si="446">K1561+K1563</f>
        <v>3756.6</v>
      </c>
      <c r="L1560" s="26">
        <f t="shared" si="446"/>
        <v>3756.6</v>
      </c>
      <c r="M1560" s="26">
        <f t="shared" si="446"/>
        <v>3755</v>
      </c>
      <c r="N1560" s="17">
        <f t="shared" si="440"/>
        <v>99.957408294734606</v>
      </c>
    </row>
    <row r="1561" spans="1:14" ht="39" customHeight="1" x14ac:dyDescent="0.2">
      <c r="A1561" s="12" t="s">
        <v>14</v>
      </c>
      <c r="B1561" s="13" t="s">
        <v>478</v>
      </c>
      <c r="C1561" s="14">
        <v>938</v>
      </c>
      <c r="D1561" s="15">
        <v>7</v>
      </c>
      <c r="E1561" s="15">
        <v>7</v>
      </c>
      <c r="F1561" s="85" t="s">
        <v>354</v>
      </c>
      <c r="G1561" s="86" t="s">
        <v>29</v>
      </c>
      <c r="H1561" s="86" t="s">
        <v>83</v>
      </c>
      <c r="I1561" s="87" t="s">
        <v>479</v>
      </c>
      <c r="J1561" s="16" t="s">
        <v>14</v>
      </c>
      <c r="K1561" s="26">
        <f t="shared" si="445"/>
        <v>3291.6</v>
      </c>
      <c r="L1561" s="26">
        <f t="shared" si="445"/>
        <v>3291.6</v>
      </c>
      <c r="M1561" s="26">
        <f t="shared" si="445"/>
        <v>3290.8</v>
      </c>
      <c r="N1561" s="17">
        <f t="shared" si="440"/>
        <v>99.975695710292882</v>
      </c>
    </row>
    <row r="1562" spans="1:14" ht="25.5" x14ac:dyDescent="0.2">
      <c r="A1562" s="12"/>
      <c r="B1562" s="13" t="s">
        <v>32</v>
      </c>
      <c r="C1562" s="14">
        <v>938</v>
      </c>
      <c r="D1562" s="15">
        <v>7</v>
      </c>
      <c r="E1562" s="15">
        <v>7</v>
      </c>
      <c r="F1562" s="85" t="s">
        <v>354</v>
      </c>
      <c r="G1562" s="86" t="s">
        <v>29</v>
      </c>
      <c r="H1562" s="86" t="s">
        <v>83</v>
      </c>
      <c r="I1562" s="87" t="s">
        <v>479</v>
      </c>
      <c r="J1562" s="16" t="s">
        <v>33</v>
      </c>
      <c r="K1562" s="26">
        <v>3291.6</v>
      </c>
      <c r="L1562" s="26">
        <v>3291.6</v>
      </c>
      <c r="M1562" s="26">
        <v>3290.8</v>
      </c>
      <c r="N1562" s="17">
        <f t="shared" si="440"/>
        <v>99.975695710292882</v>
      </c>
    </row>
    <row r="1563" spans="1:14" ht="26.25" customHeight="1" x14ac:dyDescent="0.2">
      <c r="A1563" s="12"/>
      <c r="B1563" s="13" t="s">
        <v>117</v>
      </c>
      <c r="C1563" s="14">
        <v>938</v>
      </c>
      <c r="D1563" s="15">
        <v>7</v>
      </c>
      <c r="E1563" s="15">
        <v>7</v>
      </c>
      <c r="F1563" s="85" t="s">
        <v>354</v>
      </c>
      <c r="G1563" s="86" t="s">
        <v>29</v>
      </c>
      <c r="H1563" s="86" t="s">
        <v>83</v>
      </c>
      <c r="I1563" s="87" t="s">
        <v>118</v>
      </c>
      <c r="J1563" s="16"/>
      <c r="K1563" s="26">
        <f t="shared" ref="K1563:M1563" si="447">K1564</f>
        <v>465</v>
      </c>
      <c r="L1563" s="26">
        <f t="shared" si="447"/>
        <v>465</v>
      </c>
      <c r="M1563" s="26">
        <f t="shared" si="447"/>
        <v>464.2</v>
      </c>
      <c r="N1563" s="17">
        <f t="shared" si="440"/>
        <v>99.827956989247312</v>
      </c>
    </row>
    <row r="1564" spans="1:14" ht="25.5" x14ac:dyDescent="0.2">
      <c r="A1564" s="12"/>
      <c r="B1564" s="13" t="s">
        <v>32</v>
      </c>
      <c r="C1564" s="14">
        <v>938</v>
      </c>
      <c r="D1564" s="15">
        <v>7</v>
      </c>
      <c r="E1564" s="15">
        <v>7</v>
      </c>
      <c r="F1564" s="85" t="s">
        <v>354</v>
      </c>
      <c r="G1564" s="86" t="s">
        <v>29</v>
      </c>
      <c r="H1564" s="86" t="s">
        <v>83</v>
      </c>
      <c r="I1564" s="87" t="s">
        <v>118</v>
      </c>
      <c r="J1564" s="16">
        <v>200</v>
      </c>
      <c r="K1564" s="26">
        <v>465</v>
      </c>
      <c r="L1564" s="26">
        <v>465</v>
      </c>
      <c r="M1564" s="26">
        <v>464.2</v>
      </c>
      <c r="N1564" s="17">
        <f t="shared" si="440"/>
        <v>99.827956989247312</v>
      </c>
    </row>
    <row r="1565" spans="1:14" ht="53.25" customHeight="1" x14ac:dyDescent="0.2">
      <c r="A1565" s="12" t="s">
        <v>14</v>
      </c>
      <c r="B1565" s="13" t="s">
        <v>627</v>
      </c>
      <c r="C1565" s="14">
        <v>938</v>
      </c>
      <c r="D1565" s="15">
        <v>7</v>
      </c>
      <c r="E1565" s="15">
        <v>7</v>
      </c>
      <c r="F1565" s="85" t="s">
        <v>354</v>
      </c>
      <c r="G1565" s="86" t="s">
        <v>9</v>
      </c>
      <c r="H1565" s="86" t="s">
        <v>20</v>
      </c>
      <c r="I1565" s="87" t="s">
        <v>21</v>
      </c>
      <c r="J1565" s="16" t="s">
        <v>14</v>
      </c>
      <c r="K1565" s="26">
        <f>K1566+K1578</f>
        <v>64696.399999999994</v>
      </c>
      <c r="L1565" s="26">
        <f>L1566+L1578</f>
        <v>64696.399999999994</v>
      </c>
      <c r="M1565" s="26">
        <f>M1566+M1578</f>
        <v>62777.899999999994</v>
      </c>
      <c r="N1565" s="17">
        <f t="shared" si="440"/>
        <v>97.034610890250462</v>
      </c>
    </row>
    <row r="1566" spans="1:14" ht="26.25" customHeight="1" x14ac:dyDescent="0.2">
      <c r="A1566" s="12" t="s">
        <v>14</v>
      </c>
      <c r="B1566" s="13" t="s">
        <v>114</v>
      </c>
      <c r="C1566" s="14">
        <v>938</v>
      </c>
      <c r="D1566" s="15">
        <v>7</v>
      </c>
      <c r="E1566" s="15">
        <v>7</v>
      </c>
      <c r="F1566" s="85" t="s">
        <v>354</v>
      </c>
      <c r="G1566" s="86" t="s">
        <v>9</v>
      </c>
      <c r="H1566" s="86" t="s">
        <v>95</v>
      </c>
      <c r="I1566" s="87" t="s">
        <v>21</v>
      </c>
      <c r="J1566" s="16" t="s">
        <v>14</v>
      </c>
      <c r="K1566" s="26">
        <f>K1567+K1572+K1574+K1576</f>
        <v>59804.299999999996</v>
      </c>
      <c r="L1566" s="26">
        <f>L1567+L1572+L1574+L1576</f>
        <v>59804.299999999996</v>
      </c>
      <c r="M1566" s="26">
        <f>M1567+M1572+M1574+M1576</f>
        <v>57974.1</v>
      </c>
      <c r="N1566" s="17">
        <f t="shared" si="440"/>
        <v>96.939684939042849</v>
      </c>
    </row>
    <row r="1567" spans="1:14" ht="26.25" customHeight="1" x14ac:dyDescent="0.2">
      <c r="A1567" s="12" t="s">
        <v>14</v>
      </c>
      <c r="B1567" s="13" t="s">
        <v>84</v>
      </c>
      <c r="C1567" s="14">
        <v>938</v>
      </c>
      <c r="D1567" s="15">
        <v>7</v>
      </c>
      <c r="E1567" s="15">
        <v>7</v>
      </c>
      <c r="F1567" s="85" t="s">
        <v>354</v>
      </c>
      <c r="G1567" s="86" t="s">
        <v>9</v>
      </c>
      <c r="H1567" s="86" t="s">
        <v>95</v>
      </c>
      <c r="I1567" s="87" t="s">
        <v>85</v>
      </c>
      <c r="J1567" s="16" t="s">
        <v>14</v>
      </c>
      <c r="K1567" s="26">
        <f t="shared" ref="K1567:M1567" si="448">K1568+K1569+K1570+K1571</f>
        <v>56937</v>
      </c>
      <c r="L1567" s="26">
        <f t="shared" si="448"/>
        <v>56937</v>
      </c>
      <c r="M1567" s="26">
        <f t="shared" si="448"/>
        <v>55107.1</v>
      </c>
      <c r="N1567" s="17">
        <f t="shared" si="440"/>
        <v>96.786096914133154</v>
      </c>
    </row>
    <row r="1568" spans="1:14" ht="65.25" customHeight="1" x14ac:dyDescent="0.2">
      <c r="A1568" s="12"/>
      <c r="B1568" s="13" t="s">
        <v>26</v>
      </c>
      <c r="C1568" s="14">
        <v>938</v>
      </c>
      <c r="D1568" s="15">
        <v>7</v>
      </c>
      <c r="E1568" s="15">
        <v>7</v>
      </c>
      <c r="F1568" s="85" t="s">
        <v>354</v>
      </c>
      <c r="G1568" s="86" t="s">
        <v>9</v>
      </c>
      <c r="H1568" s="86" t="s">
        <v>95</v>
      </c>
      <c r="I1568" s="87" t="s">
        <v>85</v>
      </c>
      <c r="J1568" s="16" t="s">
        <v>27</v>
      </c>
      <c r="K1568" s="26">
        <v>30594.6</v>
      </c>
      <c r="L1568" s="26">
        <v>30594.6</v>
      </c>
      <c r="M1568" s="26">
        <v>30186.9</v>
      </c>
      <c r="N1568" s="17">
        <f t="shared" si="440"/>
        <v>98.66741189621699</v>
      </c>
    </row>
    <row r="1569" spans="1:14" ht="25.5" x14ac:dyDescent="0.2">
      <c r="A1569" s="12"/>
      <c r="B1569" s="13" t="s">
        <v>32</v>
      </c>
      <c r="C1569" s="14">
        <v>938</v>
      </c>
      <c r="D1569" s="15">
        <v>7</v>
      </c>
      <c r="E1569" s="15">
        <v>7</v>
      </c>
      <c r="F1569" s="85" t="s">
        <v>354</v>
      </c>
      <c r="G1569" s="86" t="s">
        <v>9</v>
      </c>
      <c r="H1569" s="86" t="s">
        <v>95</v>
      </c>
      <c r="I1569" s="87" t="s">
        <v>85</v>
      </c>
      <c r="J1569" s="16" t="s">
        <v>33</v>
      </c>
      <c r="K1569" s="26">
        <v>10834</v>
      </c>
      <c r="L1569" s="26">
        <v>10834</v>
      </c>
      <c r="M1569" s="26">
        <v>9412.7999999999993</v>
      </c>
      <c r="N1569" s="17">
        <f t="shared" si="440"/>
        <v>86.882038028429008</v>
      </c>
    </row>
    <row r="1570" spans="1:14" ht="28.5" customHeight="1" x14ac:dyDescent="0.2">
      <c r="A1570" s="12"/>
      <c r="B1570" s="13" t="s">
        <v>153</v>
      </c>
      <c r="C1570" s="14">
        <v>938</v>
      </c>
      <c r="D1570" s="15">
        <v>7</v>
      </c>
      <c r="E1570" s="15">
        <v>7</v>
      </c>
      <c r="F1570" s="85" t="s">
        <v>354</v>
      </c>
      <c r="G1570" s="86" t="s">
        <v>9</v>
      </c>
      <c r="H1570" s="86" t="s">
        <v>95</v>
      </c>
      <c r="I1570" s="87" t="s">
        <v>85</v>
      </c>
      <c r="J1570" s="16" t="s">
        <v>154</v>
      </c>
      <c r="K1570" s="26">
        <v>12109</v>
      </c>
      <c r="L1570" s="26">
        <v>12109</v>
      </c>
      <c r="M1570" s="26">
        <v>12109</v>
      </c>
      <c r="N1570" s="17">
        <f t="shared" si="440"/>
        <v>100</v>
      </c>
    </row>
    <row r="1571" spans="1:14" x14ac:dyDescent="0.2">
      <c r="A1571" s="12"/>
      <c r="B1571" s="13" t="s">
        <v>34</v>
      </c>
      <c r="C1571" s="14">
        <v>938</v>
      </c>
      <c r="D1571" s="15">
        <v>7</v>
      </c>
      <c r="E1571" s="15">
        <v>7</v>
      </c>
      <c r="F1571" s="85" t="s">
        <v>354</v>
      </c>
      <c r="G1571" s="86" t="s">
        <v>9</v>
      </c>
      <c r="H1571" s="86" t="s">
        <v>95</v>
      </c>
      <c r="I1571" s="87" t="s">
        <v>85</v>
      </c>
      <c r="J1571" s="16" t="s">
        <v>35</v>
      </c>
      <c r="K1571" s="26">
        <v>3399.4</v>
      </c>
      <c r="L1571" s="26">
        <v>3399.4</v>
      </c>
      <c r="M1571" s="26">
        <v>3398.4</v>
      </c>
      <c r="N1571" s="17">
        <f t="shared" si="440"/>
        <v>99.970583044066601</v>
      </c>
    </row>
    <row r="1572" spans="1:14" ht="25.5" x14ac:dyDescent="0.2">
      <c r="A1572" s="12"/>
      <c r="B1572" s="13" t="s">
        <v>409</v>
      </c>
      <c r="C1572" s="14">
        <v>938</v>
      </c>
      <c r="D1572" s="15">
        <v>7</v>
      </c>
      <c r="E1572" s="15">
        <v>7</v>
      </c>
      <c r="F1572" s="85" t="s">
        <v>354</v>
      </c>
      <c r="G1572" s="86" t="s">
        <v>9</v>
      </c>
      <c r="H1572" s="86" t="s">
        <v>95</v>
      </c>
      <c r="I1572" s="92" t="s">
        <v>410</v>
      </c>
      <c r="J1572" s="24"/>
      <c r="K1572" s="26">
        <f>K1573</f>
        <v>2622.7</v>
      </c>
      <c r="L1572" s="26">
        <f>L1573</f>
        <v>2622.7</v>
      </c>
      <c r="M1572" s="26">
        <f>M1573</f>
        <v>2622.6</v>
      </c>
      <c r="N1572" s="17">
        <f t="shared" si="440"/>
        <v>99.99618713539482</v>
      </c>
    </row>
    <row r="1573" spans="1:14" ht="28.5" customHeight="1" x14ac:dyDescent="0.2">
      <c r="A1573" s="12"/>
      <c r="B1573" s="13" t="s">
        <v>153</v>
      </c>
      <c r="C1573" s="14">
        <v>938</v>
      </c>
      <c r="D1573" s="15">
        <v>7</v>
      </c>
      <c r="E1573" s="15">
        <v>7</v>
      </c>
      <c r="F1573" s="85" t="s">
        <v>354</v>
      </c>
      <c r="G1573" s="86" t="s">
        <v>9</v>
      </c>
      <c r="H1573" s="86" t="s">
        <v>95</v>
      </c>
      <c r="I1573" s="92" t="s">
        <v>410</v>
      </c>
      <c r="J1573" s="16" t="s">
        <v>154</v>
      </c>
      <c r="K1573" s="26">
        <v>2622.7</v>
      </c>
      <c r="L1573" s="26">
        <v>2622.7</v>
      </c>
      <c r="M1573" s="26">
        <v>2622.6</v>
      </c>
      <c r="N1573" s="17">
        <f t="shared" si="440"/>
        <v>99.99618713539482</v>
      </c>
    </row>
    <row r="1574" spans="1:14" x14ac:dyDescent="0.2">
      <c r="A1574" s="12"/>
      <c r="B1574" s="13" t="s">
        <v>119</v>
      </c>
      <c r="C1574" s="14">
        <v>938</v>
      </c>
      <c r="D1574" s="15">
        <v>7</v>
      </c>
      <c r="E1574" s="15">
        <v>7</v>
      </c>
      <c r="F1574" s="85" t="s">
        <v>354</v>
      </c>
      <c r="G1574" s="86" t="s">
        <v>9</v>
      </c>
      <c r="H1574" s="86" t="s">
        <v>95</v>
      </c>
      <c r="I1574" s="92" t="s">
        <v>218</v>
      </c>
      <c r="J1574" s="16"/>
      <c r="K1574" s="26">
        <f>K1575</f>
        <v>44.6</v>
      </c>
      <c r="L1574" s="26">
        <f>L1575</f>
        <v>44.6</v>
      </c>
      <c r="M1574" s="26">
        <f>M1575</f>
        <v>44.4</v>
      </c>
      <c r="N1574" s="17">
        <f t="shared" si="440"/>
        <v>99.551569506726452</v>
      </c>
    </row>
    <row r="1575" spans="1:14" x14ac:dyDescent="0.2">
      <c r="A1575" s="12"/>
      <c r="B1575" s="13" t="s">
        <v>34</v>
      </c>
      <c r="C1575" s="14">
        <v>938</v>
      </c>
      <c r="D1575" s="15">
        <v>7</v>
      </c>
      <c r="E1575" s="15">
        <v>7</v>
      </c>
      <c r="F1575" s="85" t="s">
        <v>354</v>
      </c>
      <c r="G1575" s="86" t="s">
        <v>9</v>
      </c>
      <c r="H1575" s="86" t="s">
        <v>95</v>
      </c>
      <c r="I1575" s="92" t="s">
        <v>218</v>
      </c>
      <c r="J1575" s="16">
        <v>800</v>
      </c>
      <c r="K1575" s="26">
        <v>44.6</v>
      </c>
      <c r="L1575" s="26">
        <v>44.6</v>
      </c>
      <c r="M1575" s="26">
        <v>44.4</v>
      </c>
      <c r="N1575" s="17">
        <f t="shared" si="440"/>
        <v>99.551569506726452</v>
      </c>
    </row>
    <row r="1576" spans="1:14" ht="26.25" customHeight="1" x14ac:dyDescent="0.2">
      <c r="A1576" s="12"/>
      <c r="B1576" s="13" t="s">
        <v>117</v>
      </c>
      <c r="C1576" s="14">
        <v>938</v>
      </c>
      <c r="D1576" s="15">
        <v>7</v>
      </c>
      <c r="E1576" s="15">
        <v>7</v>
      </c>
      <c r="F1576" s="85" t="s">
        <v>354</v>
      </c>
      <c r="G1576" s="86" t="s">
        <v>9</v>
      </c>
      <c r="H1576" s="86" t="s">
        <v>95</v>
      </c>
      <c r="I1576" s="87" t="s">
        <v>118</v>
      </c>
      <c r="J1576" s="16"/>
      <c r="K1576" s="26">
        <f t="shared" ref="K1576:M1576" si="449">K1577</f>
        <v>200</v>
      </c>
      <c r="L1576" s="26">
        <f t="shared" si="449"/>
        <v>200</v>
      </c>
      <c r="M1576" s="26">
        <f t="shared" si="449"/>
        <v>200</v>
      </c>
      <c r="N1576" s="17">
        <f t="shared" si="440"/>
        <v>100</v>
      </c>
    </row>
    <row r="1577" spans="1:14" ht="25.5" x14ac:dyDescent="0.2">
      <c r="A1577" s="12"/>
      <c r="B1577" s="13" t="s">
        <v>32</v>
      </c>
      <c r="C1577" s="14">
        <v>938</v>
      </c>
      <c r="D1577" s="15">
        <v>7</v>
      </c>
      <c r="E1577" s="15">
        <v>7</v>
      </c>
      <c r="F1577" s="85" t="s">
        <v>354</v>
      </c>
      <c r="G1577" s="86" t="s">
        <v>9</v>
      </c>
      <c r="H1577" s="86" t="s">
        <v>95</v>
      </c>
      <c r="I1577" s="87" t="s">
        <v>118</v>
      </c>
      <c r="J1577" s="16">
        <v>200</v>
      </c>
      <c r="K1577" s="26">
        <v>200</v>
      </c>
      <c r="L1577" s="26">
        <v>200</v>
      </c>
      <c r="M1577" s="26">
        <v>200</v>
      </c>
      <c r="N1577" s="17">
        <f t="shared" si="440"/>
        <v>100</v>
      </c>
    </row>
    <row r="1578" spans="1:14" ht="26.25" customHeight="1" x14ac:dyDescent="0.2">
      <c r="A1578" s="12" t="s">
        <v>14</v>
      </c>
      <c r="B1578" s="13" t="s">
        <v>451</v>
      </c>
      <c r="C1578" s="14">
        <v>938</v>
      </c>
      <c r="D1578" s="15">
        <v>7</v>
      </c>
      <c r="E1578" s="15">
        <v>7</v>
      </c>
      <c r="F1578" s="85" t="s">
        <v>354</v>
      </c>
      <c r="G1578" s="86" t="s">
        <v>9</v>
      </c>
      <c r="H1578" s="86" t="s">
        <v>194</v>
      </c>
      <c r="I1578" s="87" t="s">
        <v>21</v>
      </c>
      <c r="J1578" s="16" t="s">
        <v>14</v>
      </c>
      <c r="K1578" s="26">
        <f>K1579+K1581</f>
        <v>4892.1000000000004</v>
      </c>
      <c r="L1578" s="26">
        <f>L1579+L1581</f>
        <v>4892.1000000000004</v>
      </c>
      <c r="M1578" s="26">
        <f>M1579+M1581</f>
        <v>4803.7999999999993</v>
      </c>
      <c r="N1578" s="17">
        <f t="shared" si="440"/>
        <v>98.195049160892026</v>
      </c>
    </row>
    <row r="1579" spans="1:14" ht="39" customHeight="1" x14ac:dyDescent="0.2">
      <c r="A1579" s="12"/>
      <c r="B1579" s="13" t="s">
        <v>827</v>
      </c>
      <c r="C1579" s="14">
        <v>938</v>
      </c>
      <c r="D1579" s="15">
        <v>7</v>
      </c>
      <c r="E1579" s="15">
        <v>7</v>
      </c>
      <c r="F1579" s="85" t="s">
        <v>354</v>
      </c>
      <c r="G1579" s="86" t="s">
        <v>9</v>
      </c>
      <c r="H1579" s="86" t="s">
        <v>194</v>
      </c>
      <c r="I1579" s="87" t="s">
        <v>452</v>
      </c>
      <c r="J1579" s="16"/>
      <c r="K1579" s="26">
        <f>K1580</f>
        <v>4402.8</v>
      </c>
      <c r="L1579" s="26">
        <f>L1580</f>
        <v>4402.8</v>
      </c>
      <c r="M1579" s="26">
        <f>M1580</f>
        <v>4323.3999999999996</v>
      </c>
      <c r="N1579" s="17">
        <f t="shared" si="440"/>
        <v>98.196602162260376</v>
      </c>
    </row>
    <row r="1580" spans="1:14" ht="28.5" customHeight="1" x14ac:dyDescent="0.2">
      <c r="A1580" s="12"/>
      <c r="B1580" s="13" t="s">
        <v>153</v>
      </c>
      <c r="C1580" s="14">
        <v>938</v>
      </c>
      <c r="D1580" s="15">
        <v>7</v>
      </c>
      <c r="E1580" s="15">
        <v>7</v>
      </c>
      <c r="F1580" s="85" t="s">
        <v>354</v>
      </c>
      <c r="G1580" s="86" t="s">
        <v>9</v>
      </c>
      <c r="H1580" s="86" t="s">
        <v>194</v>
      </c>
      <c r="I1580" s="87" t="s">
        <v>452</v>
      </c>
      <c r="J1580" s="16" t="s">
        <v>154</v>
      </c>
      <c r="K1580" s="26">
        <v>4402.8</v>
      </c>
      <c r="L1580" s="26">
        <v>4402.8</v>
      </c>
      <c r="M1580" s="26">
        <v>4323.3999999999996</v>
      </c>
      <c r="N1580" s="17">
        <f t="shared" si="440"/>
        <v>98.196602162260376</v>
      </c>
    </row>
    <row r="1581" spans="1:14" ht="39" customHeight="1" x14ac:dyDescent="0.2">
      <c r="A1581" s="12"/>
      <c r="B1581" s="13" t="s">
        <v>828</v>
      </c>
      <c r="C1581" s="14">
        <v>938</v>
      </c>
      <c r="D1581" s="15">
        <v>7</v>
      </c>
      <c r="E1581" s="15">
        <v>7</v>
      </c>
      <c r="F1581" s="85" t="s">
        <v>354</v>
      </c>
      <c r="G1581" s="86" t="s">
        <v>9</v>
      </c>
      <c r="H1581" s="86" t="s">
        <v>194</v>
      </c>
      <c r="I1581" s="87" t="s">
        <v>453</v>
      </c>
      <c r="J1581" s="16"/>
      <c r="K1581" s="26">
        <f>K1582</f>
        <v>489.3</v>
      </c>
      <c r="L1581" s="26">
        <f>L1582</f>
        <v>489.3</v>
      </c>
      <c r="M1581" s="26">
        <f>M1582</f>
        <v>480.4</v>
      </c>
      <c r="N1581" s="17">
        <f t="shared" si="440"/>
        <v>98.181075005109335</v>
      </c>
    </row>
    <row r="1582" spans="1:14" ht="28.5" customHeight="1" x14ac:dyDescent="0.2">
      <c r="A1582" s="12"/>
      <c r="B1582" s="13" t="s">
        <v>153</v>
      </c>
      <c r="C1582" s="14">
        <v>938</v>
      </c>
      <c r="D1582" s="15">
        <v>7</v>
      </c>
      <c r="E1582" s="15">
        <v>7</v>
      </c>
      <c r="F1582" s="85" t="s">
        <v>354</v>
      </c>
      <c r="G1582" s="86" t="s">
        <v>9</v>
      </c>
      <c r="H1582" s="86" t="s">
        <v>194</v>
      </c>
      <c r="I1582" s="87" t="s">
        <v>453</v>
      </c>
      <c r="J1582" s="16" t="s">
        <v>154</v>
      </c>
      <c r="K1582" s="26">
        <v>489.3</v>
      </c>
      <c r="L1582" s="26">
        <v>489.3</v>
      </c>
      <c r="M1582" s="26">
        <v>480.4</v>
      </c>
      <c r="N1582" s="17">
        <f t="shared" si="440"/>
        <v>98.181075005109335</v>
      </c>
    </row>
    <row r="1583" spans="1:14" ht="51.75" customHeight="1" x14ac:dyDescent="0.2">
      <c r="A1583" s="12" t="s">
        <v>14</v>
      </c>
      <c r="B1583" s="13" t="s">
        <v>480</v>
      </c>
      <c r="C1583" s="14">
        <v>938</v>
      </c>
      <c r="D1583" s="15">
        <v>7</v>
      </c>
      <c r="E1583" s="15">
        <v>7</v>
      </c>
      <c r="F1583" s="85" t="s">
        <v>481</v>
      </c>
      <c r="G1583" s="86" t="s">
        <v>19</v>
      </c>
      <c r="H1583" s="86" t="s">
        <v>20</v>
      </c>
      <c r="I1583" s="87" t="s">
        <v>21</v>
      </c>
      <c r="J1583" s="16" t="s">
        <v>14</v>
      </c>
      <c r="K1583" s="26">
        <f t="shared" ref="K1583:M1585" si="450">K1584</f>
        <v>349.5</v>
      </c>
      <c r="L1583" s="26">
        <f t="shared" si="450"/>
        <v>349.5</v>
      </c>
      <c r="M1583" s="26">
        <f t="shared" si="450"/>
        <v>349.4</v>
      </c>
      <c r="N1583" s="17">
        <f t="shared" si="440"/>
        <v>99.971387696709584</v>
      </c>
    </row>
    <row r="1584" spans="1:14" ht="55.5" customHeight="1" x14ac:dyDescent="0.2">
      <c r="A1584" s="12" t="s">
        <v>14</v>
      </c>
      <c r="B1584" s="13" t="s">
        <v>482</v>
      </c>
      <c r="C1584" s="14">
        <v>938</v>
      </c>
      <c r="D1584" s="15">
        <v>7</v>
      </c>
      <c r="E1584" s="15">
        <v>7</v>
      </c>
      <c r="F1584" s="85" t="s">
        <v>481</v>
      </c>
      <c r="G1584" s="86" t="s">
        <v>23</v>
      </c>
      <c r="H1584" s="86" t="s">
        <v>20</v>
      </c>
      <c r="I1584" s="87" t="s">
        <v>21</v>
      </c>
      <c r="J1584" s="16" t="s">
        <v>14</v>
      </c>
      <c r="K1584" s="26">
        <f t="shared" si="450"/>
        <v>349.5</v>
      </c>
      <c r="L1584" s="26">
        <f t="shared" si="450"/>
        <v>349.5</v>
      </c>
      <c r="M1584" s="26">
        <f t="shared" si="450"/>
        <v>349.4</v>
      </c>
      <c r="N1584" s="17">
        <f t="shared" si="440"/>
        <v>99.971387696709584</v>
      </c>
    </row>
    <row r="1585" spans="1:14" ht="39" customHeight="1" x14ac:dyDescent="0.2">
      <c r="A1585" s="12" t="s">
        <v>14</v>
      </c>
      <c r="B1585" s="13" t="s">
        <v>483</v>
      </c>
      <c r="C1585" s="14">
        <v>938</v>
      </c>
      <c r="D1585" s="15">
        <v>7</v>
      </c>
      <c r="E1585" s="15">
        <v>7</v>
      </c>
      <c r="F1585" s="85" t="s">
        <v>481</v>
      </c>
      <c r="G1585" s="86" t="s">
        <v>23</v>
      </c>
      <c r="H1585" s="86" t="s">
        <v>83</v>
      </c>
      <c r="I1585" s="87" t="s">
        <v>21</v>
      </c>
      <c r="J1585" s="16" t="s">
        <v>14</v>
      </c>
      <c r="K1585" s="26">
        <f t="shared" si="450"/>
        <v>349.5</v>
      </c>
      <c r="L1585" s="26">
        <f t="shared" si="450"/>
        <v>349.5</v>
      </c>
      <c r="M1585" s="26">
        <f t="shared" si="450"/>
        <v>349.4</v>
      </c>
      <c r="N1585" s="17">
        <f t="shared" si="440"/>
        <v>99.971387696709584</v>
      </c>
    </row>
    <row r="1586" spans="1:14" ht="26.25" customHeight="1" x14ac:dyDescent="0.2">
      <c r="A1586" s="12" t="s">
        <v>14</v>
      </c>
      <c r="B1586" s="13" t="s">
        <v>484</v>
      </c>
      <c r="C1586" s="14">
        <v>938</v>
      </c>
      <c r="D1586" s="15">
        <v>7</v>
      </c>
      <c r="E1586" s="15">
        <v>7</v>
      </c>
      <c r="F1586" s="85" t="s">
        <v>481</v>
      </c>
      <c r="G1586" s="86" t="s">
        <v>23</v>
      </c>
      <c r="H1586" s="86" t="s">
        <v>83</v>
      </c>
      <c r="I1586" s="87" t="s">
        <v>485</v>
      </c>
      <c r="J1586" s="16" t="s">
        <v>14</v>
      </c>
      <c r="K1586" s="26">
        <f t="shared" ref="K1586:M1586" si="451">K1587+K1588</f>
        <v>349.5</v>
      </c>
      <c r="L1586" s="26">
        <f t="shared" si="451"/>
        <v>349.5</v>
      </c>
      <c r="M1586" s="26">
        <f t="shared" si="451"/>
        <v>349.4</v>
      </c>
      <c r="N1586" s="17">
        <f t="shared" si="440"/>
        <v>99.971387696709584</v>
      </c>
    </row>
    <row r="1587" spans="1:14" ht="25.5" x14ac:dyDescent="0.2">
      <c r="A1587" s="12"/>
      <c r="B1587" s="13" t="s">
        <v>32</v>
      </c>
      <c r="C1587" s="14">
        <v>938</v>
      </c>
      <c r="D1587" s="15">
        <v>7</v>
      </c>
      <c r="E1587" s="15">
        <v>7</v>
      </c>
      <c r="F1587" s="85" t="s">
        <v>481</v>
      </c>
      <c r="G1587" s="86" t="s">
        <v>23</v>
      </c>
      <c r="H1587" s="86" t="s">
        <v>83</v>
      </c>
      <c r="I1587" s="87" t="s">
        <v>485</v>
      </c>
      <c r="J1587" s="16" t="s">
        <v>33</v>
      </c>
      <c r="K1587" s="26">
        <v>253.3</v>
      </c>
      <c r="L1587" s="26">
        <v>253.3</v>
      </c>
      <c r="M1587" s="26">
        <v>253.3</v>
      </c>
      <c r="N1587" s="17">
        <f t="shared" si="440"/>
        <v>100</v>
      </c>
    </row>
    <row r="1588" spans="1:14" ht="28.5" customHeight="1" x14ac:dyDescent="0.2">
      <c r="A1588" s="12"/>
      <c r="B1588" s="13" t="s">
        <v>153</v>
      </c>
      <c r="C1588" s="14">
        <v>938</v>
      </c>
      <c r="D1588" s="15">
        <v>7</v>
      </c>
      <c r="E1588" s="15">
        <v>7</v>
      </c>
      <c r="F1588" s="85" t="s">
        <v>481</v>
      </c>
      <c r="G1588" s="86" t="s">
        <v>23</v>
      </c>
      <c r="H1588" s="86" t="s">
        <v>83</v>
      </c>
      <c r="I1588" s="87" t="s">
        <v>485</v>
      </c>
      <c r="J1588" s="16" t="s">
        <v>154</v>
      </c>
      <c r="K1588" s="26">
        <v>96.2</v>
      </c>
      <c r="L1588" s="26">
        <v>96.2</v>
      </c>
      <c r="M1588" s="26">
        <v>96.1</v>
      </c>
      <c r="N1588" s="17">
        <f t="shared" si="440"/>
        <v>99.896049896049888</v>
      </c>
    </row>
    <row r="1589" spans="1:14" ht="15.75" customHeight="1" x14ac:dyDescent="0.2">
      <c r="A1589" s="12" t="s">
        <v>14</v>
      </c>
      <c r="B1589" s="13" t="s">
        <v>176</v>
      </c>
      <c r="C1589" s="14">
        <v>938</v>
      </c>
      <c r="D1589" s="15">
        <v>7</v>
      </c>
      <c r="E1589" s="15">
        <v>9</v>
      </c>
      <c r="F1589" s="85" t="s">
        <v>14</v>
      </c>
      <c r="G1589" s="86" t="s">
        <v>14</v>
      </c>
      <c r="H1589" s="86" t="s">
        <v>14</v>
      </c>
      <c r="I1589" s="87" t="s">
        <v>14</v>
      </c>
      <c r="J1589" s="16" t="s">
        <v>14</v>
      </c>
      <c r="K1589" s="26">
        <f t="shared" ref="K1589:M1592" si="452">K1590</f>
        <v>14091.300000000001</v>
      </c>
      <c r="L1589" s="26">
        <f t="shared" si="452"/>
        <v>14091.300000000001</v>
      </c>
      <c r="M1589" s="26">
        <f t="shared" si="452"/>
        <v>13959</v>
      </c>
      <c r="N1589" s="17">
        <f t="shared" si="440"/>
        <v>99.06112282046368</v>
      </c>
    </row>
    <row r="1590" spans="1:14" ht="51.75" customHeight="1" x14ac:dyDescent="0.2">
      <c r="A1590" s="12" t="s">
        <v>14</v>
      </c>
      <c r="B1590" s="13" t="s">
        <v>475</v>
      </c>
      <c r="C1590" s="14">
        <v>938</v>
      </c>
      <c r="D1590" s="15">
        <v>7</v>
      </c>
      <c r="E1590" s="15">
        <v>9</v>
      </c>
      <c r="F1590" s="85" t="s">
        <v>354</v>
      </c>
      <c r="G1590" s="86" t="s">
        <v>19</v>
      </c>
      <c r="H1590" s="86" t="s">
        <v>20</v>
      </c>
      <c r="I1590" s="87" t="s">
        <v>21</v>
      </c>
      <c r="J1590" s="16" t="s">
        <v>14</v>
      </c>
      <c r="K1590" s="26">
        <f t="shared" si="452"/>
        <v>14091.300000000001</v>
      </c>
      <c r="L1590" s="26">
        <f t="shared" si="452"/>
        <v>14091.300000000001</v>
      </c>
      <c r="M1590" s="26">
        <f t="shared" si="452"/>
        <v>13959</v>
      </c>
      <c r="N1590" s="17">
        <f t="shared" si="440"/>
        <v>99.06112282046368</v>
      </c>
    </row>
    <row r="1591" spans="1:14" ht="51" customHeight="1" x14ac:dyDescent="0.2">
      <c r="A1591" s="12" t="s">
        <v>14</v>
      </c>
      <c r="B1591" s="13" t="s">
        <v>627</v>
      </c>
      <c r="C1591" s="14">
        <v>938</v>
      </c>
      <c r="D1591" s="15">
        <v>7</v>
      </c>
      <c r="E1591" s="15">
        <v>9</v>
      </c>
      <c r="F1591" s="85" t="s">
        <v>354</v>
      </c>
      <c r="G1591" s="86" t="s">
        <v>9</v>
      </c>
      <c r="H1591" s="86" t="s">
        <v>20</v>
      </c>
      <c r="I1591" s="87" t="s">
        <v>21</v>
      </c>
      <c r="J1591" s="16" t="s">
        <v>14</v>
      </c>
      <c r="K1591" s="26">
        <f t="shared" si="452"/>
        <v>14091.300000000001</v>
      </c>
      <c r="L1591" s="26">
        <f t="shared" si="452"/>
        <v>14091.300000000001</v>
      </c>
      <c r="M1591" s="26">
        <f t="shared" si="452"/>
        <v>13959</v>
      </c>
      <c r="N1591" s="17">
        <f t="shared" si="440"/>
        <v>99.06112282046368</v>
      </c>
    </row>
    <row r="1592" spans="1:14" ht="39" customHeight="1" x14ac:dyDescent="0.2">
      <c r="A1592" s="12" t="s">
        <v>14</v>
      </c>
      <c r="B1592" s="13" t="s">
        <v>628</v>
      </c>
      <c r="C1592" s="14">
        <v>938</v>
      </c>
      <c r="D1592" s="15">
        <v>7</v>
      </c>
      <c r="E1592" s="15">
        <v>9</v>
      </c>
      <c r="F1592" s="85" t="s">
        <v>354</v>
      </c>
      <c r="G1592" s="86" t="s">
        <v>9</v>
      </c>
      <c r="H1592" s="86" t="s">
        <v>83</v>
      </c>
      <c r="I1592" s="87" t="s">
        <v>21</v>
      </c>
      <c r="J1592" s="16" t="s">
        <v>14</v>
      </c>
      <c r="K1592" s="26">
        <f t="shared" si="452"/>
        <v>14091.300000000001</v>
      </c>
      <c r="L1592" s="26">
        <f t="shared" si="452"/>
        <v>14091.300000000001</v>
      </c>
      <c r="M1592" s="26">
        <f t="shared" si="452"/>
        <v>13959</v>
      </c>
      <c r="N1592" s="17">
        <f t="shared" si="440"/>
        <v>99.06112282046368</v>
      </c>
    </row>
    <row r="1593" spans="1:14" ht="30" customHeight="1" x14ac:dyDescent="0.2">
      <c r="A1593" s="12" t="s">
        <v>14</v>
      </c>
      <c r="B1593" s="13" t="s">
        <v>24</v>
      </c>
      <c r="C1593" s="14">
        <v>938</v>
      </c>
      <c r="D1593" s="15">
        <v>7</v>
      </c>
      <c r="E1593" s="15">
        <v>9</v>
      </c>
      <c r="F1593" s="85" t="s">
        <v>354</v>
      </c>
      <c r="G1593" s="86" t="s">
        <v>9</v>
      </c>
      <c r="H1593" s="86" t="s">
        <v>83</v>
      </c>
      <c r="I1593" s="87" t="s">
        <v>25</v>
      </c>
      <c r="J1593" s="16" t="s">
        <v>14</v>
      </c>
      <c r="K1593" s="26">
        <f t="shared" ref="K1593:M1593" si="453">K1594+K1595+K1596</f>
        <v>14091.300000000001</v>
      </c>
      <c r="L1593" s="26">
        <f t="shared" si="453"/>
        <v>14091.300000000001</v>
      </c>
      <c r="M1593" s="26">
        <f t="shared" si="453"/>
        <v>13959</v>
      </c>
      <c r="N1593" s="17">
        <f t="shared" si="440"/>
        <v>99.06112282046368</v>
      </c>
    </row>
    <row r="1594" spans="1:14" ht="65.25" customHeight="1" x14ac:dyDescent="0.2">
      <c r="A1594" s="12"/>
      <c r="B1594" s="13" t="s">
        <v>26</v>
      </c>
      <c r="C1594" s="14">
        <v>938</v>
      </c>
      <c r="D1594" s="15">
        <v>7</v>
      </c>
      <c r="E1594" s="15">
        <v>9</v>
      </c>
      <c r="F1594" s="85" t="s">
        <v>354</v>
      </c>
      <c r="G1594" s="86" t="s">
        <v>9</v>
      </c>
      <c r="H1594" s="86" t="s">
        <v>83</v>
      </c>
      <c r="I1594" s="87" t="s">
        <v>25</v>
      </c>
      <c r="J1594" s="16" t="s">
        <v>27</v>
      </c>
      <c r="K1594" s="26">
        <v>13307.2</v>
      </c>
      <c r="L1594" s="26">
        <v>13307.2</v>
      </c>
      <c r="M1594" s="26">
        <v>13214.7</v>
      </c>
      <c r="N1594" s="17">
        <f t="shared" si="440"/>
        <v>99.304887579656125</v>
      </c>
    </row>
    <row r="1595" spans="1:14" ht="25.5" x14ac:dyDescent="0.2">
      <c r="A1595" s="12"/>
      <c r="B1595" s="13" t="s">
        <v>32</v>
      </c>
      <c r="C1595" s="14">
        <v>938</v>
      </c>
      <c r="D1595" s="15">
        <v>7</v>
      </c>
      <c r="E1595" s="15">
        <v>9</v>
      </c>
      <c r="F1595" s="85" t="s">
        <v>354</v>
      </c>
      <c r="G1595" s="86" t="s">
        <v>9</v>
      </c>
      <c r="H1595" s="86" t="s">
        <v>83</v>
      </c>
      <c r="I1595" s="87" t="s">
        <v>25</v>
      </c>
      <c r="J1595" s="16" t="s">
        <v>33</v>
      </c>
      <c r="K1595" s="26">
        <v>782.2</v>
      </c>
      <c r="L1595" s="26">
        <v>782.2</v>
      </c>
      <c r="M1595" s="26">
        <v>742.9</v>
      </c>
      <c r="N1595" s="17">
        <f t="shared" si="440"/>
        <v>94.975709537202761</v>
      </c>
    </row>
    <row r="1596" spans="1:14" x14ac:dyDescent="0.2">
      <c r="A1596" s="12"/>
      <c r="B1596" s="13" t="s">
        <v>34</v>
      </c>
      <c r="C1596" s="14">
        <v>938</v>
      </c>
      <c r="D1596" s="15">
        <v>7</v>
      </c>
      <c r="E1596" s="15">
        <v>9</v>
      </c>
      <c r="F1596" s="85" t="s">
        <v>354</v>
      </c>
      <c r="G1596" s="86" t="s">
        <v>9</v>
      </c>
      <c r="H1596" s="86" t="s">
        <v>83</v>
      </c>
      <c r="I1596" s="87" t="s">
        <v>25</v>
      </c>
      <c r="J1596" s="16" t="s">
        <v>35</v>
      </c>
      <c r="K1596" s="26">
        <v>1.9</v>
      </c>
      <c r="L1596" s="26">
        <v>1.9</v>
      </c>
      <c r="M1596" s="26">
        <v>1.4</v>
      </c>
      <c r="N1596" s="17">
        <f t="shared" si="440"/>
        <v>73.68421052631578</v>
      </c>
    </row>
    <row r="1597" spans="1:14" ht="54" customHeight="1" x14ac:dyDescent="0.2">
      <c r="A1597" s="18" t="s">
        <v>629</v>
      </c>
      <c r="B1597" s="19" t="s">
        <v>630</v>
      </c>
      <c r="C1597" s="20">
        <v>942</v>
      </c>
      <c r="D1597" s="21" t="s">
        <v>14</v>
      </c>
      <c r="E1597" s="21" t="s">
        <v>14</v>
      </c>
      <c r="F1597" s="88" t="s">
        <v>14</v>
      </c>
      <c r="G1597" s="89" t="s">
        <v>14</v>
      </c>
      <c r="H1597" s="89" t="s">
        <v>14</v>
      </c>
      <c r="I1597" s="90" t="s">
        <v>14</v>
      </c>
      <c r="J1597" s="22" t="s">
        <v>14</v>
      </c>
      <c r="K1597" s="73">
        <f>K1598+K1697</f>
        <v>4225389.5999999996</v>
      </c>
      <c r="L1597" s="73">
        <f>L1598+L1697</f>
        <v>4225389.5999999996</v>
      </c>
      <c r="M1597" s="73">
        <f>M1598+M1697</f>
        <v>4103909.5000000005</v>
      </c>
      <c r="N1597" s="23">
        <f>M1597/L1597*100</f>
        <v>97.124996473697962</v>
      </c>
    </row>
    <row r="1598" spans="1:14" ht="15.75" customHeight="1" x14ac:dyDescent="0.2">
      <c r="A1598" s="12" t="s">
        <v>14</v>
      </c>
      <c r="B1598" s="13" t="s">
        <v>128</v>
      </c>
      <c r="C1598" s="14">
        <v>942</v>
      </c>
      <c r="D1598" s="15">
        <v>4</v>
      </c>
      <c r="E1598" s="15" t="s">
        <v>14</v>
      </c>
      <c r="F1598" s="85" t="s">
        <v>14</v>
      </c>
      <c r="G1598" s="86" t="s">
        <v>14</v>
      </c>
      <c r="H1598" s="86" t="s">
        <v>14</v>
      </c>
      <c r="I1598" s="87" t="s">
        <v>14</v>
      </c>
      <c r="J1598" s="16" t="s">
        <v>14</v>
      </c>
      <c r="K1598" s="26">
        <f>K1599+K1625+K1667</f>
        <v>4088671.6999999993</v>
      </c>
      <c r="L1598" s="26">
        <f>L1599+L1625+L1667</f>
        <v>4088671.6999999993</v>
      </c>
      <c r="M1598" s="26">
        <f>M1599+M1625+M1667</f>
        <v>3967191.8000000003</v>
      </c>
      <c r="N1598" s="17">
        <f>M1598/L1598*100</f>
        <v>97.028866367529616</v>
      </c>
    </row>
    <row r="1599" spans="1:14" ht="15.75" customHeight="1" x14ac:dyDescent="0.2">
      <c r="A1599" s="12" t="s">
        <v>14</v>
      </c>
      <c r="B1599" s="13" t="s">
        <v>631</v>
      </c>
      <c r="C1599" s="14">
        <v>942</v>
      </c>
      <c r="D1599" s="15">
        <v>4</v>
      </c>
      <c r="E1599" s="15">
        <v>8</v>
      </c>
      <c r="F1599" s="85" t="s">
        <v>14</v>
      </c>
      <c r="G1599" s="86" t="s">
        <v>14</v>
      </c>
      <c r="H1599" s="86" t="s">
        <v>14</v>
      </c>
      <c r="I1599" s="87" t="s">
        <v>14</v>
      </c>
      <c r="J1599" s="16" t="s">
        <v>14</v>
      </c>
      <c r="K1599" s="26">
        <f t="shared" ref="K1599:M1599" si="454">K1600+K1609</f>
        <v>418965.39999999997</v>
      </c>
      <c r="L1599" s="26">
        <f t="shared" si="454"/>
        <v>418965.39999999997</v>
      </c>
      <c r="M1599" s="26">
        <f t="shared" si="454"/>
        <v>418937.60000000003</v>
      </c>
      <c r="N1599" s="17">
        <f t="shared" ref="N1599:N1662" si="455">M1599/L1599*100</f>
        <v>99.993364607196696</v>
      </c>
    </row>
    <row r="1600" spans="1:14" ht="30" customHeight="1" x14ac:dyDescent="0.2">
      <c r="A1600" s="12" t="s">
        <v>14</v>
      </c>
      <c r="B1600" s="13" t="s">
        <v>435</v>
      </c>
      <c r="C1600" s="14">
        <v>942</v>
      </c>
      <c r="D1600" s="15">
        <v>4</v>
      </c>
      <c r="E1600" s="15">
        <v>8</v>
      </c>
      <c r="F1600" s="85" t="s">
        <v>221</v>
      </c>
      <c r="G1600" s="86" t="s">
        <v>19</v>
      </c>
      <c r="H1600" s="86" t="s">
        <v>20</v>
      </c>
      <c r="I1600" s="87" t="s">
        <v>21</v>
      </c>
      <c r="J1600" s="16" t="s">
        <v>14</v>
      </c>
      <c r="K1600" s="26">
        <f t="shared" ref="K1600:M1603" si="456">K1601</f>
        <v>1200</v>
      </c>
      <c r="L1600" s="26">
        <f t="shared" si="456"/>
        <v>1200</v>
      </c>
      <c r="M1600" s="26">
        <f t="shared" si="456"/>
        <v>1189</v>
      </c>
      <c r="N1600" s="17">
        <f t="shared" si="455"/>
        <v>99.083333333333329</v>
      </c>
    </row>
    <row r="1601" spans="1:14" ht="41.25" customHeight="1" x14ac:dyDescent="0.2">
      <c r="A1601" s="12" t="s">
        <v>14</v>
      </c>
      <c r="B1601" s="13" t="s">
        <v>436</v>
      </c>
      <c r="C1601" s="14">
        <v>942</v>
      </c>
      <c r="D1601" s="15">
        <v>4</v>
      </c>
      <c r="E1601" s="15">
        <v>8</v>
      </c>
      <c r="F1601" s="85" t="s">
        <v>221</v>
      </c>
      <c r="G1601" s="86" t="s">
        <v>23</v>
      </c>
      <c r="H1601" s="86" t="s">
        <v>20</v>
      </c>
      <c r="I1601" s="87" t="s">
        <v>21</v>
      </c>
      <c r="J1601" s="16" t="s">
        <v>14</v>
      </c>
      <c r="K1601" s="26">
        <f t="shared" si="456"/>
        <v>1200</v>
      </c>
      <c r="L1601" s="26">
        <f t="shared" si="456"/>
        <v>1200</v>
      </c>
      <c r="M1601" s="26">
        <f t="shared" si="456"/>
        <v>1189</v>
      </c>
      <c r="N1601" s="17">
        <f t="shared" si="455"/>
        <v>99.083333333333329</v>
      </c>
    </row>
    <row r="1602" spans="1:14" ht="107.25" customHeight="1" x14ac:dyDescent="0.2">
      <c r="A1602" s="12" t="s">
        <v>14</v>
      </c>
      <c r="B1602" s="13" t="s">
        <v>437</v>
      </c>
      <c r="C1602" s="14">
        <v>942</v>
      </c>
      <c r="D1602" s="15">
        <v>4</v>
      </c>
      <c r="E1602" s="15">
        <v>8</v>
      </c>
      <c r="F1602" s="85" t="s">
        <v>221</v>
      </c>
      <c r="G1602" s="86" t="s">
        <v>23</v>
      </c>
      <c r="H1602" s="86" t="s">
        <v>83</v>
      </c>
      <c r="I1602" s="87" t="s">
        <v>21</v>
      </c>
      <c r="J1602" s="16" t="s">
        <v>14</v>
      </c>
      <c r="K1602" s="26">
        <f>K1603+K1607+K1605</f>
        <v>1200</v>
      </c>
      <c r="L1602" s="26">
        <f>L1603+L1607+L1605</f>
        <v>1200</v>
      </c>
      <c r="M1602" s="26">
        <f>M1603+M1607+M1605</f>
        <v>1189</v>
      </c>
      <c r="N1602" s="17">
        <f t="shared" si="455"/>
        <v>99.083333333333329</v>
      </c>
    </row>
    <row r="1603" spans="1:14" ht="17.25" customHeight="1" x14ac:dyDescent="0.2">
      <c r="A1603" s="12" t="s">
        <v>14</v>
      </c>
      <c r="B1603" s="13" t="s">
        <v>632</v>
      </c>
      <c r="C1603" s="14">
        <v>942</v>
      </c>
      <c r="D1603" s="15">
        <v>4</v>
      </c>
      <c r="E1603" s="15">
        <v>8</v>
      </c>
      <c r="F1603" s="85" t="s">
        <v>221</v>
      </c>
      <c r="G1603" s="86" t="s">
        <v>23</v>
      </c>
      <c r="H1603" s="86" t="s">
        <v>83</v>
      </c>
      <c r="I1603" s="87" t="s">
        <v>633</v>
      </c>
      <c r="J1603" s="16" t="s">
        <v>14</v>
      </c>
      <c r="K1603" s="26">
        <f t="shared" si="456"/>
        <v>333.8</v>
      </c>
      <c r="L1603" s="26">
        <f t="shared" si="456"/>
        <v>333.8</v>
      </c>
      <c r="M1603" s="26">
        <f t="shared" si="456"/>
        <v>333.8</v>
      </c>
      <c r="N1603" s="17">
        <f t="shared" si="455"/>
        <v>100</v>
      </c>
    </row>
    <row r="1604" spans="1:14" ht="25.5" x14ac:dyDescent="0.2">
      <c r="A1604" s="12"/>
      <c r="B1604" s="13" t="s">
        <v>32</v>
      </c>
      <c r="C1604" s="14">
        <v>942</v>
      </c>
      <c r="D1604" s="15">
        <v>4</v>
      </c>
      <c r="E1604" s="15">
        <v>8</v>
      </c>
      <c r="F1604" s="85" t="s">
        <v>221</v>
      </c>
      <c r="G1604" s="86" t="s">
        <v>23</v>
      </c>
      <c r="H1604" s="86" t="s">
        <v>83</v>
      </c>
      <c r="I1604" s="87" t="s">
        <v>633</v>
      </c>
      <c r="J1604" s="16" t="s">
        <v>33</v>
      </c>
      <c r="K1604" s="26">
        <v>333.8</v>
      </c>
      <c r="L1604" s="26">
        <v>333.8</v>
      </c>
      <c r="M1604" s="26">
        <v>333.8</v>
      </c>
      <c r="N1604" s="17">
        <f t="shared" si="455"/>
        <v>100</v>
      </c>
    </row>
    <row r="1605" spans="1:14" ht="39" customHeight="1" x14ac:dyDescent="0.2">
      <c r="A1605" s="12"/>
      <c r="B1605" s="13" t="s">
        <v>634</v>
      </c>
      <c r="C1605" s="14">
        <v>942</v>
      </c>
      <c r="D1605" s="15">
        <v>4</v>
      </c>
      <c r="E1605" s="15">
        <v>8</v>
      </c>
      <c r="F1605" s="85" t="s">
        <v>221</v>
      </c>
      <c r="G1605" s="86" t="s">
        <v>23</v>
      </c>
      <c r="H1605" s="86" t="s">
        <v>83</v>
      </c>
      <c r="I1605" s="87" t="s">
        <v>635</v>
      </c>
      <c r="J1605" s="16"/>
      <c r="K1605" s="26">
        <f t="shared" ref="K1605:M1605" si="457">K1606</f>
        <v>736.2</v>
      </c>
      <c r="L1605" s="26">
        <f t="shared" si="457"/>
        <v>736.2</v>
      </c>
      <c r="M1605" s="26">
        <f t="shared" si="457"/>
        <v>726.9</v>
      </c>
      <c r="N1605" s="17">
        <f t="shared" si="455"/>
        <v>98.736756316218404</v>
      </c>
    </row>
    <row r="1606" spans="1:14" ht="25.5" x14ac:dyDescent="0.2">
      <c r="A1606" s="12"/>
      <c r="B1606" s="13" t="s">
        <v>32</v>
      </c>
      <c r="C1606" s="14">
        <v>942</v>
      </c>
      <c r="D1606" s="15">
        <v>4</v>
      </c>
      <c r="E1606" s="15">
        <v>8</v>
      </c>
      <c r="F1606" s="85" t="s">
        <v>221</v>
      </c>
      <c r="G1606" s="86" t="s">
        <v>23</v>
      </c>
      <c r="H1606" s="86" t="s">
        <v>83</v>
      </c>
      <c r="I1606" s="87" t="s">
        <v>635</v>
      </c>
      <c r="J1606" s="16">
        <v>200</v>
      </c>
      <c r="K1606" s="26">
        <v>736.2</v>
      </c>
      <c r="L1606" s="26">
        <v>736.2</v>
      </c>
      <c r="M1606" s="26">
        <v>726.9</v>
      </c>
      <c r="N1606" s="17">
        <f t="shared" si="455"/>
        <v>98.736756316218404</v>
      </c>
    </row>
    <row r="1607" spans="1:14" ht="39" customHeight="1" x14ac:dyDescent="0.2">
      <c r="A1607" s="12"/>
      <c r="B1607" s="13" t="s">
        <v>636</v>
      </c>
      <c r="C1607" s="14">
        <v>942</v>
      </c>
      <c r="D1607" s="15">
        <v>4</v>
      </c>
      <c r="E1607" s="15">
        <v>8</v>
      </c>
      <c r="F1607" s="85" t="s">
        <v>221</v>
      </c>
      <c r="G1607" s="86" t="s">
        <v>23</v>
      </c>
      <c r="H1607" s="86" t="s">
        <v>83</v>
      </c>
      <c r="I1607" s="87" t="s">
        <v>637</v>
      </c>
      <c r="J1607" s="16"/>
      <c r="K1607" s="26">
        <f t="shared" ref="K1607:M1607" si="458">K1608</f>
        <v>130</v>
      </c>
      <c r="L1607" s="26">
        <f t="shared" si="458"/>
        <v>130</v>
      </c>
      <c r="M1607" s="26">
        <f t="shared" si="458"/>
        <v>128.30000000000001</v>
      </c>
      <c r="N1607" s="17">
        <f t="shared" si="455"/>
        <v>98.692307692307708</v>
      </c>
    </row>
    <row r="1608" spans="1:14" ht="25.5" x14ac:dyDescent="0.2">
      <c r="A1608" s="12"/>
      <c r="B1608" s="13" t="s">
        <v>32</v>
      </c>
      <c r="C1608" s="14">
        <v>942</v>
      </c>
      <c r="D1608" s="15">
        <v>4</v>
      </c>
      <c r="E1608" s="15">
        <v>8</v>
      </c>
      <c r="F1608" s="85" t="s">
        <v>221</v>
      </c>
      <c r="G1608" s="86" t="s">
        <v>23</v>
      </c>
      <c r="H1608" s="86" t="s">
        <v>83</v>
      </c>
      <c r="I1608" s="87" t="s">
        <v>637</v>
      </c>
      <c r="J1608" s="16">
        <v>200</v>
      </c>
      <c r="K1608" s="26">
        <v>130</v>
      </c>
      <c r="L1608" s="26">
        <v>130</v>
      </c>
      <c r="M1608" s="26">
        <v>128.30000000000001</v>
      </c>
      <c r="N1608" s="17">
        <f t="shared" si="455"/>
        <v>98.692307692307708</v>
      </c>
    </row>
    <row r="1609" spans="1:14" ht="51.75" customHeight="1" x14ac:dyDescent="0.2">
      <c r="A1609" s="12" t="s">
        <v>14</v>
      </c>
      <c r="B1609" s="13" t="s">
        <v>638</v>
      </c>
      <c r="C1609" s="14">
        <v>942</v>
      </c>
      <c r="D1609" s="15">
        <v>4</v>
      </c>
      <c r="E1609" s="15">
        <v>8</v>
      </c>
      <c r="F1609" s="85" t="s">
        <v>639</v>
      </c>
      <c r="G1609" s="86" t="s">
        <v>19</v>
      </c>
      <c r="H1609" s="86" t="s">
        <v>20</v>
      </c>
      <c r="I1609" s="87" t="s">
        <v>21</v>
      </c>
      <c r="J1609" s="16" t="s">
        <v>14</v>
      </c>
      <c r="K1609" s="26">
        <f t="shared" ref="K1609:M1610" si="459">K1610</f>
        <v>417765.39999999997</v>
      </c>
      <c r="L1609" s="26">
        <f t="shared" si="459"/>
        <v>417765.39999999997</v>
      </c>
      <c r="M1609" s="26">
        <f t="shared" si="459"/>
        <v>417748.60000000003</v>
      </c>
      <c r="N1609" s="17">
        <f t="shared" si="455"/>
        <v>99.995978604259733</v>
      </c>
    </row>
    <row r="1610" spans="1:14" ht="39" customHeight="1" x14ac:dyDescent="0.2">
      <c r="A1610" s="12" t="s">
        <v>14</v>
      </c>
      <c r="B1610" s="13" t="s">
        <v>640</v>
      </c>
      <c r="C1610" s="14">
        <v>942</v>
      </c>
      <c r="D1610" s="15">
        <v>4</v>
      </c>
      <c r="E1610" s="15">
        <v>8</v>
      </c>
      <c r="F1610" s="85" t="s">
        <v>639</v>
      </c>
      <c r="G1610" s="86" t="s">
        <v>23</v>
      </c>
      <c r="H1610" s="86" t="s">
        <v>20</v>
      </c>
      <c r="I1610" s="87" t="s">
        <v>21</v>
      </c>
      <c r="J1610" s="16" t="s">
        <v>14</v>
      </c>
      <c r="K1610" s="26">
        <f t="shared" si="459"/>
        <v>417765.39999999997</v>
      </c>
      <c r="L1610" s="26">
        <f t="shared" si="459"/>
        <v>417765.39999999997</v>
      </c>
      <c r="M1610" s="26">
        <f t="shared" si="459"/>
        <v>417748.60000000003</v>
      </c>
      <c r="N1610" s="17">
        <f t="shared" si="455"/>
        <v>99.995978604259733</v>
      </c>
    </row>
    <row r="1611" spans="1:14" ht="39" customHeight="1" x14ac:dyDescent="0.2">
      <c r="A1611" s="12" t="s">
        <v>14</v>
      </c>
      <c r="B1611" s="13" t="s">
        <v>641</v>
      </c>
      <c r="C1611" s="14">
        <v>942</v>
      </c>
      <c r="D1611" s="15">
        <v>4</v>
      </c>
      <c r="E1611" s="15">
        <v>8</v>
      </c>
      <c r="F1611" s="85" t="s">
        <v>639</v>
      </c>
      <c r="G1611" s="86" t="s">
        <v>23</v>
      </c>
      <c r="H1611" s="86" t="s">
        <v>83</v>
      </c>
      <c r="I1611" s="87" t="s">
        <v>21</v>
      </c>
      <c r="J1611" s="16" t="s">
        <v>14</v>
      </c>
      <c r="K1611" s="26">
        <f>K1612+K1615+K1617+K1619+K1621+K1623</f>
        <v>417765.39999999997</v>
      </c>
      <c r="L1611" s="26">
        <f>L1612+L1615+L1617+L1619+L1621+L1623</f>
        <v>417765.39999999997</v>
      </c>
      <c r="M1611" s="26">
        <f>M1612+M1615+M1617+M1619+M1621+M1623</f>
        <v>417748.60000000003</v>
      </c>
      <c r="N1611" s="17">
        <f t="shared" si="455"/>
        <v>99.995978604259733</v>
      </c>
    </row>
    <row r="1612" spans="1:14" ht="26.25" customHeight="1" x14ac:dyDescent="0.2">
      <c r="A1612" s="12"/>
      <c r="B1612" s="13" t="s">
        <v>107</v>
      </c>
      <c r="C1612" s="14">
        <v>942</v>
      </c>
      <c r="D1612" s="15">
        <v>4</v>
      </c>
      <c r="E1612" s="15">
        <v>8</v>
      </c>
      <c r="F1612" s="85">
        <v>26</v>
      </c>
      <c r="G1612" s="86">
        <v>1</v>
      </c>
      <c r="H1612" s="86" t="s">
        <v>83</v>
      </c>
      <c r="I1612" s="87" t="s">
        <v>642</v>
      </c>
      <c r="J1612" s="16"/>
      <c r="K1612" s="26">
        <f>K1613+K1614</f>
        <v>39000.1</v>
      </c>
      <c r="L1612" s="26">
        <f>L1613+L1614</f>
        <v>39000.1</v>
      </c>
      <c r="M1612" s="26">
        <f>M1613+M1614</f>
        <v>39000</v>
      </c>
      <c r="N1612" s="17">
        <f t="shared" si="455"/>
        <v>99.999743590401053</v>
      </c>
    </row>
    <row r="1613" spans="1:14" ht="25.5" x14ac:dyDescent="0.2">
      <c r="A1613" s="12"/>
      <c r="B1613" s="13" t="s">
        <v>32</v>
      </c>
      <c r="C1613" s="14">
        <v>942</v>
      </c>
      <c r="D1613" s="15">
        <v>4</v>
      </c>
      <c r="E1613" s="15">
        <v>8</v>
      </c>
      <c r="F1613" s="85">
        <v>26</v>
      </c>
      <c r="G1613" s="86">
        <v>1</v>
      </c>
      <c r="H1613" s="86" t="s">
        <v>83</v>
      </c>
      <c r="I1613" s="87" t="s">
        <v>642</v>
      </c>
      <c r="J1613" s="16">
        <v>200</v>
      </c>
      <c r="K1613" s="26">
        <v>39000</v>
      </c>
      <c r="L1613" s="26">
        <v>39000</v>
      </c>
      <c r="M1613" s="26">
        <v>39000</v>
      </c>
      <c r="N1613" s="17">
        <f t="shared" si="455"/>
        <v>100</v>
      </c>
    </row>
    <row r="1614" spans="1:14" x14ac:dyDescent="0.2">
      <c r="A1614" s="12"/>
      <c r="B1614" s="13" t="s">
        <v>34</v>
      </c>
      <c r="C1614" s="14">
        <v>942</v>
      </c>
      <c r="D1614" s="15">
        <v>4</v>
      </c>
      <c r="E1614" s="15">
        <v>8</v>
      </c>
      <c r="F1614" s="85">
        <v>26</v>
      </c>
      <c r="G1614" s="86">
        <v>1</v>
      </c>
      <c r="H1614" s="86" t="s">
        <v>83</v>
      </c>
      <c r="I1614" s="87" t="s">
        <v>642</v>
      </c>
      <c r="J1614" s="16" t="s">
        <v>35</v>
      </c>
      <c r="K1614" s="26">
        <v>0.1</v>
      </c>
      <c r="L1614" s="26">
        <v>0.1</v>
      </c>
      <c r="M1614" s="26">
        <v>0</v>
      </c>
      <c r="N1614" s="17">
        <f t="shared" si="455"/>
        <v>0</v>
      </c>
    </row>
    <row r="1615" spans="1:14" ht="67.5" customHeight="1" x14ac:dyDescent="0.2">
      <c r="A1615" s="12"/>
      <c r="B1615" s="13" t="s">
        <v>355</v>
      </c>
      <c r="C1615" s="14">
        <v>942</v>
      </c>
      <c r="D1615" s="15">
        <v>4</v>
      </c>
      <c r="E1615" s="15">
        <v>8</v>
      </c>
      <c r="F1615" s="85">
        <v>26</v>
      </c>
      <c r="G1615" s="86">
        <v>1</v>
      </c>
      <c r="H1615" s="86" t="s">
        <v>83</v>
      </c>
      <c r="I1615" s="87">
        <v>14280</v>
      </c>
      <c r="J1615" s="16"/>
      <c r="K1615" s="26">
        <f>K1616</f>
        <v>30378.1</v>
      </c>
      <c r="L1615" s="26">
        <f>L1616</f>
        <v>30378.1</v>
      </c>
      <c r="M1615" s="26">
        <f>M1616</f>
        <v>30378.1</v>
      </c>
      <c r="N1615" s="17">
        <f t="shared" si="455"/>
        <v>100</v>
      </c>
    </row>
    <row r="1616" spans="1:14" x14ac:dyDescent="0.2">
      <c r="A1616" s="12"/>
      <c r="B1616" s="13" t="s">
        <v>34</v>
      </c>
      <c r="C1616" s="14">
        <v>942</v>
      </c>
      <c r="D1616" s="15">
        <v>4</v>
      </c>
      <c r="E1616" s="15">
        <v>8</v>
      </c>
      <c r="F1616" s="85">
        <v>26</v>
      </c>
      <c r="G1616" s="86">
        <v>1</v>
      </c>
      <c r="H1616" s="86" t="s">
        <v>83</v>
      </c>
      <c r="I1616" s="87">
        <v>14280</v>
      </c>
      <c r="J1616" s="16" t="s">
        <v>35</v>
      </c>
      <c r="K1616" s="26">
        <v>30378.1</v>
      </c>
      <c r="L1616" s="26">
        <v>30378.1</v>
      </c>
      <c r="M1616" s="26">
        <v>30378.1</v>
      </c>
      <c r="N1616" s="17">
        <f t="shared" si="455"/>
        <v>100</v>
      </c>
    </row>
    <row r="1617" spans="1:14" ht="51.75" customHeight="1" x14ac:dyDescent="0.2">
      <c r="A1617" s="12"/>
      <c r="B1617" s="13" t="s">
        <v>643</v>
      </c>
      <c r="C1617" s="14">
        <v>942</v>
      </c>
      <c r="D1617" s="15">
        <v>4</v>
      </c>
      <c r="E1617" s="15">
        <v>8</v>
      </c>
      <c r="F1617" s="85" t="s">
        <v>639</v>
      </c>
      <c r="G1617" s="86" t="s">
        <v>23</v>
      </c>
      <c r="H1617" s="86" t="s">
        <v>83</v>
      </c>
      <c r="I1617" s="87" t="s">
        <v>644</v>
      </c>
      <c r="J1617" s="16"/>
      <c r="K1617" s="26">
        <f>K1618</f>
        <v>120000</v>
      </c>
      <c r="L1617" s="26">
        <f>L1618</f>
        <v>120000</v>
      </c>
      <c r="M1617" s="26">
        <f>M1618</f>
        <v>119985</v>
      </c>
      <c r="N1617" s="17">
        <f t="shared" si="455"/>
        <v>99.987499999999997</v>
      </c>
    </row>
    <row r="1618" spans="1:14" x14ac:dyDescent="0.2">
      <c r="A1618" s="12"/>
      <c r="B1618" s="13" t="s">
        <v>34</v>
      </c>
      <c r="C1618" s="14">
        <v>942</v>
      </c>
      <c r="D1618" s="15">
        <v>4</v>
      </c>
      <c r="E1618" s="15">
        <v>8</v>
      </c>
      <c r="F1618" s="85" t="s">
        <v>639</v>
      </c>
      <c r="G1618" s="86" t="s">
        <v>23</v>
      </c>
      <c r="H1618" s="86" t="s">
        <v>83</v>
      </c>
      <c r="I1618" s="87" t="s">
        <v>644</v>
      </c>
      <c r="J1618" s="16" t="s">
        <v>35</v>
      </c>
      <c r="K1618" s="26">
        <v>120000</v>
      </c>
      <c r="L1618" s="26">
        <v>120000</v>
      </c>
      <c r="M1618" s="26">
        <v>119985</v>
      </c>
      <c r="N1618" s="17">
        <f t="shared" si="455"/>
        <v>99.987499999999997</v>
      </c>
    </row>
    <row r="1619" spans="1:14" ht="51.75" customHeight="1" x14ac:dyDescent="0.2">
      <c r="A1619" s="12"/>
      <c r="B1619" s="13" t="s">
        <v>645</v>
      </c>
      <c r="C1619" s="14">
        <v>942</v>
      </c>
      <c r="D1619" s="15">
        <v>4</v>
      </c>
      <c r="E1619" s="15">
        <v>8</v>
      </c>
      <c r="F1619" s="85" t="s">
        <v>639</v>
      </c>
      <c r="G1619" s="86" t="s">
        <v>23</v>
      </c>
      <c r="H1619" s="86" t="s">
        <v>83</v>
      </c>
      <c r="I1619" s="87" t="s">
        <v>646</v>
      </c>
      <c r="J1619" s="16"/>
      <c r="K1619" s="26">
        <f>K1620</f>
        <v>13333.4</v>
      </c>
      <c r="L1619" s="26">
        <f>L1620</f>
        <v>13333.4</v>
      </c>
      <c r="M1619" s="26">
        <f>M1620</f>
        <v>13331.7</v>
      </c>
      <c r="N1619" s="17">
        <f t="shared" si="455"/>
        <v>99.987250063749684</v>
      </c>
    </row>
    <row r="1620" spans="1:14" x14ac:dyDescent="0.2">
      <c r="A1620" s="12"/>
      <c r="B1620" s="13" t="s">
        <v>34</v>
      </c>
      <c r="C1620" s="14">
        <v>942</v>
      </c>
      <c r="D1620" s="15">
        <v>4</v>
      </c>
      <c r="E1620" s="15">
        <v>8</v>
      </c>
      <c r="F1620" s="85" t="s">
        <v>639</v>
      </c>
      <c r="G1620" s="86" t="s">
        <v>23</v>
      </c>
      <c r="H1620" s="86" t="s">
        <v>83</v>
      </c>
      <c r="I1620" s="87" t="s">
        <v>646</v>
      </c>
      <c r="J1620" s="16" t="s">
        <v>35</v>
      </c>
      <c r="K1620" s="26">
        <v>13333.4</v>
      </c>
      <c r="L1620" s="26">
        <v>13333.4</v>
      </c>
      <c r="M1620" s="26">
        <v>13331.7</v>
      </c>
      <c r="N1620" s="17">
        <f t="shared" si="455"/>
        <v>99.987250063749684</v>
      </c>
    </row>
    <row r="1621" spans="1:14" ht="56.25" customHeight="1" x14ac:dyDescent="0.2">
      <c r="A1621" s="12"/>
      <c r="B1621" s="13" t="s">
        <v>800</v>
      </c>
      <c r="C1621" s="14">
        <v>942</v>
      </c>
      <c r="D1621" s="15">
        <v>4</v>
      </c>
      <c r="E1621" s="15">
        <v>8</v>
      </c>
      <c r="F1621" s="85" t="s">
        <v>639</v>
      </c>
      <c r="G1621" s="86" t="s">
        <v>23</v>
      </c>
      <c r="H1621" s="86" t="s">
        <v>83</v>
      </c>
      <c r="I1621" s="87" t="s">
        <v>799</v>
      </c>
      <c r="J1621" s="16"/>
      <c r="K1621" s="26">
        <f>K1622</f>
        <v>200000</v>
      </c>
      <c r="L1621" s="26">
        <f>L1622</f>
        <v>200000</v>
      </c>
      <c r="M1621" s="26">
        <f>M1622</f>
        <v>200000</v>
      </c>
      <c r="N1621" s="17">
        <f t="shared" si="455"/>
        <v>100</v>
      </c>
    </row>
    <row r="1622" spans="1:14" x14ac:dyDescent="0.2">
      <c r="A1622" s="12"/>
      <c r="B1622" s="13" t="s">
        <v>34</v>
      </c>
      <c r="C1622" s="14">
        <v>942</v>
      </c>
      <c r="D1622" s="15">
        <v>4</v>
      </c>
      <c r="E1622" s="15">
        <v>8</v>
      </c>
      <c r="F1622" s="85" t="s">
        <v>639</v>
      </c>
      <c r="G1622" s="86" t="s">
        <v>23</v>
      </c>
      <c r="H1622" s="86" t="s">
        <v>83</v>
      </c>
      <c r="I1622" s="87" t="s">
        <v>799</v>
      </c>
      <c r="J1622" s="16">
        <v>800</v>
      </c>
      <c r="K1622" s="26">
        <v>200000</v>
      </c>
      <c r="L1622" s="26">
        <v>200000</v>
      </c>
      <c r="M1622" s="26">
        <v>200000</v>
      </c>
      <c r="N1622" s="17">
        <f t="shared" si="455"/>
        <v>100</v>
      </c>
    </row>
    <row r="1623" spans="1:14" ht="55.5" customHeight="1" x14ac:dyDescent="0.2">
      <c r="A1623" s="12"/>
      <c r="B1623" s="13" t="s">
        <v>647</v>
      </c>
      <c r="C1623" s="14">
        <v>942</v>
      </c>
      <c r="D1623" s="15">
        <v>4</v>
      </c>
      <c r="E1623" s="15">
        <v>8</v>
      </c>
      <c r="F1623" s="85" t="s">
        <v>639</v>
      </c>
      <c r="G1623" s="86" t="s">
        <v>23</v>
      </c>
      <c r="H1623" s="86" t="s">
        <v>83</v>
      </c>
      <c r="I1623" s="87" t="s">
        <v>648</v>
      </c>
      <c r="J1623" s="16"/>
      <c r="K1623" s="26">
        <f>K1624</f>
        <v>15053.8</v>
      </c>
      <c r="L1623" s="26">
        <f>L1624</f>
        <v>15053.8</v>
      </c>
      <c r="M1623" s="26">
        <f>M1624</f>
        <v>15053.8</v>
      </c>
      <c r="N1623" s="17">
        <f t="shared" si="455"/>
        <v>100</v>
      </c>
    </row>
    <row r="1624" spans="1:14" x14ac:dyDescent="0.2">
      <c r="A1624" s="12"/>
      <c r="B1624" s="13" t="s">
        <v>34</v>
      </c>
      <c r="C1624" s="14">
        <v>942</v>
      </c>
      <c r="D1624" s="15">
        <v>4</v>
      </c>
      <c r="E1624" s="15">
        <v>8</v>
      </c>
      <c r="F1624" s="85" t="s">
        <v>639</v>
      </c>
      <c r="G1624" s="86" t="s">
        <v>23</v>
      </c>
      <c r="H1624" s="86" t="s">
        <v>83</v>
      </c>
      <c r="I1624" s="87" t="s">
        <v>648</v>
      </c>
      <c r="J1624" s="16">
        <v>800</v>
      </c>
      <c r="K1624" s="26">
        <v>15053.8</v>
      </c>
      <c r="L1624" s="26">
        <v>15053.8</v>
      </c>
      <c r="M1624" s="26">
        <v>15053.8</v>
      </c>
      <c r="N1624" s="17">
        <f t="shared" si="455"/>
        <v>100</v>
      </c>
    </row>
    <row r="1625" spans="1:14" ht="15.75" customHeight="1" x14ac:dyDescent="0.2">
      <c r="A1625" s="12"/>
      <c r="B1625" s="13" t="s">
        <v>235</v>
      </c>
      <c r="C1625" s="14">
        <v>942</v>
      </c>
      <c r="D1625" s="15">
        <v>4</v>
      </c>
      <c r="E1625" s="15">
        <v>9</v>
      </c>
      <c r="F1625" s="85" t="s">
        <v>14</v>
      </c>
      <c r="G1625" s="86" t="s">
        <v>14</v>
      </c>
      <c r="H1625" s="86" t="s">
        <v>14</v>
      </c>
      <c r="I1625" s="87" t="s">
        <v>14</v>
      </c>
      <c r="J1625" s="16" t="s">
        <v>14</v>
      </c>
      <c r="K1625" s="26">
        <f>K1626+K1635</f>
        <v>3556615.3999999994</v>
      </c>
      <c r="L1625" s="26">
        <f>L1626+L1635</f>
        <v>3556615.3999999994</v>
      </c>
      <c r="M1625" s="26">
        <f>M1626+M1635</f>
        <v>3437467.7</v>
      </c>
      <c r="N1625" s="17">
        <f t="shared" si="455"/>
        <v>96.649969518773403</v>
      </c>
    </row>
    <row r="1626" spans="1:14" ht="28.5" customHeight="1" x14ac:dyDescent="0.2">
      <c r="A1626" s="12"/>
      <c r="B1626" s="13" t="s">
        <v>435</v>
      </c>
      <c r="C1626" s="14">
        <v>942</v>
      </c>
      <c r="D1626" s="15">
        <v>4</v>
      </c>
      <c r="E1626" s="15">
        <v>9</v>
      </c>
      <c r="F1626" s="85" t="s">
        <v>221</v>
      </c>
      <c r="G1626" s="86" t="s">
        <v>19</v>
      </c>
      <c r="H1626" s="86" t="s">
        <v>20</v>
      </c>
      <c r="I1626" s="87" t="s">
        <v>21</v>
      </c>
      <c r="J1626" s="16" t="s">
        <v>14</v>
      </c>
      <c r="K1626" s="26">
        <f t="shared" ref="K1626:M1627" si="460">K1627</f>
        <v>4914.8999999999996</v>
      </c>
      <c r="L1626" s="26">
        <f t="shared" si="460"/>
        <v>4914.8999999999996</v>
      </c>
      <c r="M1626" s="26">
        <f t="shared" si="460"/>
        <v>4797.1000000000004</v>
      </c>
      <c r="N1626" s="17">
        <f t="shared" si="455"/>
        <v>97.603206575922201</v>
      </c>
    </row>
    <row r="1627" spans="1:14" ht="41.25" customHeight="1" x14ac:dyDescent="0.2">
      <c r="A1627" s="12"/>
      <c r="B1627" s="13" t="s">
        <v>436</v>
      </c>
      <c r="C1627" s="14">
        <v>942</v>
      </c>
      <c r="D1627" s="15">
        <v>4</v>
      </c>
      <c r="E1627" s="15">
        <v>9</v>
      </c>
      <c r="F1627" s="85" t="s">
        <v>221</v>
      </c>
      <c r="G1627" s="86" t="s">
        <v>23</v>
      </c>
      <c r="H1627" s="86" t="s">
        <v>20</v>
      </c>
      <c r="I1627" s="87" t="s">
        <v>21</v>
      </c>
      <c r="J1627" s="16" t="s">
        <v>14</v>
      </c>
      <c r="K1627" s="26">
        <f t="shared" si="460"/>
        <v>4914.8999999999996</v>
      </c>
      <c r="L1627" s="26">
        <f t="shared" si="460"/>
        <v>4914.8999999999996</v>
      </c>
      <c r="M1627" s="26">
        <f t="shared" si="460"/>
        <v>4797.1000000000004</v>
      </c>
      <c r="N1627" s="17">
        <f t="shared" si="455"/>
        <v>97.603206575922201</v>
      </c>
    </row>
    <row r="1628" spans="1:14" ht="107.25" customHeight="1" x14ac:dyDescent="0.2">
      <c r="A1628" s="12"/>
      <c r="B1628" s="13" t="s">
        <v>437</v>
      </c>
      <c r="C1628" s="14">
        <v>942</v>
      </c>
      <c r="D1628" s="15">
        <v>4</v>
      </c>
      <c r="E1628" s="15">
        <v>9</v>
      </c>
      <c r="F1628" s="85" t="s">
        <v>221</v>
      </c>
      <c r="G1628" s="86" t="s">
        <v>23</v>
      </c>
      <c r="H1628" s="86" t="s">
        <v>83</v>
      </c>
      <c r="I1628" s="87" t="s">
        <v>21</v>
      </c>
      <c r="J1628" s="16" t="s">
        <v>14</v>
      </c>
      <c r="K1628" s="26">
        <f>K1629+K1631+K1633</f>
        <v>4914.8999999999996</v>
      </c>
      <c r="L1628" s="26">
        <f>L1629+L1631+L1633</f>
        <v>4914.8999999999996</v>
      </c>
      <c r="M1628" s="26">
        <f>M1629+M1631+M1633</f>
        <v>4797.1000000000004</v>
      </c>
      <c r="N1628" s="17">
        <f t="shared" si="455"/>
        <v>97.603206575922201</v>
      </c>
    </row>
    <row r="1629" spans="1:14" ht="26.25" customHeight="1" x14ac:dyDescent="0.2">
      <c r="A1629" s="12"/>
      <c r="B1629" s="13" t="s">
        <v>649</v>
      </c>
      <c r="C1629" s="14">
        <v>942</v>
      </c>
      <c r="D1629" s="15">
        <v>4</v>
      </c>
      <c r="E1629" s="15">
        <v>9</v>
      </c>
      <c r="F1629" s="85" t="s">
        <v>221</v>
      </c>
      <c r="G1629" s="86" t="s">
        <v>23</v>
      </c>
      <c r="H1629" s="86" t="s">
        <v>83</v>
      </c>
      <c r="I1629" s="87" t="s">
        <v>650</v>
      </c>
      <c r="J1629" s="16" t="s">
        <v>14</v>
      </c>
      <c r="K1629" s="26">
        <f>K1630</f>
        <v>391.8</v>
      </c>
      <c r="L1629" s="26">
        <f>L1630</f>
        <v>391.8</v>
      </c>
      <c r="M1629" s="26">
        <f>M1630</f>
        <v>391.7</v>
      </c>
      <c r="N1629" s="17">
        <f t="shared" si="455"/>
        <v>99.974476773864211</v>
      </c>
    </row>
    <row r="1630" spans="1:14" ht="25.5" x14ac:dyDescent="0.2">
      <c r="A1630" s="12"/>
      <c r="B1630" s="13" t="s">
        <v>32</v>
      </c>
      <c r="C1630" s="14">
        <v>942</v>
      </c>
      <c r="D1630" s="15">
        <v>4</v>
      </c>
      <c r="E1630" s="15">
        <v>9</v>
      </c>
      <c r="F1630" s="85" t="s">
        <v>221</v>
      </c>
      <c r="G1630" s="86" t="s">
        <v>23</v>
      </c>
      <c r="H1630" s="86" t="s">
        <v>83</v>
      </c>
      <c r="I1630" s="87" t="s">
        <v>650</v>
      </c>
      <c r="J1630" s="16" t="s">
        <v>33</v>
      </c>
      <c r="K1630" s="26">
        <v>391.8</v>
      </c>
      <c r="L1630" s="26">
        <v>391.8</v>
      </c>
      <c r="M1630" s="26">
        <v>391.7</v>
      </c>
      <c r="N1630" s="17">
        <f t="shared" si="455"/>
        <v>99.974476773864211</v>
      </c>
    </row>
    <row r="1631" spans="1:14" ht="39" customHeight="1" x14ac:dyDescent="0.2">
      <c r="A1631" s="12"/>
      <c r="B1631" s="13" t="s">
        <v>634</v>
      </c>
      <c r="C1631" s="14">
        <v>942</v>
      </c>
      <c r="D1631" s="15">
        <v>4</v>
      </c>
      <c r="E1631" s="15">
        <v>9</v>
      </c>
      <c r="F1631" s="85" t="s">
        <v>221</v>
      </c>
      <c r="G1631" s="86" t="s">
        <v>23</v>
      </c>
      <c r="H1631" s="86" t="s">
        <v>83</v>
      </c>
      <c r="I1631" s="87" t="s">
        <v>635</v>
      </c>
      <c r="J1631" s="16"/>
      <c r="K1631" s="26">
        <f>K1632</f>
        <v>3844.6</v>
      </c>
      <c r="L1631" s="26">
        <f>L1632</f>
        <v>3844.6</v>
      </c>
      <c r="M1631" s="26">
        <f>M1632</f>
        <v>3744.6</v>
      </c>
      <c r="N1631" s="17">
        <f t="shared" si="455"/>
        <v>97.398949175466882</v>
      </c>
    </row>
    <row r="1632" spans="1:14" ht="25.5" x14ac:dyDescent="0.2">
      <c r="A1632" s="12"/>
      <c r="B1632" s="13" t="s">
        <v>32</v>
      </c>
      <c r="C1632" s="14">
        <v>942</v>
      </c>
      <c r="D1632" s="15">
        <v>4</v>
      </c>
      <c r="E1632" s="15">
        <v>9</v>
      </c>
      <c r="F1632" s="85" t="s">
        <v>221</v>
      </c>
      <c r="G1632" s="86" t="s">
        <v>23</v>
      </c>
      <c r="H1632" s="86" t="s">
        <v>83</v>
      </c>
      <c r="I1632" s="87" t="s">
        <v>635</v>
      </c>
      <c r="J1632" s="16">
        <v>200</v>
      </c>
      <c r="K1632" s="26">
        <v>3844.6</v>
      </c>
      <c r="L1632" s="26">
        <v>3844.6</v>
      </c>
      <c r="M1632" s="26">
        <v>3744.6</v>
      </c>
      <c r="N1632" s="17">
        <f t="shared" si="455"/>
        <v>97.398949175466882</v>
      </c>
    </row>
    <row r="1633" spans="1:14" ht="39" customHeight="1" x14ac:dyDescent="0.2">
      <c r="A1633" s="12"/>
      <c r="B1633" s="13" t="s">
        <v>636</v>
      </c>
      <c r="C1633" s="14">
        <v>942</v>
      </c>
      <c r="D1633" s="15">
        <v>4</v>
      </c>
      <c r="E1633" s="15">
        <v>9</v>
      </c>
      <c r="F1633" s="85" t="s">
        <v>221</v>
      </c>
      <c r="G1633" s="86" t="s">
        <v>23</v>
      </c>
      <c r="H1633" s="86" t="s">
        <v>83</v>
      </c>
      <c r="I1633" s="87" t="s">
        <v>637</v>
      </c>
      <c r="J1633" s="16"/>
      <c r="K1633" s="26">
        <f>K1634</f>
        <v>678.5</v>
      </c>
      <c r="L1633" s="26">
        <f>L1634</f>
        <v>678.5</v>
      </c>
      <c r="M1633" s="26">
        <f>M1634</f>
        <v>660.8</v>
      </c>
      <c r="N1633" s="17">
        <f t="shared" si="455"/>
        <v>97.391304347826079</v>
      </c>
    </row>
    <row r="1634" spans="1:14" ht="25.5" x14ac:dyDescent="0.2">
      <c r="A1634" s="12"/>
      <c r="B1634" s="13" t="s">
        <v>32</v>
      </c>
      <c r="C1634" s="14">
        <v>942</v>
      </c>
      <c r="D1634" s="15">
        <v>4</v>
      </c>
      <c r="E1634" s="15">
        <v>9</v>
      </c>
      <c r="F1634" s="85" t="s">
        <v>221</v>
      </c>
      <c r="G1634" s="86" t="s">
        <v>23</v>
      </c>
      <c r="H1634" s="86" t="s">
        <v>83</v>
      </c>
      <c r="I1634" s="87" t="s">
        <v>637</v>
      </c>
      <c r="J1634" s="16">
        <v>200</v>
      </c>
      <c r="K1634" s="26">
        <v>678.5</v>
      </c>
      <c r="L1634" s="26">
        <v>678.5</v>
      </c>
      <c r="M1634" s="26">
        <v>660.8</v>
      </c>
      <c r="N1634" s="17">
        <f t="shared" si="455"/>
        <v>97.391304347826079</v>
      </c>
    </row>
    <row r="1635" spans="1:14" ht="77.25" customHeight="1" x14ac:dyDescent="0.2">
      <c r="A1635" s="12"/>
      <c r="B1635" s="13" t="s">
        <v>160</v>
      </c>
      <c r="C1635" s="14">
        <v>942</v>
      </c>
      <c r="D1635" s="15">
        <v>4</v>
      </c>
      <c r="E1635" s="15">
        <v>9</v>
      </c>
      <c r="F1635" s="85" t="s">
        <v>161</v>
      </c>
      <c r="G1635" s="86" t="s">
        <v>19</v>
      </c>
      <c r="H1635" s="86" t="s">
        <v>20</v>
      </c>
      <c r="I1635" s="87" t="s">
        <v>21</v>
      </c>
      <c r="J1635" s="16" t="s">
        <v>14</v>
      </c>
      <c r="K1635" s="26">
        <f>K1636+K1663+K1659</f>
        <v>3551700.4999999995</v>
      </c>
      <c r="L1635" s="26">
        <f>L1636+L1663+L1659</f>
        <v>3551700.4999999995</v>
      </c>
      <c r="M1635" s="26">
        <f>M1636+M1663+M1659</f>
        <v>3432670.6</v>
      </c>
      <c r="N1635" s="17">
        <f t="shared" si="455"/>
        <v>96.648650414076315</v>
      </c>
    </row>
    <row r="1636" spans="1:14" ht="39" customHeight="1" x14ac:dyDescent="0.2">
      <c r="A1636" s="12"/>
      <c r="B1636" s="13" t="s">
        <v>236</v>
      </c>
      <c r="C1636" s="14">
        <v>942</v>
      </c>
      <c r="D1636" s="15">
        <v>4</v>
      </c>
      <c r="E1636" s="15">
        <v>9</v>
      </c>
      <c r="F1636" s="85" t="s">
        <v>161</v>
      </c>
      <c r="G1636" s="86" t="s">
        <v>9</v>
      </c>
      <c r="H1636" s="86" t="s">
        <v>20</v>
      </c>
      <c r="I1636" s="87" t="s">
        <v>21</v>
      </c>
      <c r="J1636" s="16" t="s">
        <v>14</v>
      </c>
      <c r="K1636" s="26">
        <f>K1637</f>
        <v>3483353.1999999997</v>
      </c>
      <c r="L1636" s="26">
        <f>L1637</f>
        <v>3483353.1999999997</v>
      </c>
      <c r="M1636" s="26">
        <f>M1637</f>
        <v>3364878.1</v>
      </c>
      <c r="N1636" s="17">
        <f t="shared" si="455"/>
        <v>96.598820355053292</v>
      </c>
    </row>
    <row r="1637" spans="1:14" ht="39" customHeight="1" x14ac:dyDescent="0.2">
      <c r="A1637" s="12"/>
      <c r="B1637" s="13" t="s">
        <v>237</v>
      </c>
      <c r="C1637" s="14">
        <v>942</v>
      </c>
      <c r="D1637" s="15">
        <v>4</v>
      </c>
      <c r="E1637" s="15">
        <v>9</v>
      </c>
      <c r="F1637" s="85" t="s">
        <v>161</v>
      </c>
      <c r="G1637" s="86" t="s">
        <v>9</v>
      </c>
      <c r="H1637" s="86" t="s">
        <v>83</v>
      </c>
      <c r="I1637" s="87" t="s">
        <v>21</v>
      </c>
      <c r="J1637" s="16" t="s">
        <v>14</v>
      </c>
      <c r="K1637" s="26">
        <f>K1638+K1647+K1649+K1651+K1653+K1655+K1657+K1641+K1643+K1645</f>
        <v>3483353.1999999997</v>
      </c>
      <c r="L1637" s="26">
        <f>L1638+L1647+L1649+L1651+L1653+L1655+L1657+L1641+L1643+L1645</f>
        <v>3483353.1999999997</v>
      </c>
      <c r="M1637" s="26">
        <f>M1638+M1647+M1649+M1651+M1653+M1655+M1657+M1641+M1643+M1645</f>
        <v>3364878.1</v>
      </c>
      <c r="N1637" s="17">
        <f t="shared" si="455"/>
        <v>96.598820355053292</v>
      </c>
    </row>
    <row r="1638" spans="1:14" ht="26.25" customHeight="1" x14ac:dyDescent="0.2">
      <c r="A1638" s="12"/>
      <c r="B1638" s="13" t="s">
        <v>238</v>
      </c>
      <c r="C1638" s="14">
        <v>942</v>
      </c>
      <c r="D1638" s="15">
        <v>4</v>
      </c>
      <c r="E1638" s="15">
        <v>9</v>
      </c>
      <c r="F1638" s="85" t="s">
        <v>161</v>
      </c>
      <c r="G1638" s="86" t="s">
        <v>9</v>
      </c>
      <c r="H1638" s="86" t="s">
        <v>83</v>
      </c>
      <c r="I1638" s="87" t="s">
        <v>239</v>
      </c>
      <c r="J1638" s="16" t="s">
        <v>14</v>
      </c>
      <c r="K1638" s="26">
        <f>K1639+K1640</f>
        <v>259650.8</v>
      </c>
      <c r="L1638" s="26">
        <f>L1639+L1640</f>
        <v>259650.69999999998</v>
      </c>
      <c r="M1638" s="26">
        <f>M1639+M1640</f>
        <v>225175.5</v>
      </c>
      <c r="N1638" s="17">
        <f t="shared" si="455"/>
        <v>86.722469841213595</v>
      </c>
    </row>
    <row r="1639" spans="1:14" ht="25.5" x14ac:dyDescent="0.2">
      <c r="A1639" s="12"/>
      <c r="B1639" s="13" t="s">
        <v>32</v>
      </c>
      <c r="C1639" s="14">
        <v>942</v>
      </c>
      <c r="D1639" s="15">
        <v>4</v>
      </c>
      <c r="E1639" s="15">
        <v>9</v>
      </c>
      <c r="F1639" s="85" t="s">
        <v>161</v>
      </c>
      <c r="G1639" s="86" t="s">
        <v>9</v>
      </c>
      <c r="H1639" s="86" t="s">
        <v>83</v>
      </c>
      <c r="I1639" s="87" t="s">
        <v>239</v>
      </c>
      <c r="J1639" s="16" t="s">
        <v>33</v>
      </c>
      <c r="K1639" s="26">
        <v>238410.9</v>
      </c>
      <c r="L1639" s="26">
        <v>238410.8</v>
      </c>
      <c r="M1639" s="26">
        <v>206118.5</v>
      </c>
      <c r="N1639" s="17">
        <f t="shared" si="455"/>
        <v>86.455185755007747</v>
      </c>
    </row>
    <row r="1640" spans="1:14" ht="27" customHeight="1" x14ac:dyDescent="0.2">
      <c r="A1640" s="12"/>
      <c r="B1640" s="13" t="s">
        <v>242</v>
      </c>
      <c r="C1640" s="14">
        <v>942</v>
      </c>
      <c r="D1640" s="15">
        <v>4</v>
      </c>
      <c r="E1640" s="15">
        <v>9</v>
      </c>
      <c r="F1640" s="85" t="s">
        <v>161</v>
      </c>
      <c r="G1640" s="86" t="s">
        <v>9</v>
      </c>
      <c r="H1640" s="86" t="s">
        <v>83</v>
      </c>
      <c r="I1640" s="87" t="s">
        <v>239</v>
      </c>
      <c r="J1640" s="16" t="s">
        <v>243</v>
      </c>
      <c r="K1640" s="26">
        <v>21239.9</v>
      </c>
      <c r="L1640" s="26">
        <v>21239.9</v>
      </c>
      <c r="M1640" s="26">
        <v>19057</v>
      </c>
      <c r="N1640" s="17">
        <f t="shared" si="455"/>
        <v>89.722644645219603</v>
      </c>
    </row>
    <row r="1641" spans="1:14" ht="25.5" x14ac:dyDescent="0.2">
      <c r="A1641" s="12"/>
      <c r="B1641" s="13" t="s">
        <v>787</v>
      </c>
      <c r="C1641" s="14">
        <v>942</v>
      </c>
      <c r="D1641" s="15">
        <v>4</v>
      </c>
      <c r="E1641" s="15">
        <v>9</v>
      </c>
      <c r="F1641" s="85" t="s">
        <v>161</v>
      </c>
      <c r="G1641" s="86" t="s">
        <v>9</v>
      </c>
      <c r="H1641" s="86" t="s">
        <v>83</v>
      </c>
      <c r="I1641" s="87" t="s">
        <v>790</v>
      </c>
      <c r="J1641" s="16"/>
      <c r="K1641" s="26">
        <f>K1642</f>
        <v>885619.7</v>
      </c>
      <c r="L1641" s="26">
        <f>L1642</f>
        <v>885619.7</v>
      </c>
      <c r="M1641" s="26">
        <f>M1642</f>
        <v>885619.7</v>
      </c>
      <c r="N1641" s="17">
        <f t="shared" si="455"/>
        <v>100</v>
      </c>
    </row>
    <row r="1642" spans="1:14" ht="25.5" x14ac:dyDescent="0.2">
      <c r="A1642" s="12"/>
      <c r="B1642" s="13" t="s">
        <v>32</v>
      </c>
      <c r="C1642" s="14">
        <v>942</v>
      </c>
      <c r="D1642" s="15">
        <v>4</v>
      </c>
      <c r="E1642" s="15">
        <v>9</v>
      </c>
      <c r="F1642" s="85" t="s">
        <v>161</v>
      </c>
      <c r="G1642" s="86" t="s">
        <v>9</v>
      </c>
      <c r="H1642" s="86" t="s">
        <v>83</v>
      </c>
      <c r="I1642" s="87" t="s">
        <v>790</v>
      </c>
      <c r="J1642" s="16">
        <v>200</v>
      </c>
      <c r="K1642" s="26">
        <v>885619.7</v>
      </c>
      <c r="L1642" s="26">
        <v>885619.7</v>
      </c>
      <c r="M1642" s="26">
        <v>885619.7</v>
      </c>
      <c r="N1642" s="17">
        <f t="shared" si="455"/>
        <v>100</v>
      </c>
    </row>
    <row r="1643" spans="1:14" ht="25.5" x14ac:dyDescent="0.2">
      <c r="A1643" s="12"/>
      <c r="B1643" s="13" t="s">
        <v>788</v>
      </c>
      <c r="C1643" s="14">
        <v>942</v>
      </c>
      <c r="D1643" s="15">
        <v>4</v>
      </c>
      <c r="E1643" s="15">
        <v>9</v>
      </c>
      <c r="F1643" s="85" t="s">
        <v>161</v>
      </c>
      <c r="G1643" s="86" t="s">
        <v>9</v>
      </c>
      <c r="H1643" s="86" t="s">
        <v>83</v>
      </c>
      <c r="I1643" s="87" t="s">
        <v>791</v>
      </c>
      <c r="J1643" s="16"/>
      <c r="K1643" s="26">
        <f>K1644</f>
        <v>98402.3</v>
      </c>
      <c r="L1643" s="26">
        <f>L1644</f>
        <v>98402.3</v>
      </c>
      <c r="M1643" s="26">
        <f>M1644</f>
        <v>98402.2</v>
      </c>
      <c r="N1643" s="17">
        <f t="shared" si="455"/>
        <v>99.999898376359084</v>
      </c>
    </row>
    <row r="1644" spans="1:14" ht="25.5" x14ac:dyDescent="0.2">
      <c r="A1644" s="12"/>
      <c r="B1644" s="13" t="s">
        <v>32</v>
      </c>
      <c r="C1644" s="14">
        <v>942</v>
      </c>
      <c r="D1644" s="15">
        <v>4</v>
      </c>
      <c r="E1644" s="15">
        <v>9</v>
      </c>
      <c r="F1644" s="85" t="s">
        <v>161</v>
      </c>
      <c r="G1644" s="86" t="s">
        <v>9</v>
      </c>
      <c r="H1644" s="86" t="s">
        <v>83</v>
      </c>
      <c r="I1644" s="87" t="s">
        <v>791</v>
      </c>
      <c r="J1644" s="16">
        <v>200</v>
      </c>
      <c r="K1644" s="26">
        <v>98402.3</v>
      </c>
      <c r="L1644" s="26">
        <v>98402.3</v>
      </c>
      <c r="M1644" s="26">
        <v>98402.2</v>
      </c>
      <c r="N1644" s="17">
        <f t="shared" si="455"/>
        <v>99.999898376359084</v>
      </c>
    </row>
    <row r="1645" spans="1:14" ht="25.5" x14ac:dyDescent="0.2">
      <c r="A1645" s="12"/>
      <c r="B1645" s="13" t="s">
        <v>789</v>
      </c>
      <c r="C1645" s="14">
        <v>942</v>
      </c>
      <c r="D1645" s="15">
        <v>4</v>
      </c>
      <c r="E1645" s="15">
        <v>9</v>
      </c>
      <c r="F1645" s="85" t="s">
        <v>161</v>
      </c>
      <c r="G1645" s="86" t="s">
        <v>9</v>
      </c>
      <c r="H1645" s="86" t="s">
        <v>83</v>
      </c>
      <c r="I1645" s="87" t="s">
        <v>792</v>
      </c>
      <c r="J1645" s="16"/>
      <c r="K1645" s="26">
        <f>K1646</f>
        <v>984021.9</v>
      </c>
      <c r="L1645" s="26">
        <f>L1646</f>
        <v>984021.9</v>
      </c>
      <c r="M1645" s="26">
        <f>M1646</f>
        <v>984021.9</v>
      </c>
      <c r="N1645" s="17">
        <f t="shared" si="455"/>
        <v>100</v>
      </c>
    </row>
    <row r="1646" spans="1:14" ht="25.5" x14ac:dyDescent="0.2">
      <c r="A1646" s="12"/>
      <c r="B1646" s="13" t="s">
        <v>32</v>
      </c>
      <c r="C1646" s="14">
        <v>942</v>
      </c>
      <c r="D1646" s="15">
        <v>4</v>
      </c>
      <c r="E1646" s="15">
        <v>9</v>
      </c>
      <c r="F1646" s="85" t="s">
        <v>161</v>
      </c>
      <c r="G1646" s="86" t="s">
        <v>9</v>
      </c>
      <c r="H1646" s="86" t="s">
        <v>83</v>
      </c>
      <c r="I1646" s="87" t="s">
        <v>792</v>
      </c>
      <c r="J1646" s="16">
        <v>200</v>
      </c>
      <c r="K1646" s="26">
        <v>984021.9</v>
      </c>
      <c r="L1646" s="26">
        <v>984021.9</v>
      </c>
      <c r="M1646" s="26">
        <v>984021.9</v>
      </c>
      <c r="N1646" s="17">
        <f t="shared" si="455"/>
        <v>100</v>
      </c>
    </row>
    <row r="1647" spans="1:14" ht="39" customHeight="1" x14ac:dyDescent="0.2">
      <c r="A1647" s="12"/>
      <c r="B1647" s="13" t="s">
        <v>240</v>
      </c>
      <c r="C1647" s="14">
        <v>942</v>
      </c>
      <c r="D1647" s="15">
        <v>4</v>
      </c>
      <c r="E1647" s="15">
        <v>9</v>
      </c>
      <c r="F1647" s="85" t="s">
        <v>161</v>
      </c>
      <c r="G1647" s="86" t="s">
        <v>9</v>
      </c>
      <c r="H1647" s="86" t="s">
        <v>83</v>
      </c>
      <c r="I1647" s="87" t="s">
        <v>241</v>
      </c>
      <c r="J1647" s="16"/>
      <c r="K1647" s="26">
        <f>K1648</f>
        <v>305830.8</v>
      </c>
      <c r="L1647" s="26">
        <f>L1648</f>
        <v>305830.8</v>
      </c>
      <c r="M1647" s="26">
        <f>M1648</f>
        <v>268785.3</v>
      </c>
      <c r="N1647" s="17">
        <f t="shared" si="455"/>
        <v>87.886929635602428</v>
      </c>
    </row>
    <row r="1648" spans="1:14" ht="27" customHeight="1" x14ac:dyDescent="0.2">
      <c r="A1648" s="12"/>
      <c r="B1648" s="13" t="s">
        <v>242</v>
      </c>
      <c r="C1648" s="14">
        <v>942</v>
      </c>
      <c r="D1648" s="15">
        <v>4</v>
      </c>
      <c r="E1648" s="15">
        <v>9</v>
      </c>
      <c r="F1648" s="85" t="s">
        <v>161</v>
      </c>
      <c r="G1648" s="86" t="s">
        <v>9</v>
      </c>
      <c r="H1648" s="86" t="s">
        <v>83</v>
      </c>
      <c r="I1648" s="87" t="s">
        <v>241</v>
      </c>
      <c r="J1648" s="16">
        <v>400</v>
      </c>
      <c r="K1648" s="26">
        <v>305830.8</v>
      </c>
      <c r="L1648" s="26">
        <v>305830.8</v>
      </c>
      <c r="M1648" s="26">
        <v>268785.3</v>
      </c>
      <c r="N1648" s="17">
        <f t="shared" si="455"/>
        <v>87.886929635602428</v>
      </c>
    </row>
    <row r="1649" spans="1:14" ht="39" customHeight="1" x14ac:dyDescent="0.2">
      <c r="A1649" s="12"/>
      <c r="B1649" s="13" t="s">
        <v>244</v>
      </c>
      <c r="C1649" s="14">
        <v>942</v>
      </c>
      <c r="D1649" s="15">
        <v>4</v>
      </c>
      <c r="E1649" s="15">
        <v>9</v>
      </c>
      <c r="F1649" s="85" t="s">
        <v>161</v>
      </c>
      <c r="G1649" s="86" t="s">
        <v>9</v>
      </c>
      <c r="H1649" s="86" t="s">
        <v>83</v>
      </c>
      <c r="I1649" s="87" t="s">
        <v>245</v>
      </c>
      <c r="J1649" s="16"/>
      <c r="K1649" s="26">
        <f>K1650</f>
        <v>65830.100000000006</v>
      </c>
      <c r="L1649" s="26">
        <f>L1650</f>
        <v>65830.2</v>
      </c>
      <c r="M1649" s="26">
        <f>M1650</f>
        <v>59103.199999999997</v>
      </c>
      <c r="N1649" s="17">
        <f t="shared" si="455"/>
        <v>89.781285792842809</v>
      </c>
    </row>
    <row r="1650" spans="1:14" ht="27" customHeight="1" x14ac:dyDescent="0.2">
      <c r="A1650" s="12"/>
      <c r="B1650" s="13" t="s">
        <v>242</v>
      </c>
      <c r="C1650" s="14">
        <v>942</v>
      </c>
      <c r="D1650" s="15">
        <v>4</v>
      </c>
      <c r="E1650" s="15">
        <v>9</v>
      </c>
      <c r="F1650" s="85" t="s">
        <v>161</v>
      </c>
      <c r="G1650" s="86" t="s">
        <v>9</v>
      </c>
      <c r="H1650" s="86" t="s">
        <v>83</v>
      </c>
      <c r="I1650" s="87" t="s">
        <v>245</v>
      </c>
      <c r="J1650" s="16">
        <v>400</v>
      </c>
      <c r="K1650" s="26">
        <v>65830.100000000006</v>
      </c>
      <c r="L1650" s="26">
        <v>65830.2</v>
      </c>
      <c r="M1650" s="26">
        <v>59103.199999999997</v>
      </c>
      <c r="N1650" s="17">
        <f t="shared" si="455"/>
        <v>89.781285792842809</v>
      </c>
    </row>
    <row r="1651" spans="1:14" ht="38.25" x14ac:dyDescent="0.2">
      <c r="A1651" s="12"/>
      <c r="B1651" s="13" t="s">
        <v>746</v>
      </c>
      <c r="C1651" s="14">
        <v>942</v>
      </c>
      <c r="D1651" s="15">
        <v>4</v>
      </c>
      <c r="E1651" s="15">
        <v>9</v>
      </c>
      <c r="F1651" s="85" t="s">
        <v>161</v>
      </c>
      <c r="G1651" s="86" t="s">
        <v>9</v>
      </c>
      <c r="H1651" s="86" t="s">
        <v>83</v>
      </c>
      <c r="I1651" s="87" t="s">
        <v>745</v>
      </c>
      <c r="J1651" s="16"/>
      <c r="K1651" s="26">
        <f>K1652</f>
        <v>634117.6</v>
      </c>
      <c r="L1651" s="26">
        <f>L1652</f>
        <v>634117.6</v>
      </c>
      <c r="M1651" s="26">
        <f>M1652</f>
        <v>608523.30000000005</v>
      </c>
      <c r="N1651" s="17">
        <f t="shared" si="455"/>
        <v>95.963792835903007</v>
      </c>
    </row>
    <row r="1652" spans="1:14" ht="25.5" x14ac:dyDescent="0.2">
      <c r="A1652" s="12"/>
      <c r="B1652" s="13" t="s">
        <v>32</v>
      </c>
      <c r="C1652" s="14">
        <v>942</v>
      </c>
      <c r="D1652" s="15">
        <v>4</v>
      </c>
      <c r="E1652" s="15">
        <v>9</v>
      </c>
      <c r="F1652" s="85" t="s">
        <v>161</v>
      </c>
      <c r="G1652" s="86" t="s">
        <v>9</v>
      </c>
      <c r="H1652" s="86" t="s">
        <v>83</v>
      </c>
      <c r="I1652" s="87" t="s">
        <v>745</v>
      </c>
      <c r="J1652" s="16" t="s">
        <v>33</v>
      </c>
      <c r="K1652" s="26">
        <v>634117.6</v>
      </c>
      <c r="L1652" s="26">
        <v>634117.6</v>
      </c>
      <c r="M1652" s="26">
        <v>608523.30000000005</v>
      </c>
      <c r="N1652" s="17">
        <f t="shared" si="455"/>
        <v>95.963792835903007</v>
      </c>
    </row>
    <row r="1653" spans="1:14" ht="38.25" x14ac:dyDescent="0.2">
      <c r="A1653" s="12"/>
      <c r="B1653" s="13" t="s">
        <v>246</v>
      </c>
      <c r="C1653" s="14">
        <v>942</v>
      </c>
      <c r="D1653" s="15">
        <v>4</v>
      </c>
      <c r="E1653" s="15">
        <v>9</v>
      </c>
      <c r="F1653" s="85" t="s">
        <v>161</v>
      </c>
      <c r="G1653" s="86" t="s">
        <v>9</v>
      </c>
      <c r="H1653" s="86" t="s">
        <v>83</v>
      </c>
      <c r="I1653" s="87" t="s">
        <v>247</v>
      </c>
      <c r="J1653" s="16"/>
      <c r="K1653" s="26">
        <f>K1654</f>
        <v>47729.3</v>
      </c>
      <c r="L1653" s="26">
        <f>L1654</f>
        <v>47729.3</v>
      </c>
      <c r="M1653" s="26">
        <f>M1654</f>
        <v>45802.8</v>
      </c>
      <c r="N1653" s="17">
        <f t="shared" si="455"/>
        <v>95.963695256372915</v>
      </c>
    </row>
    <row r="1654" spans="1:14" ht="25.5" x14ac:dyDescent="0.2">
      <c r="A1654" s="12"/>
      <c r="B1654" s="13" t="s">
        <v>32</v>
      </c>
      <c r="C1654" s="14">
        <v>942</v>
      </c>
      <c r="D1654" s="15">
        <v>4</v>
      </c>
      <c r="E1654" s="15">
        <v>9</v>
      </c>
      <c r="F1654" s="85" t="s">
        <v>161</v>
      </c>
      <c r="G1654" s="86" t="s">
        <v>9</v>
      </c>
      <c r="H1654" s="86" t="s">
        <v>83</v>
      </c>
      <c r="I1654" s="87" t="s">
        <v>247</v>
      </c>
      <c r="J1654" s="16" t="s">
        <v>33</v>
      </c>
      <c r="K1654" s="26">
        <v>47729.3</v>
      </c>
      <c r="L1654" s="26">
        <v>47729.3</v>
      </c>
      <c r="M1654" s="26">
        <v>45802.8</v>
      </c>
      <c r="N1654" s="17">
        <f t="shared" si="455"/>
        <v>95.963695256372915</v>
      </c>
    </row>
    <row r="1655" spans="1:14" ht="42" customHeight="1" x14ac:dyDescent="0.2">
      <c r="A1655" s="12"/>
      <c r="B1655" s="13" t="s">
        <v>779</v>
      </c>
      <c r="C1655" s="14">
        <v>942</v>
      </c>
      <c r="D1655" s="15">
        <v>4</v>
      </c>
      <c r="E1655" s="15">
        <v>9</v>
      </c>
      <c r="F1655" s="85" t="s">
        <v>161</v>
      </c>
      <c r="G1655" s="86" t="s">
        <v>9</v>
      </c>
      <c r="H1655" s="86" t="s">
        <v>83</v>
      </c>
      <c r="I1655" s="87" t="s">
        <v>778</v>
      </c>
      <c r="J1655" s="16"/>
      <c r="K1655" s="26">
        <f>K1656</f>
        <v>188000</v>
      </c>
      <c r="L1655" s="26">
        <f>L1656</f>
        <v>188000</v>
      </c>
      <c r="M1655" s="26">
        <f>M1656</f>
        <v>176183.1</v>
      </c>
      <c r="N1655" s="17">
        <f t="shared" si="455"/>
        <v>93.714414893617032</v>
      </c>
    </row>
    <row r="1656" spans="1:14" ht="25.5" x14ac:dyDescent="0.2">
      <c r="A1656" s="12"/>
      <c r="B1656" s="13" t="s">
        <v>32</v>
      </c>
      <c r="C1656" s="14">
        <v>942</v>
      </c>
      <c r="D1656" s="15">
        <v>4</v>
      </c>
      <c r="E1656" s="15">
        <v>9</v>
      </c>
      <c r="F1656" s="85" t="s">
        <v>161</v>
      </c>
      <c r="G1656" s="86" t="s">
        <v>9</v>
      </c>
      <c r="H1656" s="86" t="s">
        <v>83</v>
      </c>
      <c r="I1656" s="87" t="s">
        <v>778</v>
      </c>
      <c r="J1656" s="16" t="s">
        <v>33</v>
      </c>
      <c r="K1656" s="26">
        <v>188000</v>
      </c>
      <c r="L1656" s="26">
        <v>188000</v>
      </c>
      <c r="M1656" s="26">
        <v>176183.1</v>
      </c>
      <c r="N1656" s="17">
        <f t="shared" si="455"/>
        <v>93.714414893617032</v>
      </c>
    </row>
    <row r="1657" spans="1:14" ht="39.75" customHeight="1" x14ac:dyDescent="0.2">
      <c r="A1657" s="12"/>
      <c r="B1657" s="13" t="s">
        <v>759</v>
      </c>
      <c r="C1657" s="14">
        <v>942</v>
      </c>
      <c r="D1657" s="15">
        <v>4</v>
      </c>
      <c r="E1657" s="15">
        <v>9</v>
      </c>
      <c r="F1657" s="85" t="s">
        <v>161</v>
      </c>
      <c r="G1657" s="86" t="s">
        <v>9</v>
      </c>
      <c r="H1657" s="86" t="s">
        <v>83</v>
      </c>
      <c r="I1657" s="87" t="s">
        <v>757</v>
      </c>
      <c r="J1657" s="16"/>
      <c r="K1657" s="26">
        <f>K1658</f>
        <v>14150.7</v>
      </c>
      <c r="L1657" s="26">
        <f>L1658</f>
        <v>14150.7</v>
      </c>
      <c r="M1657" s="26">
        <f>M1658</f>
        <v>13261.1</v>
      </c>
      <c r="N1657" s="17">
        <f t="shared" si="455"/>
        <v>93.713385203558829</v>
      </c>
    </row>
    <row r="1658" spans="1:14" ht="25.5" x14ac:dyDescent="0.2">
      <c r="A1658" s="12"/>
      <c r="B1658" s="13" t="s">
        <v>32</v>
      </c>
      <c r="C1658" s="14">
        <v>942</v>
      </c>
      <c r="D1658" s="15">
        <v>4</v>
      </c>
      <c r="E1658" s="15">
        <v>9</v>
      </c>
      <c r="F1658" s="85" t="s">
        <v>161</v>
      </c>
      <c r="G1658" s="86" t="s">
        <v>9</v>
      </c>
      <c r="H1658" s="86" t="s">
        <v>83</v>
      </c>
      <c r="I1658" s="87" t="s">
        <v>757</v>
      </c>
      <c r="J1658" s="16" t="s">
        <v>33</v>
      </c>
      <c r="K1658" s="26">
        <v>14150.7</v>
      </c>
      <c r="L1658" s="26">
        <v>14150.7</v>
      </c>
      <c r="M1658" s="26">
        <v>13261.1</v>
      </c>
      <c r="N1658" s="17">
        <f t="shared" si="455"/>
        <v>93.713385203558829</v>
      </c>
    </row>
    <row r="1659" spans="1:14" ht="39" customHeight="1" x14ac:dyDescent="0.2">
      <c r="A1659" s="12"/>
      <c r="B1659" s="13" t="s">
        <v>248</v>
      </c>
      <c r="C1659" s="14">
        <v>942</v>
      </c>
      <c r="D1659" s="15">
        <v>4</v>
      </c>
      <c r="E1659" s="15">
        <v>9</v>
      </c>
      <c r="F1659" s="85" t="s">
        <v>161</v>
      </c>
      <c r="G1659" s="86">
        <v>7</v>
      </c>
      <c r="H1659" s="91" t="s">
        <v>20</v>
      </c>
      <c r="I1659" s="92" t="s">
        <v>21</v>
      </c>
      <c r="J1659" s="16"/>
      <c r="K1659" s="26">
        <f t="shared" ref="K1659:M1659" si="461">K1660</f>
        <v>13347.3</v>
      </c>
      <c r="L1659" s="26">
        <f t="shared" si="461"/>
        <v>13347.3</v>
      </c>
      <c r="M1659" s="26">
        <f t="shared" si="461"/>
        <v>12792.5</v>
      </c>
      <c r="N1659" s="17">
        <f t="shared" si="455"/>
        <v>95.843354086594303</v>
      </c>
    </row>
    <row r="1660" spans="1:14" ht="39" customHeight="1" x14ac:dyDescent="0.2">
      <c r="A1660" s="12"/>
      <c r="B1660" s="13" t="s">
        <v>249</v>
      </c>
      <c r="C1660" s="14">
        <v>942</v>
      </c>
      <c r="D1660" s="15">
        <v>4</v>
      </c>
      <c r="E1660" s="15">
        <v>9</v>
      </c>
      <c r="F1660" s="85" t="s">
        <v>161</v>
      </c>
      <c r="G1660" s="86">
        <v>7</v>
      </c>
      <c r="H1660" s="91" t="s">
        <v>83</v>
      </c>
      <c r="I1660" s="92" t="s">
        <v>21</v>
      </c>
      <c r="J1660" s="16"/>
      <c r="K1660" s="26">
        <f>K1661</f>
        <v>13347.3</v>
      </c>
      <c r="L1660" s="26">
        <f>L1661</f>
        <v>13347.3</v>
      </c>
      <c r="M1660" s="26">
        <f>M1661</f>
        <v>12792.5</v>
      </c>
      <c r="N1660" s="17">
        <f t="shared" si="455"/>
        <v>95.843354086594303</v>
      </c>
    </row>
    <row r="1661" spans="1:14" ht="15.75" customHeight="1" x14ac:dyDescent="0.2">
      <c r="A1661" s="12"/>
      <c r="B1661" s="13" t="s">
        <v>250</v>
      </c>
      <c r="C1661" s="14">
        <v>942</v>
      </c>
      <c r="D1661" s="15">
        <v>4</v>
      </c>
      <c r="E1661" s="15">
        <v>9</v>
      </c>
      <c r="F1661" s="85" t="s">
        <v>161</v>
      </c>
      <c r="G1661" s="86">
        <v>7</v>
      </c>
      <c r="H1661" s="91" t="s">
        <v>83</v>
      </c>
      <c r="I1661" s="92" t="s">
        <v>251</v>
      </c>
      <c r="J1661" s="16"/>
      <c r="K1661" s="26">
        <f t="shared" ref="K1661:M1661" si="462">K1662</f>
        <v>13347.3</v>
      </c>
      <c r="L1661" s="26">
        <f t="shared" si="462"/>
        <v>13347.3</v>
      </c>
      <c r="M1661" s="26">
        <f t="shared" si="462"/>
        <v>12792.5</v>
      </c>
      <c r="N1661" s="17">
        <f t="shared" si="455"/>
        <v>95.843354086594303</v>
      </c>
    </row>
    <row r="1662" spans="1:14" ht="27" customHeight="1" x14ac:dyDescent="0.2">
      <c r="A1662" s="12"/>
      <c r="B1662" s="13" t="s">
        <v>242</v>
      </c>
      <c r="C1662" s="14">
        <v>942</v>
      </c>
      <c r="D1662" s="15">
        <v>4</v>
      </c>
      <c r="E1662" s="15">
        <v>9</v>
      </c>
      <c r="F1662" s="85" t="s">
        <v>161</v>
      </c>
      <c r="G1662" s="86">
        <v>7</v>
      </c>
      <c r="H1662" s="91" t="s">
        <v>83</v>
      </c>
      <c r="I1662" s="92" t="s">
        <v>251</v>
      </c>
      <c r="J1662" s="16">
        <v>400</v>
      </c>
      <c r="K1662" s="26">
        <v>13347.3</v>
      </c>
      <c r="L1662" s="26">
        <v>13347.3</v>
      </c>
      <c r="M1662" s="26">
        <v>12792.5</v>
      </c>
      <c r="N1662" s="17">
        <f t="shared" si="455"/>
        <v>95.843354086594303</v>
      </c>
    </row>
    <row r="1663" spans="1:14" ht="93" customHeight="1" x14ac:dyDescent="0.2">
      <c r="A1663" s="12"/>
      <c r="B1663" s="13" t="s">
        <v>811</v>
      </c>
      <c r="C1663" s="14">
        <v>942</v>
      </c>
      <c r="D1663" s="15">
        <v>4</v>
      </c>
      <c r="E1663" s="15">
        <v>9</v>
      </c>
      <c r="F1663" s="85">
        <v>24</v>
      </c>
      <c r="G1663" s="86" t="s">
        <v>651</v>
      </c>
      <c r="H1663" s="86" t="s">
        <v>20</v>
      </c>
      <c r="I1663" s="87" t="s">
        <v>21</v>
      </c>
      <c r="J1663" s="16"/>
      <c r="K1663" s="26">
        <f t="shared" ref="K1663:M1665" si="463">K1664</f>
        <v>55000</v>
      </c>
      <c r="L1663" s="26">
        <f t="shared" si="463"/>
        <v>55000</v>
      </c>
      <c r="M1663" s="26">
        <f t="shared" si="463"/>
        <v>55000</v>
      </c>
      <c r="N1663" s="17">
        <f t="shared" ref="N1663:N1709" si="464">M1663/L1663*100</f>
        <v>100</v>
      </c>
    </row>
    <row r="1664" spans="1:14" ht="54.75" customHeight="1" x14ac:dyDescent="0.2">
      <c r="A1664" s="12"/>
      <c r="B1664" s="13" t="s">
        <v>812</v>
      </c>
      <c r="C1664" s="14">
        <v>942</v>
      </c>
      <c r="D1664" s="15">
        <v>4</v>
      </c>
      <c r="E1664" s="15">
        <v>9</v>
      </c>
      <c r="F1664" s="85">
        <v>24</v>
      </c>
      <c r="G1664" s="86" t="s">
        <v>651</v>
      </c>
      <c r="H1664" s="86" t="s">
        <v>83</v>
      </c>
      <c r="I1664" s="87" t="s">
        <v>21</v>
      </c>
      <c r="J1664" s="16"/>
      <c r="K1664" s="26">
        <f t="shared" si="463"/>
        <v>55000</v>
      </c>
      <c r="L1664" s="26">
        <f t="shared" si="463"/>
        <v>55000</v>
      </c>
      <c r="M1664" s="26">
        <f t="shared" si="463"/>
        <v>55000</v>
      </c>
      <c r="N1664" s="17">
        <f t="shared" si="464"/>
        <v>100</v>
      </c>
    </row>
    <row r="1665" spans="1:14" ht="28.5" customHeight="1" x14ac:dyDescent="0.2">
      <c r="A1665" s="12"/>
      <c r="B1665" s="13" t="s">
        <v>238</v>
      </c>
      <c r="C1665" s="14">
        <v>942</v>
      </c>
      <c r="D1665" s="15">
        <v>4</v>
      </c>
      <c r="E1665" s="15">
        <v>9</v>
      </c>
      <c r="F1665" s="85">
        <v>24</v>
      </c>
      <c r="G1665" s="86" t="s">
        <v>651</v>
      </c>
      <c r="H1665" s="86" t="s">
        <v>83</v>
      </c>
      <c r="I1665" s="87">
        <v>10410</v>
      </c>
      <c r="J1665" s="16"/>
      <c r="K1665" s="26">
        <f t="shared" si="463"/>
        <v>55000</v>
      </c>
      <c r="L1665" s="26">
        <f t="shared" si="463"/>
        <v>55000</v>
      </c>
      <c r="M1665" s="26">
        <f t="shared" si="463"/>
        <v>55000</v>
      </c>
      <c r="N1665" s="17">
        <f t="shared" si="464"/>
        <v>100</v>
      </c>
    </row>
    <row r="1666" spans="1:14" ht="25.5" x14ac:dyDescent="0.2">
      <c r="A1666" s="12"/>
      <c r="B1666" s="13" t="s">
        <v>32</v>
      </c>
      <c r="C1666" s="14">
        <v>942</v>
      </c>
      <c r="D1666" s="15">
        <v>4</v>
      </c>
      <c r="E1666" s="15">
        <v>9</v>
      </c>
      <c r="F1666" s="85">
        <v>24</v>
      </c>
      <c r="G1666" s="86" t="s">
        <v>651</v>
      </c>
      <c r="H1666" s="86" t="s">
        <v>83</v>
      </c>
      <c r="I1666" s="87">
        <v>10410</v>
      </c>
      <c r="J1666" s="16" t="s">
        <v>33</v>
      </c>
      <c r="K1666" s="26">
        <v>55000</v>
      </c>
      <c r="L1666" s="26">
        <v>55000</v>
      </c>
      <c r="M1666" s="26">
        <v>55000</v>
      </c>
      <c r="N1666" s="17">
        <f t="shared" si="464"/>
        <v>100</v>
      </c>
    </row>
    <row r="1667" spans="1:14" ht="15" customHeight="1" x14ac:dyDescent="0.2">
      <c r="A1667" s="12" t="s">
        <v>14</v>
      </c>
      <c r="B1667" s="13" t="s">
        <v>148</v>
      </c>
      <c r="C1667" s="14">
        <v>942</v>
      </c>
      <c r="D1667" s="15">
        <v>4</v>
      </c>
      <c r="E1667" s="15">
        <v>12</v>
      </c>
      <c r="F1667" s="85" t="s">
        <v>14</v>
      </c>
      <c r="G1667" s="86" t="s">
        <v>14</v>
      </c>
      <c r="H1667" s="86" t="s">
        <v>14</v>
      </c>
      <c r="I1667" s="87" t="s">
        <v>14</v>
      </c>
      <c r="J1667" s="16" t="s">
        <v>14</v>
      </c>
      <c r="K1667" s="26">
        <f>K1668+K1678+K1693</f>
        <v>113090.90000000001</v>
      </c>
      <c r="L1667" s="26">
        <f>L1668+L1678+L1693</f>
        <v>113090.90000000001</v>
      </c>
      <c r="M1667" s="26">
        <f>M1668+M1678+M1693</f>
        <v>110786.5</v>
      </c>
      <c r="N1667" s="17">
        <f t="shared" si="464"/>
        <v>97.962347103082564</v>
      </c>
    </row>
    <row r="1668" spans="1:14" ht="78" customHeight="1" x14ac:dyDescent="0.2">
      <c r="A1668" s="12"/>
      <c r="B1668" s="13" t="s">
        <v>160</v>
      </c>
      <c r="C1668" s="14">
        <v>942</v>
      </c>
      <c r="D1668" s="15">
        <v>4</v>
      </c>
      <c r="E1668" s="15">
        <v>12</v>
      </c>
      <c r="F1668" s="85">
        <v>24</v>
      </c>
      <c r="G1668" s="86" t="s">
        <v>19</v>
      </c>
      <c r="H1668" s="86" t="s">
        <v>20</v>
      </c>
      <c r="I1668" s="87" t="s">
        <v>21</v>
      </c>
      <c r="J1668" s="16"/>
      <c r="K1668" s="26">
        <f>K1669+K1674</f>
        <v>7506.7999999999993</v>
      </c>
      <c r="L1668" s="26">
        <f>L1669+L1674</f>
        <v>7506.7999999999993</v>
      </c>
      <c r="M1668" s="26">
        <f>M1669+M1674</f>
        <v>7153.9</v>
      </c>
      <c r="N1668" s="17">
        <f t="shared" si="464"/>
        <v>95.298928971066232</v>
      </c>
    </row>
    <row r="1669" spans="1:14" ht="38.25" customHeight="1" x14ac:dyDescent="0.2">
      <c r="A1669" s="12"/>
      <c r="B1669" s="13" t="s">
        <v>236</v>
      </c>
      <c r="C1669" s="14">
        <v>942</v>
      </c>
      <c r="D1669" s="15">
        <v>4</v>
      </c>
      <c r="E1669" s="15">
        <v>12</v>
      </c>
      <c r="F1669" s="85">
        <v>24</v>
      </c>
      <c r="G1669" s="86">
        <v>4</v>
      </c>
      <c r="H1669" s="86" t="s">
        <v>20</v>
      </c>
      <c r="I1669" s="87" t="s">
        <v>21</v>
      </c>
      <c r="J1669" s="16"/>
      <c r="K1669" s="26">
        <f t="shared" ref="K1669:M1670" si="465">K1670</f>
        <v>7199.9</v>
      </c>
      <c r="L1669" s="26">
        <f t="shared" si="465"/>
        <v>7199.9</v>
      </c>
      <c r="M1669" s="26">
        <f t="shared" si="465"/>
        <v>6926.4</v>
      </c>
      <c r="N1669" s="17">
        <f t="shared" si="464"/>
        <v>96.201336129668462</v>
      </c>
    </row>
    <row r="1670" spans="1:14" ht="39" customHeight="1" x14ac:dyDescent="0.2">
      <c r="A1670" s="12"/>
      <c r="B1670" s="13" t="s">
        <v>237</v>
      </c>
      <c r="C1670" s="14">
        <v>942</v>
      </c>
      <c r="D1670" s="15">
        <v>4</v>
      </c>
      <c r="E1670" s="15">
        <v>12</v>
      </c>
      <c r="F1670" s="85">
        <v>24</v>
      </c>
      <c r="G1670" s="86">
        <v>4</v>
      </c>
      <c r="H1670" s="86" t="s">
        <v>83</v>
      </c>
      <c r="I1670" s="87" t="s">
        <v>21</v>
      </c>
      <c r="J1670" s="16"/>
      <c r="K1670" s="26">
        <f t="shared" si="465"/>
        <v>7199.9</v>
      </c>
      <c r="L1670" s="26">
        <f t="shared" si="465"/>
        <v>7199.9</v>
      </c>
      <c r="M1670" s="26">
        <f t="shared" si="465"/>
        <v>6926.4</v>
      </c>
      <c r="N1670" s="17">
        <f t="shared" si="464"/>
        <v>96.201336129668462</v>
      </c>
    </row>
    <row r="1671" spans="1:14" ht="26.25" customHeight="1" x14ac:dyDescent="0.2">
      <c r="A1671" s="12"/>
      <c r="B1671" s="13" t="s">
        <v>117</v>
      </c>
      <c r="C1671" s="14">
        <v>942</v>
      </c>
      <c r="D1671" s="15">
        <v>4</v>
      </c>
      <c r="E1671" s="15">
        <v>12</v>
      </c>
      <c r="F1671" s="85">
        <v>24</v>
      </c>
      <c r="G1671" s="86">
        <v>4</v>
      </c>
      <c r="H1671" s="86" t="s">
        <v>83</v>
      </c>
      <c r="I1671" s="87" t="s">
        <v>118</v>
      </c>
      <c r="J1671" s="16"/>
      <c r="K1671" s="26">
        <f>K1672+K1673</f>
        <v>7199.9</v>
      </c>
      <c r="L1671" s="26">
        <f>L1672+L1673</f>
        <v>7199.9</v>
      </c>
      <c r="M1671" s="26">
        <f>M1672+M1673</f>
        <v>6926.4</v>
      </c>
      <c r="N1671" s="17">
        <f t="shared" si="464"/>
        <v>96.201336129668462</v>
      </c>
    </row>
    <row r="1672" spans="1:14" ht="25.5" x14ac:dyDescent="0.2">
      <c r="A1672" s="12"/>
      <c r="B1672" s="13" t="s">
        <v>32</v>
      </c>
      <c r="C1672" s="14">
        <v>942</v>
      </c>
      <c r="D1672" s="15">
        <v>4</v>
      </c>
      <c r="E1672" s="15">
        <v>12</v>
      </c>
      <c r="F1672" s="85">
        <v>24</v>
      </c>
      <c r="G1672" s="86">
        <v>4</v>
      </c>
      <c r="H1672" s="86" t="s">
        <v>83</v>
      </c>
      <c r="I1672" s="87" t="s">
        <v>118</v>
      </c>
      <c r="J1672" s="16">
        <v>200</v>
      </c>
      <c r="K1672" s="26">
        <v>2529.1999999999998</v>
      </c>
      <c r="L1672" s="26">
        <v>2529.1999999999998</v>
      </c>
      <c r="M1672" s="26">
        <v>2473.9</v>
      </c>
      <c r="N1672" s="17">
        <f t="shared" si="464"/>
        <v>97.813537877589766</v>
      </c>
    </row>
    <row r="1673" spans="1:14" ht="27" customHeight="1" x14ac:dyDescent="0.2">
      <c r="A1673" s="12"/>
      <c r="B1673" s="13" t="s">
        <v>242</v>
      </c>
      <c r="C1673" s="14">
        <v>942</v>
      </c>
      <c r="D1673" s="15">
        <v>4</v>
      </c>
      <c r="E1673" s="15">
        <v>12</v>
      </c>
      <c r="F1673" s="85">
        <v>24</v>
      </c>
      <c r="G1673" s="86">
        <v>4</v>
      </c>
      <c r="H1673" s="86" t="s">
        <v>83</v>
      </c>
      <c r="I1673" s="87" t="s">
        <v>118</v>
      </c>
      <c r="J1673" s="16">
        <v>400</v>
      </c>
      <c r="K1673" s="26">
        <v>4670.7</v>
      </c>
      <c r="L1673" s="26">
        <v>4670.7</v>
      </c>
      <c r="M1673" s="26">
        <v>4452.5</v>
      </c>
      <c r="N1673" s="17">
        <f t="shared" si="464"/>
        <v>95.328323377652183</v>
      </c>
    </row>
    <row r="1674" spans="1:14" ht="80.25" customHeight="1" x14ac:dyDescent="0.2">
      <c r="A1674" s="12"/>
      <c r="B1674" s="13" t="s">
        <v>230</v>
      </c>
      <c r="C1674" s="14">
        <v>942</v>
      </c>
      <c r="D1674" s="15">
        <v>4</v>
      </c>
      <c r="E1674" s="15">
        <v>12</v>
      </c>
      <c r="F1674" s="85" t="s">
        <v>161</v>
      </c>
      <c r="G1674" s="86" t="s">
        <v>231</v>
      </c>
      <c r="H1674" s="86" t="s">
        <v>20</v>
      </c>
      <c r="I1674" s="87" t="s">
        <v>21</v>
      </c>
      <c r="J1674" s="16"/>
      <c r="K1674" s="26">
        <f t="shared" ref="K1674:M1676" si="466">K1675</f>
        <v>306.89999999999998</v>
      </c>
      <c r="L1674" s="26">
        <f t="shared" si="466"/>
        <v>306.89999999999998</v>
      </c>
      <c r="M1674" s="26">
        <f t="shared" si="466"/>
        <v>227.5</v>
      </c>
      <c r="N1674" s="17">
        <f t="shared" si="464"/>
        <v>74.12838057999349</v>
      </c>
    </row>
    <row r="1675" spans="1:14" ht="31.5" customHeight="1" x14ac:dyDescent="0.2">
      <c r="A1675" s="12"/>
      <c r="B1675" s="13" t="s">
        <v>114</v>
      </c>
      <c r="C1675" s="14">
        <v>942</v>
      </c>
      <c r="D1675" s="15">
        <v>4</v>
      </c>
      <c r="E1675" s="15">
        <v>12</v>
      </c>
      <c r="F1675" s="85">
        <v>24</v>
      </c>
      <c r="G1675" s="86" t="s">
        <v>231</v>
      </c>
      <c r="H1675" s="91" t="s">
        <v>221</v>
      </c>
      <c r="I1675" s="87" t="s">
        <v>21</v>
      </c>
      <c r="J1675" s="16"/>
      <c r="K1675" s="26">
        <f t="shared" si="466"/>
        <v>306.89999999999998</v>
      </c>
      <c r="L1675" s="26">
        <f t="shared" si="466"/>
        <v>306.89999999999998</v>
      </c>
      <c r="M1675" s="26">
        <f t="shared" si="466"/>
        <v>227.5</v>
      </c>
      <c r="N1675" s="17">
        <f t="shared" si="464"/>
        <v>74.12838057999349</v>
      </c>
    </row>
    <row r="1676" spans="1:14" ht="27.75" customHeight="1" x14ac:dyDescent="0.2">
      <c r="A1676" s="12"/>
      <c r="B1676" s="13" t="s">
        <v>84</v>
      </c>
      <c r="C1676" s="14">
        <v>942</v>
      </c>
      <c r="D1676" s="15">
        <v>4</v>
      </c>
      <c r="E1676" s="15">
        <v>12</v>
      </c>
      <c r="F1676" s="85">
        <v>24</v>
      </c>
      <c r="G1676" s="86" t="s">
        <v>231</v>
      </c>
      <c r="H1676" s="91" t="s">
        <v>221</v>
      </c>
      <c r="I1676" s="87" t="s">
        <v>85</v>
      </c>
      <c r="J1676" s="16"/>
      <c r="K1676" s="26">
        <f t="shared" si="466"/>
        <v>306.89999999999998</v>
      </c>
      <c r="L1676" s="26">
        <f t="shared" si="466"/>
        <v>306.89999999999998</v>
      </c>
      <c r="M1676" s="26">
        <f t="shared" si="466"/>
        <v>227.5</v>
      </c>
      <c r="N1676" s="17">
        <f t="shared" si="464"/>
        <v>74.12838057999349</v>
      </c>
    </row>
    <row r="1677" spans="1:14" ht="69" customHeight="1" x14ac:dyDescent="0.2">
      <c r="A1677" s="12"/>
      <c r="B1677" s="13" t="s">
        <v>26</v>
      </c>
      <c r="C1677" s="14">
        <v>942</v>
      </c>
      <c r="D1677" s="15">
        <v>4</v>
      </c>
      <c r="E1677" s="15">
        <v>12</v>
      </c>
      <c r="F1677" s="85">
        <v>24</v>
      </c>
      <c r="G1677" s="86" t="s">
        <v>231</v>
      </c>
      <c r="H1677" s="91" t="s">
        <v>221</v>
      </c>
      <c r="I1677" s="87" t="s">
        <v>85</v>
      </c>
      <c r="J1677" s="16">
        <v>100</v>
      </c>
      <c r="K1677" s="26">
        <v>306.89999999999998</v>
      </c>
      <c r="L1677" s="26">
        <v>306.89999999999998</v>
      </c>
      <c r="M1677" s="26">
        <v>227.5</v>
      </c>
      <c r="N1677" s="17">
        <f t="shared" si="464"/>
        <v>74.12838057999349</v>
      </c>
    </row>
    <row r="1678" spans="1:14" ht="51.75" customHeight="1" x14ac:dyDescent="0.2">
      <c r="A1678" s="12" t="s">
        <v>14</v>
      </c>
      <c r="B1678" s="13" t="s">
        <v>638</v>
      </c>
      <c r="C1678" s="14">
        <v>942</v>
      </c>
      <c r="D1678" s="15">
        <v>4</v>
      </c>
      <c r="E1678" s="15">
        <v>12</v>
      </c>
      <c r="F1678" s="85" t="s">
        <v>639</v>
      </c>
      <c r="G1678" s="86" t="s">
        <v>19</v>
      </c>
      <c r="H1678" s="86" t="s">
        <v>20</v>
      </c>
      <c r="I1678" s="87" t="s">
        <v>21</v>
      </c>
      <c r="J1678" s="16" t="s">
        <v>14</v>
      </c>
      <c r="K1678" s="26">
        <f>K1679+K1687</f>
        <v>105434.1</v>
      </c>
      <c r="L1678" s="26">
        <f>L1679+L1687</f>
        <v>105434.1</v>
      </c>
      <c r="M1678" s="26">
        <f>M1679+M1687</f>
        <v>103538.6</v>
      </c>
      <c r="N1678" s="17">
        <f t="shared" si="464"/>
        <v>98.202194546166751</v>
      </c>
    </row>
    <row r="1679" spans="1:14" ht="39" customHeight="1" x14ac:dyDescent="0.2">
      <c r="A1679" s="12" t="s">
        <v>14</v>
      </c>
      <c r="B1679" s="13" t="s">
        <v>640</v>
      </c>
      <c r="C1679" s="14">
        <v>942</v>
      </c>
      <c r="D1679" s="15">
        <v>4</v>
      </c>
      <c r="E1679" s="15">
        <v>12</v>
      </c>
      <c r="F1679" s="85" t="s">
        <v>639</v>
      </c>
      <c r="G1679" s="86" t="s">
        <v>23</v>
      </c>
      <c r="H1679" s="86" t="s">
        <v>20</v>
      </c>
      <c r="I1679" s="87" t="s">
        <v>21</v>
      </c>
      <c r="J1679" s="16" t="s">
        <v>14</v>
      </c>
      <c r="K1679" s="26">
        <f t="shared" ref="K1679:M1679" si="467">K1680</f>
        <v>46708.7</v>
      </c>
      <c r="L1679" s="26">
        <f t="shared" si="467"/>
        <v>46708.7</v>
      </c>
      <c r="M1679" s="26">
        <f t="shared" si="467"/>
        <v>45394.9</v>
      </c>
      <c r="N1679" s="17">
        <f t="shared" si="464"/>
        <v>97.187247771828396</v>
      </c>
    </row>
    <row r="1680" spans="1:14" ht="39" customHeight="1" x14ac:dyDescent="0.2">
      <c r="A1680" s="12" t="s">
        <v>14</v>
      </c>
      <c r="B1680" s="13" t="s">
        <v>641</v>
      </c>
      <c r="C1680" s="14">
        <v>942</v>
      </c>
      <c r="D1680" s="15">
        <v>4</v>
      </c>
      <c r="E1680" s="15">
        <v>12</v>
      </c>
      <c r="F1680" s="85" t="s">
        <v>639</v>
      </c>
      <c r="G1680" s="86" t="s">
        <v>23</v>
      </c>
      <c r="H1680" s="86" t="s">
        <v>83</v>
      </c>
      <c r="I1680" s="87" t="s">
        <v>21</v>
      </c>
      <c r="J1680" s="16" t="s">
        <v>14</v>
      </c>
      <c r="K1680" s="26">
        <f>K1681+K1685</f>
        <v>46708.7</v>
      </c>
      <c r="L1680" s="26">
        <f>L1681+L1685</f>
        <v>46708.7</v>
      </c>
      <c r="M1680" s="26">
        <f>M1681+M1685</f>
        <v>45394.9</v>
      </c>
      <c r="N1680" s="17">
        <f t="shared" si="464"/>
        <v>97.187247771828396</v>
      </c>
    </row>
    <row r="1681" spans="1:14" ht="27" customHeight="1" x14ac:dyDescent="0.2">
      <c r="A1681" s="12" t="s">
        <v>14</v>
      </c>
      <c r="B1681" s="13" t="s">
        <v>24</v>
      </c>
      <c r="C1681" s="14">
        <v>942</v>
      </c>
      <c r="D1681" s="15">
        <v>4</v>
      </c>
      <c r="E1681" s="15">
        <v>12</v>
      </c>
      <c r="F1681" s="85" t="s">
        <v>639</v>
      </c>
      <c r="G1681" s="86" t="s">
        <v>23</v>
      </c>
      <c r="H1681" s="86" t="s">
        <v>83</v>
      </c>
      <c r="I1681" s="87" t="s">
        <v>25</v>
      </c>
      <c r="J1681" s="16" t="s">
        <v>14</v>
      </c>
      <c r="K1681" s="26">
        <f t="shared" ref="K1681:M1681" si="468">K1682+K1683+K1684</f>
        <v>45037.899999999994</v>
      </c>
      <c r="L1681" s="26">
        <f t="shared" si="468"/>
        <v>45037.899999999994</v>
      </c>
      <c r="M1681" s="26">
        <f t="shared" si="468"/>
        <v>44430.6</v>
      </c>
      <c r="N1681" s="17">
        <f t="shared" si="464"/>
        <v>98.651580113637635</v>
      </c>
    </row>
    <row r="1682" spans="1:14" ht="65.25" customHeight="1" x14ac:dyDescent="0.2">
      <c r="A1682" s="12"/>
      <c r="B1682" s="13" t="s">
        <v>26</v>
      </c>
      <c r="C1682" s="14">
        <v>942</v>
      </c>
      <c r="D1682" s="15">
        <v>4</v>
      </c>
      <c r="E1682" s="15">
        <v>12</v>
      </c>
      <c r="F1682" s="85" t="s">
        <v>639</v>
      </c>
      <c r="G1682" s="86" t="s">
        <v>23</v>
      </c>
      <c r="H1682" s="86" t="s">
        <v>83</v>
      </c>
      <c r="I1682" s="87" t="s">
        <v>25</v>
      </c>
      <c r="J1682" s="16" t="s">
        <v>27</v>
      </c>
      <c r="K1682" s="26">
        <v>39168.699999999997</v>
      </c>
      <c r="L1682" s="26">
        <v>39168.699999999997</v>
      </c>
      <c r="M1682" s="26">
        <v>38722.6</v>
      </c>
      <c r="N1682" s="17">
        <f t="shared" si="464"/>
        <v>98.861080403485431</v>
      </c>
    </row>
    <row r="1683" spans="1:14" ht="25.5" x14ac:dyDescent="0.2">
      <c r="A1683" s="12"/>
      <c r="B1683" s="13" t="s">
        <v>32</v>
      </c>
      <c r="C1683" s="14">
        <v>942</v>
      </c>
      <c r="D1683" s="15">
        <v>4</v>
      </c>
      <c r="E1683" s="15">
        <v>12</v>
      </c>
      <c r="F1683" s="85" t="s">
        <v>639</v>
      </c>
      <c r="G1683" s="86" t="s">
        <v>23</v>
      </c>
      <c r="H1683" s="86" t="s">
        <v>83</v>
      </c>
      <c r="I1683" s="87" t="s">
        <v>25</v>
      </c>
      <c r="J1683" s="16" t="s">
        <v>33</v>
      </c>
      <c r="K1683" s="26">
        <v>5855.2</v>
      </c>
      <c r="L1683" s="26">
        <v>5855.2</v>
      </c>
      <c r="M1683" s="26">
        <v>5707.8</v>
      </c>
      <c r="N1683" s="17">
        <f t="shared" si="464"/>
        <v>97.482579587375326</v>
      </c>
    </row>
    <row r="1684" spans="1:14" x14ac:dyDescent="0.2">
      <c r="A1684" s="12"/>
      <c r="B1684" s="13" t="s">
        <v>34</v>
      </c>
      <c r="C1684" s="14">
        <v>942</v>
      </c>
      <c r="D1684" s="15">
        <v>4</v>
      </c>
      <c r="E1684" s="15">
        <v>12</v>
      </c>
      <c r="F1684" s="85" t="s">
        <v>639</v>
      </c>
      <c r="G1684" s="86" t="s">
        <v>23</v>
      </c>
      <c r="H1684" s="86" t="s">
        <v>83</v>
      </c>
      <c r="I1684" s="87" t="s">
        <v>25</v>
      </c>
      <c r="J1684" s="16" t="s">
        <v>35</v>
      </c>
      <c r="K1684" s="26">
        <v>14</v>
      </c>
      <c r="L1684" s="26">
        <v>14</v>
      </c>
      <c r="M1684" s="26">
        <v>0.2</v>
      </c>
      <c r="N1684" s="17">
        <f t="shared" si="464"/>
        <v>1.4285714285714286</v>
      </c>
    </row>
    <row r="1685" spans="1:14" ht="65.25" customHeight="1" x14ac:dyDescent="0.2">
      <c r="A1685" s="12" t="s">
        <v>14</v>
      </c>
      <c r="B1685" s="13" t="s">
        <v>652</v>
      </c>
      <c r="C1685" s="14">
        <v>942</v>
      </c>
      <c r="D1685" s="15">
        <v>4</v>
      </c>
      <c r="E1685" s="15">
        <v>12</v>
      </c>
      <c r="F1685" s="85" t="s">
        <v>639</v>
      </c>
      <c r="G1685" s="86" t="s">
        <v>23</v>
      </c>
      <c r="H1685" s="86" t="s">
        <v>83</v>
      </c>
      <c r="I1685" s="87" t="s">
        <v>653</v>
      </c>
      <c r="J1685" s="16" t="s">
        <v>14</v>
      </c>
      <c r="K1685" s="26">
        <f t="shared" ref="K1685:M1685" si="469">K1686</f>
        <v>1670.8</v>
      </c>
      <c r="L1685" s="26">
        <f t="shared" si="469"/>
        <v>1670.8</v>
      </c>
      <c r="M1685" s="26">
        <f t="shared" si="469"/>
        <v>964.3</v>
      </c>
      <c r="N1685" s="17">
        <f t="shared" si="464"/>
        <v>57.714867129518787</v>
      </c>
    </row>
    <row r="1686" spans="1:14" ht="65.25" customHeight="1" x14ac:dyDescent="0.2">
      <c r="A1686" s="12"/>
      <c r="B1686" s="13" t="s">
        <v>26</v>
      </c>
      <c r="C1686" s="14">
        <v>942</v>
      </c>
      <c r="D1686" s="15">
        <v>4</v>
      </c>
      <c r="E1686" s="15">
        <v>12</v>
      </c>
      <c r="F1686" s="85" t="s">
        <v>639</v>
      </c>
      <c r="G1686" s="86" t="s">
        <v>23</v>
      </c>
      <c r="H1686" s="86" t="s">
        <v>83</v>
      </c>
      <c r="I1686" s="87" t="s">
        <v>653</v>
      </c>
      <c r="J1686" s="16" t="s">
        <v>27</v>
      </c>
      <c r="K1686" s="26">
        <v>1670.8</v>
      </c>
      <c r="L1686" s="26">
        <v>1670.8</v>
      </c>
      <c r="M1686" s="26">
        <v>964.3</v>
      </c>
      <c r="N1686" s="17">
        <f t="shared" si="464"/>
        <v>57.714867129518787</v>
      </c>
    </row>
    <row r="1687" spans="1:14" ht="26.25" customHeight="1" x14ac:dyDescent="0.2">
      <c r="A1687" s="12" t="s">
        <v>14</v>
      </c>
      <c r="B1687" s="13" t="s">
        <v>654</v>
      </c>
      <c r="C1687" s="14">
        <v>942</v>
      </c>
      <c r="D1687" s="15">
        <v>4</v>
      </c>
      <c r="E1687" s="15">
        <v>12</v>
      </c>
      <c r="F1687" s="85" t="s">
        <v>639</v>
      </c>
      <c r="G1687" s="86" t="s">
        <v>29</v>
      </c>
      <c r="H1687" s="86" t="s">
        <v>20</v>
      </c>
      <c r="I1687" s="87" t="s">
        <v>21</v>
      </c>
      <c r="J1687" s="16" t="s">
        <v>14</v>
      </c>
      <c r="K1687" s="26">
        <f t="shared" ref="K1687:M1688" si="470">K1688</f>
        <v>58725.4</v>
      </c>
      <c r="L1687" s="26">
        <f t="shared" si="470"/>
        <v>58725.4</v>
      </c>
      <c r="M1687" s="26">
        <f t="shared" si="470"/>
        <v>58143.700000000004</v>
      </c>
      <c r="N1687" s="17">
        <f t="shared" si="464"/>
        <v>99.009457577130178</v>
      </c>
    </row>
    <row r="1688" spans="1:14" ht="39" customHeight="1" x14ac:dyDescent="0.2">
      <c r="A1688" s="12" t="s">
        <v>14</v>
      </c>
      <c r="B1688" s="13" t="s">
        <v>655</v>
      </c>
      <c r="C1688" s="14">
        <v>942</v>
      </c>
      <c r="D1688" s="15">
        <v>4</v>
      </c>
      <c r="E1688" s="15">
        <v>12</v>
      </c>
      <c r="F1688" s="85" t="s">
        <v>639</v>
      </c>
      <c r="G1688" s="86" t="s">
        <v>29</v>
      </c>
      <c r="H1688" s="86" t="s">
        <v>83</v>
      </c>
      <c r="I1688" s="87" t="s">
        <v>21</v>
      </c>
      <c r="J1688" s="16" t="s">
        <v>14</v>
      </c>
      <c r="K1688" s="26">
        <f t="shared" si="470"/>
        <v>58725.4</v>
      </c>
      <c r="L1688" s="26">
        <f t="shared" si="470"/>
        <v>58725.4</v>
      </c>
      <c r="M1688" s="26">
        <f t="shared" si="470"/>
        <v>58143.700000000004</v>
      </c>
      <c r="N1688" s="17">
        <f t="shared" si="464"/>
        <v>99.009457577130178</v>
      </c>
    </row>
    <row r="1689" spans="1:14" ht="26.25" customHeight="1" x14ac:dyDescent="0.2">
      <c r="A1689" s="12" t="s">
        <v>14</v>
      </c>
      <c r="B1689" s="13" t="s">
        <v>84</v>
      </c>
      <c r="C1689" s="14">
        <v>942</v>
      </c>
      <c r="D1689" s="15">
        <v>4</v>
      </c>
      <c r="E1689" s="15">
        <v>12</v>
      </c>
      <c r="F1689" s="85" t="s">
        <v>639</v>
      </c>
      <c r="G1689" s="86" t="s">
        <v>29</v>
      </c>
      <c r="H1689" s="86" t="s">
        <v>83</v>
      </c>
      <c r="I1689" s="87" t="s">
        <v>85</v>
      </c>
      <c r="J1689" s="16" t="s">
        <v>14</v>
      </c>
      <c r="K1689" s="26">
        <f t="shared" ref="K1689:M1689" si="471">K1690+K1691+K1692</f>
        <v>58725.4</v>
      </c>
      <c r="L1689" s="26">
        <f t="shared" si="471"/>
        <v>58725.4</v>
      </c>
      <c r="M1689" s="26">
        <f t="shared" si="471"/>
        <v>58143.700000000004</v>
      </c>
      <c r="N1689" s="17">
        <f t="shared" si="464"/>
        <v>99.009457577130178</v>
      </c>
    </row>
    <row r="1690" spans="1:14" ht="65.25" customHeight="1" x14ac:dyDescent="0.2">
      <c r="A1690" s="12"/>
      <c r="B1690" s="13" t="s">
        <v>26</v>
      </c>
      <c r="C1690" s="14">
        <v>942</v>
      </c>
      <c r="D1690" s="15">
        <v>4</v>
      </c>
      <c r="E1690" s="15">
        <v>12</v>
      </c>
      <c r="F1690" s="85" t="s">
        <v>639</v>
      </c>
      <c r="G1690" s="86" t="s">
        <v>29</v>
      </c>
      <c r="H1690" s="86" t="s">
        <v>83</v>
      </c>
      <c r="I1690" s="87" t="s">
        <v>85</v>
      </c>
      <c r="J1690" s="16" t="s">
        <v>27</v>
      </c>
      <c r="K1690" s="26">
        <v>50009.9</v>
      </c>
      <c r="L1690" s="26">
        <v>50009.9</v>
      </c>
      <c r="M1690" s="26">
        <v>49954.400000000001</v>
      </c>
      <c r="N1690" s="17">
        <f t="shared" si="464"/>
        <v>99.889021973649221</v>
      </c>
    </row>
    <row r="1691" spans="1:14" ht="25.5" x14ac:dyDescent="0.2">
      <c r="A1691" s="12"/>
      <c r="B1691" s="13" t="s">
        <v>32</v>
      </c>
      <c r="C1691" s="14">
        <v>942</v>
      </c>
      <c r="D1691" s="15">
        <v>4</v>
      </c>
      <c r="E1691" s="15">
        <v>12</v>
      </c>
      <c r="F1691" s="85" t="s">
        <v>639</v>
      </c>
      <c r="G1691" s="86" t="s">
        <v>29</v>
      </c>
      <c r="H1691" s="86" t="s">
        <v>83</v>
      </c>
      <c r="I1691" s="87" t="s">
        <v>85</v>
      </c>
      <c r="J1691" s="16" t="s">
        <v>33</v>
      </c>
      <c r="K1691" s="26">
        <v>8292.4</v>
      </c>
      <c r="L1691" s="26">
        <v>8292.4</v>
      </c>
      <c r="M1691" s="26">
        <v>8145.3</v>
      </c>
      <c r="N1691" s="17">
        <f t="shared" si="464"/>
        <v>98.226086537070088</v>
      </c>
    </row>
    <row r="1692" spans="1:14" x14ac:dyDescent="0.2">
      <c r="A1692" s="12"/>
      <c r="B1692" s="13" t="s">
        <v>34</v>
      </c>
      <c r="C1692" s="14">
        <v>942</v>
      </c>
      <c r="D1692" s="15">
        <v>4</v>
      </c>
      <c r="E1692" s="15">
        <v>12</v>
      </c>
      <c r="F1692" s="85" t="s">
        <v>639</v>
      </c>
      <c r="G1692" s="86" t="s">
        <v>29</v>
      </c>
      <c r="H1692" s="86" t="s">
        <v>83</v>
      </c>
      <c r="I1692" s="87" t="s">
        <v>85</v>
      </c>
      <c r="J1692" s="16" t="s">
        <v>35</v>
      </c>
      <c r="K1692" s="26">
        <v>423.1</v>
      </c>
      <c r="L1692" s="26">
        <v>423.1</v>
      </c>
      <c r="M1692" s="26">
        <v>44</v>
      </c>
      <c r="N1692" s="17">
        <f t="shared" si="464"/>
        <v>10.399432758213187</v>
      </c>
    </row>
    <row r="1693" spans="1:14" ht="27.75" customHeight="1" x14ac:dyDescent="0.2">
      <c r="A1693" s="12"/>
      <c r="B1693" s="13" t="s">
        <v>37</v>
      </c>
      <c r="C1693" s="14">
        <v>942</v>
      </c>
      <c r="D1693" s="15">
        <v>4</v>
      </c>
      <c r="E1693" s="15">
        <v>12</v>
      </c>
      <c r="F1693" s="93" t="s">
        <v>38</v>
      </c>
      <c r="G1693" s="91" t="s">
        <v>19</v>
      </c>
      <c r="H1693" s="91" t="s">
        <v>20</v>
      </c>
      <c r="I1693" s="92" t="s">
        <v>21</v>
      </c>
      <c r="J1693" s="24"/>
      <c r="K1693" s="26">
        <f t="shared" ref="K1693:M1695" si="472">K1694</f>
        <v>150</v>
      </c>
      <c r="L1693" s="26">
        <f t="shared" si="472"/>
        <v>150</v>
      </c>
      <c r="M1693" s="26">
        <f t="shared" si="472"/>
        <v>94</v>
      </c>
      <c r="N1693" s="17">
        <f t="shared" si="464"/>
        <v>62.666666666666671</v>
      </c>
    </row>
    <row r="1694" spans="1:14" x14ac:dyDescent="0.2">
      <c r="A1694" s="12"/>
      <c r="B1694" s="13" t="s">
        <v>39</v>
      </c>
      <c r="C1694" s="14">
        <v>942</v>
      </c>
      <c r="D1694" s="15">
        <v>4</v>
      </c>
      <c r="E1694" s="15">
        <v>12</v>
      </c>
      <c r="F1694" s="93" t="s">
        <v>38</v>
      </c>
      <c r="G1694" s="91" t="s">
        <v>40</v>
      </c>
      <c r="H1694" s="91" t="s">
        <v>20</v>
      </c>
      <c r="I1694" s="92" t="s">
        <v>21</v>
      </c>
      <c r="J1694" s="24"/>
      <c r="K1694" s="26">
        <f t="shared" si="472"/>
        <v>150</v>
      </c>
      <c r="L1694" s="26">
        <f t="shared" si="472"/>
        <v>150</v>
      </c>
      <c r="M1694" s="26">
        <f t="shared" si="472"/>
        <v>94</v>
      </c>
      <c r="N1694" s="17">
        <f t="shared" si="464"/>
        <v>62.666666666666671</v>
      </c>
    </row>
    <row r="1695" spans="1:14" x14ac:dyDescent="0.2">
      <c r="A1695" s="12"/>
      <c r="B1695" s="13" t="s">
        <v>120</v>
      </c>
      <c r="C1695" s="14">
        <v>942</v>
      </c>
      <c r="D1695" s="15">
        <v>4</v>
      </c>
      <c r="E1695" s="15">
        <v>12</v>
      </c>
      <c r="F1695" s="93" t="s">
        <v>38</v>
      </c>
      <c r="G1695" s="91" t="s">
        <v>40</v>
      </c>
      <c r="H1695" s="91" t="s">
        <v>20</v>
      </c>
      <c r="I1695" s="92" t="s">
        <v>121</v>
      </c>
      <c r="J1695" s="24"/>
      <c r="K1695" s="26">
        <f t="shared" si="472"/>
        <v>150</v>
      </c>
      <c r="L1695" s="26">
        <f t="shared" si="472"/>
        <v>150</v>
      </c>
      <c r="M1695" s="26">
        <f t="shared" si="472"/>
        <v>94</v>
      </c>
      <c r="N1695" s="17">
        <f t="shared" si="464"/>
        <v>62.666666666666671</v>
      </c>
    </row>
    <row r="1696" spans="1:14" ht="25.5" x14ac:dyDescent="0.2">
      <c r="A1696" s="12"/>
      <c r="B1696" s="13" t="s">
        <v>32</v>
      </c>
      <c r="C1696" s="14">
        <v>942</v>
      </c>
      <c r="D1696" s="15">
        <v>4</v>
      </c>
      <c r="E1696" s="15">
        <v>12</v>
      </c>
      <c r="F1696" s="93" t="s">
        <v>38</v>
      </c>
      <c r="G1696" s="91" t="s">
        <v>40</v>
      </c>
      <c r="H1696" s="91" t="s">
        <v>20</v>
      </c>
      <c r="I1696" s="92" t="s">
        <v>121</v>
      </c>
      <c r="J1696" s="16" t="s">
        <v>33</v>
      </c>
      <c r="K1696" s="26">
        <v>150</v>
      </c>
      <c r="L1696" s="26">
        <v>150</v>
      </c>
      <c r="M1696" s="26">
        <v>94</v>
      </c>
      <c r="N1696" s="17">
        <f t="shared" si="464"/>
        <v>62.666666666666671</v>
      </c>
    </row>
    <row r="1697" spans="1:14" ht="15.75" customHeight="1" x14ac:dyDescent="0.2">
      <c r="A1697" s="12" t="s">
        <v>14</v>
      </c>
      <c r="B1697" s="13" t="s">
        <v>188</v>
      </c>
      <c r="C1697" s="14">
        <v>942</v>
      </c>
      <c r="D1697" s="15">
        <v>10</v>
      </c>
      <c r="E1697" s="15" t="s">
        <v>14</v>
      </c>
      <c r="F1697" s="85" t="s">
        <v>14</v>
      </c>
      <c r="G1697" s="86" t="s">
        <v>14</v>
      </c>
      <c r="H1697" s="86" t="s">
        <v>14</v>
      </c>
      <c r="I1697" s="87" t="s">
        <v>14</v>
      </c>
      <c r="J1697" s="16" t="s">
        <v>14</v>
      </c>
      <c r="K1697" s="26">
        <f t="shared" ref="K1697:M1699" si="473">K1698</f>
        <v>136717.9</v>
      </c>
      <c r="L1697" s="26">
        <f t="shared" si="473"/>
        <v>136717.9</v>
      </c>
      <c r="M1697" s="26">
        <f t="shared" si="473"/>
        <v>136717.70000000001</v>
      </c>
      <c r="N1697" s="17">
        <f t="shared" si="464"/>
        <v>99.99985371337624</v>
      </c>
    </row>
    <row r="1698" spans="1:14" ht="15.75" customHeight="1" x14ac:dyDescent="0.2">
      <c r="A1698" s="12" t="s">
        <v>14</v>
      </c>
      <c r="B1698" s="13" t="s">
        <v>189</v>
      </c>
      <c r="C1698" s="14">
        <v>942</v>
      </c>
      <c r="D1698" s="15">
        <v>10</v>
      </c>
      <c r="E1698" s="15">
        <v>3</v>
      </c>
      <c r="F1698" s="85" t="s">
        <v>14</v>
      </c>
      <c r="G1698" s="86" t="s">
        <v>14</v>
      </c>
      <c r="H1698" s="86" t="s">
        <v>14</v>
      </c>
      <c r="I1698" s="87" t="s">
        <v>14</v>
      </c>
      <c r="J1698" s="16" t="s">
        <v>14</v>
      </c>
      <c r="K1698" s="26">
        <f t="shared" si="473"/>
        <v>136717.9</v>
      </c>
      <c r="L1698" s="26">
        <f t="shared" si="473"/>
        <v>136717.9</v>
      </c>
      <c r="M1698" s="26">
        <f t="shared" si="473"/>
        <v>136717.70000000001</v>
      </c>
      <c r="N1698" s="17">
        <f t="shared" si="464"/>
        <v>99.99985371337624</v>
      </c>
    </row>
    <row r="1699" spans="1:14" ht="51.75" customHeight="1" x14ac:dyDescent="0.2">
      <c r="A1699" s="12" t="s">
        <v>14</v>
      </c>
      <c r="B1699" s="13" t="s">
        <v>193</v>
      </c>
      <c r="C1699" s="14">
        <v>942</v>
      </c>
      <c r="D1699" s="15">
        <v>10</v>
      </c>
      <c r="E1699" s="15">
        <v>3</v>
      </c>
      <c r="F1699" s="85" t="s">
        <v>194</v>
      </c>
      <c r="G1699" s="86" t="s">
        <v>19</v>
      </c>
      <c r="H1699" s="86" t="s">
        <v>20</v>
      </c>
      <c r="I1699" s="87" t="s">
        <v>21</v>
      </c>
      <c r="J1699" s="16" t="s">
        <v>14</v>
      </c>
      <c r="K1699" s="26">
        <f t="shared" si="473"/>
        <v>136717.9</v>
      </c>
      <c r="L1699" s="26">
        <f t="shared" si="473"/>
        <v>136717.9</v>
      </c>
      <c r="M1699" s="26">
        <f t="shared" si="473"/>
        <v>136717.70000000001</v>
      </c>
      <c r="N1699" s="17">
        <f t="shared" si="464"/>
        <v>99.99985371337624</v>
      </c>
    </row>
    <row r="1700" spans="1:14" ht="52.5" customHeight="1" x14ac:dyDescent="0.2">
      <c r="A1700" s="12" t="s">
        <v>14</v>
      </c>
      <c r="B1700" s="13" t="s">
        <v>656</v>
      </c>
      <c r="C1700" s="14">
        <v>942</v>
      </c>
      <c r="D1700" s="15">
        <v>10</v>
      </c>
      <c r="E1700" s="15">
        <v>3</v>
      </c>
      <c r="F1700" s="85" t="s">
        <v>194</v>
      </c>
      <c r="G1700" s="86" t="s">
        <v>9</v>
      </c>
      <c r="H1700" s="86" t="s">
        <v>20</v>
      </c>
      <c r="I1700" s="87" t="s">
        <v>21</v>
      </c>
      <c r="J1700" s="16" t="s">
        <v>14</v>
      </c>
      <c r="K1700" s="26">
        <f t="shared" ref="K1700:M1700" si="474">K1701+K1704+K1707</f>
        <v>136717.9</v>
      </c>
      <c r="L1700" s="26">
        <f t="shared" si="474"/>
        <v>136717.9</v>
      </c>
      <c r="M1700" s="26">
        <f t="shared" si="474"/>
        <v>136717.70000000001</v>
      </c>
      <c r="N1700" s="17">
        <f t="shared" si="464"/>
        <v>99.99985371337624</v>
      </c>
    </row>
    <row r="1701" spans="1:14" ht="80.25" customHeight="1" x14ac:dyDescent="0.2">
      <c r="A1701" s="12" t="s">
        <v>14</v>
      </c>
      <c r="B1701" s="13" t="s">
        <v>657</v>
      </c>
      <c r="C1701" s="14">
        <v>942</v>
      </c>
      <c r="D1701" s="15">
        <v>10</v>
      </c>
      <c r="E1701" s="15">
        <v>3</v>
      </c>
      <c r="F1701" s="85" t="s">
        <v>194</v>
      </c>
      <c r="G1701" s="86" t="s">
        <v>9</v>
      </c>
      <c r="H1701" s="86" t="s">
        <v>83</v>
      </c>
      <c r="I1701" s="87" t="s">
        <v>21</v>
      </c>
      <c r="J1701" s="16" t="s">
        <v>14</v>
      </c>
      <c r="K1701" s="26">
        <f t="shared" ref="K1701:M1702" si="475">K1702</f>
        <v>47912.5</v>
      </c>
      <c r="L1701" s="26">
        <f t="shared" si="475"/>
        <v>47912.5</v>
      </c>
      <c r="M1701" s="26">
        <f t="shared" si="475"/>
        <v>47912.4</v>
      </c>
      <c r="N1701" s="17">
        <f t="shared" si="464"/>
        <v>99.9997912861988</v>
      </c>
    </row>
    <row r="1702" spans="1:14" ht="106.5" customHeight="1" x14ac:dyDescent="0.2">
      <c r="A1702" s="12" t="s">
        <v>14</v>
      </c>
      <c r="B1702" s="13" t="s">
        <v>658</v>
      </c>
      <c r="C1702" s="14">
        <v>942</v>
      </c>
      <c r="D1702" s="15">
        <v>10</v>
      </c>
      <c r="E1702" s="15">
        <v>3</v>
      </c>
      <c r="F1702" s="85" t="s">
        <v>194</v>
      </c>
      <c r="G1702" s="86" t="s">
        <v>9</v>
      </c>
      <c r="H1702" s="86" t="s">
        <v>83</v>
      </c>
      <c r="I1702" s="87" t="s">
        <v>659</v>
      </c>
      <c r="J1702" s="16" t="s">
        <v>14</v>
      </c>
      <c r="K1702" s="26">
        <f t="shared" si="475"/>
        <v>47912.5</v>
      </c>
      <c r="L1702" s="26">
        <f t="shared" si="475"/>
        <v>47912.5</v>
      </c>
      <c r="M1702" s="26">
        <f t="shared" si="475"/>
        <v>47912.4</v>
      </c>
      <c r="N1702" s="17">
        <f t="shared" si="464"/>
        <v>99.9997912861988</v>
      </c>
    </row>
    <row r="1703" spans="1:14" x14ac:dyDescent="0.2">
      <c r="A1703" s="12"/>
      <c r="B1703" s="13" t="s">
        <v>34</v>
      </c>
      <c r="C1703" s="14">
        <v>942</v>
      </c>
      <c r="D1703" s="15">
        <v>10</v>
      </c>
      <c r="E1703" s="15">
        <v>3</v>
      </c>
      <c r="F1703" s="85" t="s">
        <v>194</v>
      </c>
      <c r="G1703" s="86" t="s">
        <v>9</v>
      </c>
      <c r="H1703" s="86" t="s">
        <v>83</v>
      </c>
      <c r="I1703" s="87" t="s">
        <v>659</v>
      </c>
      <c r="J1703" s="16" t="s">
        <v>35</v>
      </c>
      <c r="K1703" s="26">
        <v>47912.5</v>
      </c>
      <c r="L1703" s="26">
        <v>47912.5</v>
      </c>
      <c r="M1703" s="26">
        <v>47912.4</v>
      </c>
      <c r="N1703" s="17">
        <f t="shared" si="464"/>
        <v>99.9997912861988</v>
      </c>
    </row>
    <row r="1704" spans="1:14" ht="117.75" customHeight="1" x14ac:dyDescent="0.2">
      <c r="A1704" s="12" t="s">
        <v>14</v>
      </c>
      <c r="B1704" s="13" t="s">
        <v>660</v>
      </c>
      <c r="C1704" s="14">
        <v>942</v>
      </c>
      <c r="D1704" s="15">
        <v>10</v>
      </c>
      <c r="E1704" s="15">
        <v>3</v>
      </c>
      <c r="F1704" s="85" t="s">
        <v>194</v>
      </c>
      <c r="G1704" s="86" t="s">
        <v>9</v>
      </c>
      <c r="H1704" s="86" t="s">
        <v>95</v>
      </c>
      <c r="I1704" s="87" t="s">
        <v>21</v>
      </c>
      <c r="J1704" s="16" t="s">
        <v>14</v>
      </c>
      <c r="K1704" s="26">
        <f t="shared" ref="K1704:M1705" si="476">K1705</f>
        <v>3784.2</v>
      </c>
      <c r="L1704" s="26">
        <f t="shared" si="476"/>
        <v>3784.2</v>
      </c>
      <c r="M1704" s="26">
        <f t="shared" si="476"/>
        <v>3784.1</v>
      </c>
      <c r="N1704" s="17">
        <f t="shared" si="464"/>
        <v>99.997357433539463</v>
      </c>
    </row>
    <row r="1705" spans="1:14" ht="78.75" customHeight="1" x14ac:dyDescent="0.2">
      <c r="A1705" s="12" t="s">
        <v>14</v>
      </c>
      <c r="B1705" s="13" t="s">
        <v>661</v>
      </c>
      <c r="C1705" s="14">
        <v>942</v>
      </c>
      <c r="D1705" s="15">
        <v>10</v>
      </c>
      <c r="E1705" s="15">
        <v>3</v>
      </c>
      <c r="F1705" s="85" t="s">
        <v>194</v>
      </c>
      <c r="G1705" s="86" t="s">
        <v>9</v>
      </c>
      <c r="H1705" s="86" t="s">
        <v>95</v>
      </c>
      <c r="I1705" s="87" t="s">
        <v>662</v>
      </c>
      <c r="J1705" s="16" t="s">
        <v>14</v>
      </c>
      <c r="K1705" s="26">
        <f t="shared" si="476"/>
        <v>3784.2</v>
      </c>
      <c r="L1705" s="26">
        <f t="shared" si="476"/>
        <v>3784.2</v>
      </c>
      <c r="M1705" s="26">
        <f t="shared" si="476"/>
        <v>3784.1</v>
      </c>
      <c r="N1705" s="17">
        <f t="shared" si="464"/>
        <v>99.997357433539463</v>
      </c>
    </row>
    <row r="1706" spans="1:14" x14ac:dyDescent="0.2">
      <c r="A1706" s="12"/>
      <c r="B1706" s="13" t="s">
        <v>34</v>
      </c>
      <c r="C1706" s="14">
        <v>942</v>
      </c>
      <c r="D1706" s="15">
        <v>10</v>
      </c>
      <c r="E1706" s="15">
        <v>3</v>
      </c>
      <c r="F1706" s="85" t="s">
        <v>194</v>
      </c>
      <c r="G1706" s="86" t="s">
        <v>9</v>
      </c>
      <c r="H1706" s="86" t="s">
        <v>95</v>
      </c>
      <c r="I1706" s="87" t="s">
        <v>662</v>
      </c>
      <c r="J1706" s="16" t="s">
        <v>35</v>
      </c>
      <c r="K1706" s="26">
        <v>3784.2</v>
      </c>
      <c r="L1706" s="26">
        <v>3784.2</v>
      </c>
      <c r="M1706" s="26">
        <v>3784.1</v>
      </c>
      <c r="N1706" s="17">
        <f t="shared" si="464"/>
        <v>99.997357433539463</v>
      </c>
    </row>
    <row r="1707" spans="1:14" ht="107.25" customHeight="1" x14ac:dyDescent="0.2">
      <c r="A1707" s="12" t="s">
        <v>14</v>
      </c>
      <c r="B1707" s="13" t="s">
        <v>663</v>
      </c>
      <c r="C1707" s="14">
        <v>942</v>
      </c>
      <c r="D1707" s="15">
        <v>10</v>
      </c>
      <c r="E1707" s="15">
        <v>3</v>
      </c>
      <c r="F1707" s="85" t="s">
        <v>194</v>
      </c>
      <c r="G1707" s="86" t="s">
        <v>9</v>
      </c>
      <c r="H1707" s="86" t="s">
        <v>194</v>
      </c>
      <c r="I1707" s="87" t="s">
        <v>21</v>
      </c>
      <c r="J1707" s="16" t="s">
        <v>14</v>
      </c>
      <c r="K1707" s="26">
        <f t="shared" ref="K1707:M1708" si="477">K1708</f>
        <v>85021.2</v>
      </c>
      <c r="L1707" s="26">
        <f t="shared" si="477"/>
        <v>85021.2</v>
      </c>
      <c r="M1707" s="26">
        <f t="shared" si="477"/>
        <v>85021.2</v>
      </c>
      <c r="N1707" s="17">
        <f t="shared" si="464"/>
        <v>100</v>
      </c>
    </row>
    <row r="1708" spans="1:14" ht="78.75" customHeight="1" x14ac:dyDescent="0.2">
      <c r="A1708" s="12" t="s">
        <v>14</v>
      </c>
      <c r="B1708" s="13" t="s">
        <v>664</v>
      </c>
      <c r="C1708" s="14">
        <v>942</v>
      </c>
      <c r="D1708" s="15">
        <v>10</v>
      </c>
      <c r="E1708" s="15">
        <v>3</v>
      </c>
      <c r="F1708" s="85" t="s">
        <v>194</v>
      </c>
      <c r="G1708" s="86" t="s">
        <v>9</v>
      </c>
      <c r="H1708" s="86" t="s">
        <v>194</v>
      </c>
      <c r="I1708" s="87" t="s">
        <v>665</v>
      </c>
      <c r="J1708" s="16" t="s">
        <v>14</v>
      </c>
      <c r="K1708" s="26">
        <f t="shared" si="477"/>
        <v>85021.2</v>
      </c>
      <c r="L1708" s="26">
        <f t="shared" si="477"/>
        <v>85021.2</v>
      </c>
      <c r="M1708" s="26">
        <f t="shared" si="477"/>
        <v>85021.2</v>
      </c>
      <c r="N1708" s="17">
        <f t="shared" si="464"/>
        <v>100</v>
      </c>
    </row>
    <row r="1709" spans="1:14" x14ac:dyDescent="0.2">
      <c r="A1709" s="12"/>
      <c r="B1709" s="13" t="s">
        <v>34</v>
      </c>
      <c r="C1709" s="14">
        <v>942</v>
      </c>
      <c r="D1709" s="15">
        <v>10</v>
      </c>
      <c r="E1709" s="15">
        <v>3</v>
      </c>
      <c r="F1709" s="85" t="s">
        <v>194</v>
      </c>
      <c r="G1709" s="86" t="s">
        <v>9</v>
      </c>
      <c r="H1709" s="86" t="s">
        <v>194</v>
      </c>
      <c r="I1709" s="87" t="s">
        <v>665</v>
      </c>
      <c r="J1709" s="16" t="s">
        <v>35</v>
      </c>
      <c r="K1709" s="26">
        <v>85021.2</v>
      </c>
      <c r="L1709" s="26">
        <v>85021.2</v>
      </c>
      <c r="M1709" s="26">
        <v>85021.2</v>
      </c>
      <c r="N1709" s="17">
        <f t="shared" si="464"/>
        <v>100</v>
      </c>
    </row>
    <row r="1710" spans="1:14" ht="54" customHeight="1" x14ac:dyDescent="0.2">
      <c r="A1710" s="18" t="s">
        <v>666</v>
      </c>
      <c r="B1710" s="19" t="s">
        <v>667</v>
      </c>
      <c r="C1710" s="20">
        <v>953</v>
      </c>
      <c r="D1710" s="21" t="s">
        <v>14</v>
      </c>
      <c r="E1710" s="21" t="s">
        <v>14</v>
      </c>
      <c r="F1710" s="88" t="s">
        <v>14</v>
      </c>
      <c r="G1710" s="89" t="s">
        <v>14</v>
      </c>
      <c r="H1710" s="89" t="s">
        <v>14</v>
      </c>
      <c r="I1710" s="90" t="s">
        <v>14</v>
      </c>
      <c r="J1710" s="22" t="s">
        <v>14</v>
      </c>
      <c r="K1710" s="73">
        <f t="shared" ref="K1710:M1710" si="478">K1711+K1718</f>
        <v>339987.19999999995</v>
      </c>
      <c r="L1710" s="73">
        <f t="shared" si="478"/>
        <v>339987.19999999995</v>
      </c>
      <c r="M1710" s="73">
        <f t="shared" si="478"/>
        <v>339365.89999999997</v>
      </c>
      <c r="N1710" s="23">
        <f>M1710/L1710*100</f>
        <v>99.817257826176984</v>
      </c>
    </row>
    <row r="1711" spans="1:14" ht="15.75" customHeight="1" x14ac:dyDescent="0.2">
      <c r="A1711" s="12" t="s">
        <v>14</v>
      </c>
      <c r="B1711" s="13" t="s">
        <v>175</v>
      </c>
      <c r="C1711" s="14">
        <v>953</v>
      </c>
      <c r="D1711" s="15">
        <v>7</v>
      </c>
      <c r="E1711" s="15" t="s">
        <v>14</v>
      </c>
      <c r="F1711" s="85" t="s">
        <v>14</v>
      </c>
      <c r="G1711" s="86" t="s">
        <v>14</v>
      </c>
      <c r="H1711" s="86" t="s">
        <v>14</v>
      </c>
      <c r="I1711" s="87" t="s">
        <v>14</v>
      </c>
      <c r="J1711" s="16" t="s">
        <v>14</v>
      </c>
      <c r="K1711" s="26">
        <f t="shared" ref="K1711:M1716" si="479">K1712</f>
        <v>69.599999999999994</v>
      </c>
      <c r="L1711" s="26">
        <f t="shared" si="479"/>
        <v>69.599999999999994</v>
      </c>
      <c r="M1711" s="26">
        <f t="shared" si="479"/>
        <v>69.5</v>
      </c>
      <c r="N1711" s="17">
        <f>M1711/L1711*100</f>
        <v>99.856321839080465</v>
      </c>
    </row>
    <row r="1712" spans="1:14" ht="15.75" customHeight="1" x14ac:dyDescent="0.2">
      <c r="A1712" s="12" t="s">
        <v>14</v>
      </c>
      <c r="B1712" s="13" t="s">
        <v>450</v>
      </c>
      <c r="C1712" s="14">
        <v>953</v>
      </c>
      <c r="D1712" s="15">
        <v>7</v>
      </c>
      <c r="E1712" s="15">
        <v>7</v>
      </c>
      <c r="F1712" s="85" t="s">
        <v>14</v>
      </c>
      <c r="G1712" s="86" t="s">
        <v>14</v>
      </c>
      <c r="H1712" s="86" t="s">
        <v>14</v>
      </c>
      <c r="I1712" s="87" t="s">
        <v>14</v>
      </c>
      <c r="J1712" s="16" t="s">
        <v>14</v>
      </c>
      <c r="K1712" s="26">
        <f t="shared" si="479"/>
        <v>69.599999999999994</v>
      </c>
      <c r="L1712" s="26">
        <f t="shared" si="479"/>
        <v>69.599999999999994</v>
      </c>
      <c r="M1712" s="26">
        <f t="shared" si="479"/>
        <v>69.5</v>
      </c>
      <c r="N1712" s="17">
        <f t="shared" ref="N1712:N1758" si="480">M1712/L1712*100</f>
        <v>99.856321839080465</v>
      </c>
    </row>
    <row r="1713" spans="1:14" ht="51.75" customHeight="1" x14ac:dyDescent="0.2">
      <c r="A1713" s="12" t="s">
        <v>14</v>
      </c>
      <c r="B1713" s="13" t="s">
        <v>193</v>
      </c>
      <c r="C1713" s="14">
        <v>953</v>
      </c>
      <c r="D1713" s="15">
        <v>7</v>
      </c>
      <c r="E1713" s="15">
        <v>7</v>
      </c>
      <c r="F1713" s="85" t="s">
        <v>194</v>
      </c>
      <c r="G1713" s="86" t="s">
        <v>19</v>
      </c>
      <c r="H1713" s="86" t="s">
        <v>20</v>
      </c>
      <c r="I1713" s="87" t="s">
        <v>21</v>
      </c>
      <c r="J1713" s="16" t="s">
        <v>14</v>
      </c>
      <c r="K1713" s="26">
        <f t="shared" si="479"/>
        <v>69.599999999999994</v>
      </c>
      <c r="L1713" s="26">
        <f t="shared" si="479"/>
        <v>69.599999999999994</v>
      </c>
      <c r="M1713" s="26">
        <f t="shared" si="479"/>
        <v>69.5</v>
      </c>
      <c r="N1713" s="17">
        <f t="shared" si="480"/>
        <v>99.856321839080465</v>
      </c>
    </row>
    <row r="1714" spans="1:14" ht="26.25" customHeight="1" x14ac:dyDescent="0.2">
      <c r="A1714" s="12" t="s">
        <v>14</v>
      </c>
      <c r="B1714" s="13" t="s">
        <v>255</v>
      </c>
      <c r="C1714" s="14">
        <v>953</v>
      </c>
      <c r="D1714" s="15">
        <v>7</v>
      </c>
      <c r="E1714" s="15">
        <v>7</v>
      </c>
      <c r="F1714" s="85" t="s">
        <v>194</v>
      </c>
      <c r="G1714" s="86" t="s">
        <v>31</v>
      </c>
      <c r="H1714" s="86" t="s">
        <v>20</v>
      </c>
      <c r="I1714" s="87" t="s">
        <v>21</v>
      </c>
      <c r="J1714" s="16" t="s">
        <v>14</v>
      </c>
      <c r="K1714" s="26">
        <f t="shared" si="479"/>
        <v>69.599999999999994</v>
      </c>
      <c r="L1714" s="26">
        <f t="shared" si="479"/>
        <v>69.599999999999994</v>
      </c>
      <c r="M1714" s="26">
        <f t="shared" si="479"/>
        <v>69.5</v>
      </c>
      <c r="N1714" s="17">
        <f t="shared" si="480"/>
        <v>99.856321839080465</v>
      </c>
    </row>
    <row r="1715" spans="1:14" ht="26.25" customHeight="1" x14ac:dyDescent="0.2">
      <c r="A1715" s="12" t="s">
        <v>14</v>
      </c>
      <c r="B1715" s="13" t="s">
        <v>451</v>
      </c>
      <c r="C1715" s="14">
        <v>953</v>
      </c>
      <c r="D1715" s="15">
        <v>7</v>
      </c>
      <c r="E1715" s="15">
        <v>7</v>
      </c>
      <c r="F1715" s="85" t="s">
        <v>194</v>
      </c>
      <c r="G1715" s="86" t="s">
        <v>31</v>
      </c>
      <c r="H1715" s="86" t="s">
        <v>423</v>
      </c>
      <c r="I1715" s="87" t="s">
        <v>21</v>
      </c>
      <c r="J1715" s="16" t="s">
        <v>14</v>
      </c>
      <c r="K1715" s="26">
        <f t="shared" si="479"/>
        <v>69.599999999999994</v>
      </c>
      <c r="L1715" s="26">
        <f t="shared" si="479"/>
        <v>69.599999999999994</v>
      </c>
      <c r="M1715" s="26">
        <f t="shared" si="479"/>
        <v>69.5</v>
      </c>
      <c r="N1715" s="17">
        <f t="shared" si="480"/>
        <v>99.856321839080465</v>
      </c>
    </row>
    <row r="1716" spans="1:14" ht="95.25" customHeight="1" x14ac:dyDescent="0.2">
      <c r="A1716" s="12" t="s">
        <v>14</v>
      </c>
      <c r="B1716" s="13" t="s">
        <v>668</v>
      </c>
      <c r="C1716" s="14">
        <v>953</v>
      </c>
      <c r="D1716" s="15">
        <v>7</v>
      </c>
      <c r="E1716" s="15">
        <v>7</v>
      </c>
      <c r="F1716" s="85" t="s">
        <v>194</v>
      </c>
      <c r="G1716" s="86" t="s">
        <v>31</v>
      </c>
      <c r="H1716" s="86" t="s">
        <v>423</v>
      </c>
      <c r="I1716" s="87" t="s">
        <v>669</v>
      </c>
      <c r="J1716" s="16" t="s">
        <v>14</v>
      </c>
      <c r="K1716" s="26">
        <f t="shared" si="479"/>
        <v>69.599999999999994</v>
      </c>
      <c r="L1716" s="26">
        <f t="shared" si="479"/>
        <v>69.599999999999994</v>
      </c>
      <c r="M1716" s="26">
        <f t="shared" si="479"/>
        <v>69.5</v>
      </c>
      <c r="N1716" s="17">
        <f t="shared" si="480"/>
        <v>99.856321839080465</v>
      </c>
    </row>
    <row r="1717" spans="1:14" ht="25.5" x14ac:dyDescent="0.2">
      <c r="A1717" s="12"/>
      <c r="B1717" s="13" t="s">
        <v>32</v>
      </c>
      <c r="C1717" s="14">
        <v>953</v>
      </c>
      <c r="D1717" s="15">
        <v>7</v>
      </c>
      <c r="E1717" s="15">
        <v>7</v>
      </c>
      <c r="F1717" s="85" t="s">
        <v>194</v>
      </c>
      <c r="G1717" s="86" t="s">
        <v>31</v>
      </c>
      <c r="H1717" s="86" t="s">
        <v>423</v>
      </c>
      <c r="I1717" s="87" t="s">
        <v>669</v>
      </c>
      <c r="J1717" s="16" t="s">
        <v>33</v>
      </c>
      <c r="K1717" s="26">
        <v>69.599999999999994</v>
      </c>
      <c r="L1717" s="26">
        <v>69.599999999999994</v>
      </c>
      <c r="M1717" s="26">
        <v>69.5</v>
      </c>
      <c r="N1717" s="17">
        <f t="shared" si="480"/>
        <v>99.856321839080465</v>
      </c>
    </row>
    <row r="1718" spans="1:14" ht="15.75" customHeight="1" x14ac:dyDescent="0.2">
      <c r="A1718" s="12" t="s">
        <v>14</v>
      </c>
      <c r="B1718" s="13" t="s">
        <v>188</v>
      </c>
      <c r="C1718" s="14">
        <v>953</v>
      </c>
      <c r="D1718" s="15">
        <v>10</v>
      </c>
      <c r="E1718" s="15" t="s">
        <v>14</v>
      </c>
      <c r="F1718" s="85" t="s">
        <v>14</v>
      </c>
      <c r="G1718" s="86" t="s">
        <v>14</v>
      </c>
      <c r="H1718" s="86" t="s">
        <v>14</v>
      </c>
      <c r="I1718" s="87" t="s">
        <v>14</v>
      </c>
      <c r="J1718" s="16" t="s">
        <v>14</v>
      </c>
      <c r="K1718" s="26">
        <f>K1719+K1736</f>
        <v>339917.6</v>
      </c>
      <c r="L1718" s="26">
        <f>L1719+L1736</f>
        <v>339917.6</v>
      </c>
      <c r="M1718" s="26">
        <f>M1719+M1736</f>
        <v>339296.39999999997</v>
      </c>
      <c r="N1718" s="17">
        <f t="shared" si="480"/>
        <v>99.817249827605266</v>
      </c>
    </row>
    <row r="1719" spans="1:14" ht="15.75" customHeight="1" x14ac:dyDescent="0.2">
      <c r="A1719" s="12" t="s">
        <v>14</v>
      </c>
      <c r="B1719" s="13" t="s">
        <v>498</v>
      </c>
      <c r="C1719" s="14">
        <v>953</v>
      </c>
      <c r="D1719" s="15">
        <v>10</v>
      </c>
      <c r="E1719" s="15">
        <v>4</v>
      </c>
      <c r="F1719" s="85" t="s">
        <v>14</v>
      </c>
      <c r="G1719" s="86" t="s">
        <v>14</v>
      </c>
      <c r="H1719" s="86" t="s">
        <v>14</v>
      </c>
      <c r="I1719" s="87" t="s">
        <v>14</v>
      </c>
      <c r="J1719" s="16" t="s">
        <v>14</v>
      </c>
      <c r="K1719" s="26">
        <f t="shared" ref="K1719:M1720" si="481">K1720</f>
        <v>262006.1</v>
      </c>
      <c r="L1719" s="26">
        <f t="shared" si="481"/>
        <v>262006.1</v>
      </c>
      <c r="M1719" s="26">
        <f t="shared" si="481"/>
        <v>261961.4</v>
      </c>
      <c r="N1719" s="17">
        <f t="shared" si="480"/>
        <v>99.982939328511804</v>
      </c>
    </row>
    <row r="1720" spans="1:14" ht="51.75" customHeight="1" x14ac:dyDescent="0.2">
      <c r="A1720" s="12" t="s">
        <v>14</v>
      </c>
      <c r="B1720" s="13" t="s">
        <v>193</v>
      </c>
      <c r="C1720" s="14">
        <v>953</v>
      </c>
      <c r="D1720" s="15">
        <v>10</v>
      </c>
      <c r="E1720" s="15">
        <v>4</v>
      </c>
      <c r="F1720" s="85" t="s">
        <v>194</v>
      </c>
      <c r="G1720" s="86" t="s">
        <v>19</v>
      </c>
      <c r="H1720" s="86" t="s">
        <v>20</v>
      </c>
      <c r="I1720" s="87" t="s">
        <v>21</v>
      </c>
      <c r="J1720" s="16" t="s">
        <v>14</v>
      </c>
      <c r="K1720" s="26">
        <f t="shared" si="481"/>
        <v>262006.1</v>
      </c>
      <c r="L1720" s="26">
        <f t="shared" si="481"/>
        <v>262006.1</v>
      </c>
      <c r="M1720" s="26">
        <f t="shared" si="481"/>
        <v>261961.4</v>
      </c>
      <c r="N1720" s="17">
        <f t="shared" si="480"/>
        <v>99.982939328511804</v>
      </c>
    </row>
    <row r="1721" spans="1:14" ht="26.25" customHeight="1" x14ac:dyDescent="0.2">
      <c r="A1721" s="12" t="s">
        <v>14</v>
      </c>
      <c r="B1721" s="13" t="s">
        <v>255</v>
      </c>
      <c r="C1721" s="14">
        <v>953</v>
      </c>
      <c r="D1721" s="15">
        <v>10</v>
      </c>
      <c r="E1721" s="15">
        <v>4</v>
      </c>
      <c r="F1721" s="85" t="s">
        <v>194</v>
      </c>
      <c r="G1721" s="86" t="s">
        <v>31</v>
      </c>
      <c r="H1721" s="86" t="s">
        <v>20</v>
      </c>
      <c r="I1721" s="87" t="s">
        <v>21</v>
      </c>
      <c r="J1721" s="16" t="s">
        <v>14</v>
      </c>
      <c r="K1721" s="26">
        <f>K1722+K1733</f>
        <v>262006.1</v>
      </c>
      <c r="L1721" s="26">
        <f>L1722+L1733</f>
        <v>262006.1</v>
      </c>
      <c r="M1721" s="26">
        <f>M1722+M1733</f>
        <v>261961.4</v>
      </c>
      <c r="N1721" s="17">
        <f t="shared" si="480"/>
        <v>99.982939328511804</v>
      </c>
    </row>
    <row r="1722" spans="1:14" ht="51.75" customHeight="1" x14ac:dyDescent="0.2">
      <c r="A1722" s="12" t="s">
        <v>14</v>
      </c>
      <c r="B1722" s="13" t="s">
        <v>672</v>
      </c>
      <c r="C1722" s="14">
        <v>953</v>
      </c>
      <c r="D1722" s="15">
        <v>10</v>
      </c>
      <c r="E1722" s="15">
        <v>4</v>
      </c>
      <c r="F1722" s="85" t="s">
        <v>194</v>
      </c>
      <c r="G1722" s="86" t="s">
        <v>31</v>
      </c>
      <c r="H1722" s="86" t="s">
        <v>83</v>
      </c>
      <c r="I1722" s="87" t="s">
        <v>21</v>
      </c>
      <c r="J1722" s="16" t="s">
        <v>14</v>
      </c>
      <c r="K1722" s="26">
        <f t="shared" ref="K1722:M1722" si="482">K1723+K1726+K1728+K1731</f>
        <v>261676.1</v>
      </c>
      <c r="L1722" s="26">
        <f t="shared" si="482"/>
        <v>261676.1</v>
      </c>
      <c r="M1722" s="26">
        <f t="shared" si="482"/>
        <v>261631.4</v>
      </c>
      <c r="N1722" s="17">
        <f t="shared" si="480"/>
        <v>99.982917813281375</v>
      </c>
    </row>
    <row r="1723" spans="1:14" ht="91.5" customHeight="1" x14ac:dyDescent="0.2">
      <c r="A1723" s="12" t="s">
        <v>14</v>
      </c>
      <c r="B1723" s="13" t="s">
        <v>673</v>
      </c>
      <c r="C1723" s="14">
        <v>953</v>
      </c>
      <c r="D1723" s="15">
        <v>10</v>
      </c>
      <c r="E1723" s="15">
        <v>4</v>
      </c>
      <c r="F1723" s="85" t="s">
        <v>194</v>
      </c>
      <c r="G1723" s="86" t="s">
        <v>31</v>
      </c>
      <c r="H1723" s="86" t="s">
        <v>83</v>
      </c>
      <c r="I1723" s="87" t="s">
        <v>674</v>
      </c>
      <c r="J1723" s="16" t="s">
        <v>14</v>
      </c>
      <c r="K1723" s="26">
        <f t="shared" ref="K1723:M1723" si="483">K1724+K1725</f>
        <v>160805.29999999999</v>
      </c>
      <c r="L1723" s="26">
        <f t="shared" si="483"/>
        <v>160805.29999999999</v>
      </c>
      <c r="M1723" s="26">
        <f t="shared" si="483"/>
        <v>160771.79999999999</v>
      </c>
      <c r="N1723" s="17">
        <f t="shared" si="480"/>
        <v>99.97916735331485</v>
      </c>
    </row>
    <row r="1724" spans="1:14" ht="25.5" x14ac:dyDescent="0.2">
      <c r="A1724" s="12"/>
      <c r="B1724" s="13" t="s">
        <v>32</v>
      </c>
      <c r="C1724" s="14">
        <v>953</v>
      </c>
      <c r="D1724" s="15">
        <v>10</v>
      </c>
      <c r="E1724" s="15">
        <v>4</v>
      </c>
      <c r="F1724" s="85" t="s">
        <v>194</v>
      </c>
      <c r="G1724" s="86" t="s">
        <v>31</v>
      </c>
      <c r="H1724" s="86" t="s">
        <v>83</v>
      </c>
      <c r="I1724" s="87" t="s">
        <v>674</v>
      </c>
      <c r="J1724" s="16" t="s">
        <v>33</v>
      </c>
      <c r="K1724" s="26">
        <v>2392.4</v>
      </c>
      <c r="L1724" s="26">
        <v>2392.4</v>
      </c>
      <c r="M1724" s="26">
        <v>2392.4</v>
      </c>
      <c r="N1724" s="17">
        <f t="shared" si="480"/>
        <v>100</v>
      </c>
    </row>
    <row r="1725" spans="1:14" ht="17.25" customHeight="1" x14ac:dyDescent="0.2">
      <c r="A1725" s="12"/>
      <c r="B1725" s="13" t="s">
        <v>92</v>
      </c>
      <c r="C1725" s="14">
        <v>953</v>
      </c>
      <c r="D1725" s="15">
        <v>10</v>
      </c>
      <c r="E1725" s="15">
        <v>4</v>
      </c>
      <c r="F1725" s="85" t="s">
        <v>194</v>
      </c>
      <c r="G1725" s="86" t="s">
        <v>31</v>
      </c>
      <c r="H1725" s="86" t="s">
        <v>83</v>
      </c>
      <c r="I1725" s="87" t="s">
        <v>674</v>
      </c>
      <c r="J1725" s="16" t="s">
        <v>93</v>
      </c>
      <c r="K1725" s="26">
        <v>158412.9</v>
      </c>
      <c r="L1725" s="26">
        <v>158412.9</v>
      </c>
      <c r="M1725" s="26">
        <v>158379.4</v>
      </c>
      <c r="N1725" s="17">
        <f t="shared" si="480"/>
        <v>99.978852732321684</v>
      </c>
    </row>
    <row r="1726" spans="1:14" ht="64.5" customHeight="1" x14ac:dyDescent="0.2">
      <c r="A1726" s="12" t="s">
        <v>14</v>
      </c>
      <c r="B1726" s="13" t="s">
        <v>675</v>
      </c>
      <c r="C1726" s="14">
        <v>953</v>
      </c>
      <c r="D1726" s="15">
        <v>10</v>
      </c>
      <c r="E1726" s="15">
        <v>4</v>
      </c>
      <c r="F1726" s="85" t="s">
        <v>194</v>
      </c>
      <c r="G1726" s="86" t="s">
        <v>31</v>
      </c>
      <c r="H1726" s="86" t="s">
        <v>83</v>
      </c>
      <c r="I1726" s="87" t="s">
        <v>676</v>
      </c>
      <c r="J1726" s="16" t="s">
        <v>14</v>
      </c>
      <c r="K1726" s="26">
        <f t="shared" ref="K1726:M1726" si="484">K1727</f>
        <v>100032.5</v>
      </c>
      <c r="L1726" s="26">
        <f t="shared" si="484"/>
        <v>100032.5</v>
      </c>
      <c r="M1726" s="26">
        <f t="shared" si="484"/>
        <v>100032.4</v>
      </c>
      <c r="N1726" s="17">
        <f t="shared" si="480"/>
        <v>99.999900032489435</v>
      </c>
    </row>
    <row r="1727" spans="1:14" ht="25.5" x14ac:dyDescent="0.2">
      <c r="A1727" s="12"/>
      <c r="B1727" s="13" t="s">
        <v>32</v>
      </c>
      <c r="C1727" s="14">
        <v>953</v>
      </c>
      <c r="D1727" s="15">
        <v>10</v>
      </c>
      <c r="E1727" s="15">
        <v>4</v>
      </c>
      <c r="F1727" s="85" t="s">
        <v>194</v>
      </c>
      <c r="G1727" s="86" t="s">
        <v>31</v>
      </c>
      <c r="H1727" s="86" t="s">
        <v>83</v>
      </c>
      <c r="I1727" s="87" t="s">
        <v>676</v>
      </c>
      <c r="J1727" s="16" t="s">
        <v>33</v>
      </c>
      <c r="K1727" s="26">
        <v>100032.5</v>
      </c>
      <c r="L1727" s="26">
        <v>100032.5</v>
      </c>
      <c r="M1727" s="26">
        <v>100032.4</v>
      </c>
      <c r="N1727" s="17">
        <f t="shared" si="480"/>
        <v>99.999900032489435</v>
      </c>
    </row>
    <row r="1728" spans="1:14" ht="64.5" customHeight="1" x14ac:dyDescent="0.2">
      <c r="A1728" s="12" t="s">
        <v>14</v>
      </c>
      <c r="B1728" s="13" t="s">
        <v>677</v>
      </c>
      <c r="C1728" s="14">
        <v>953</v>
      </c>
      <c r="D1728" s="15">
        <v>10</v>
      </c>
      <c r="E1728" s="15">
        <v>4</v>
      </c>
      <c r="F1728" s="85" t="s">
        <v>194</v>
      </c>
      <c r="G1728" s="86" t="s">
        <v>31</v>
      </c>
      <c r="H1728" s="86" t="s">
        <v>83</v>
      </c>
      <c r="I1728" s="87" t="s">
        <v>678</v>
      </c>
      <c r="J1728" s="16" t="s">
        <v>14</v>
      </c>
      <c r="K1728" s="26">
        <f t="shared" ref="K1728:M1728" si="485">K1729+K1730</f>
        <v>340.1</v>
      </c>
      <c r="L1728" s="26">
        <f t="shared" si="485"/>
        <v>340.1</v>
      </c>
      <c r="M1728" s="26">
        <f t="shared" si="485"/>
        <v>329</v>
      </c>
      <c r="N1728" s="17">
        <f t="shared" si="480"/>
        <v>96.73625404292855</v>
      </c>
    </row>
    <row r="1729" spans="1:14" ht="25.5" x14ac:dyDescent="0.2">
      <c r="A1729" s="12"/>
      <c r="B1729" s="13" t="s">
        <v>32</v>
      </c>
      <c r="C1729" s="14">
        <v>953</v>
      </c>
      <c r="D1729" s="15">
        <v>10</v>
      </c>
      <c r="E1729" s="15">
        <v>4</v>
      </c>
      <c r="F1729" s="85" t="s">
        <v>194</v>
      </c>
      <c r="G1729" s="86" t="s">
        <v>31</v>
      </c>
      <c r="H1729" s="86" t="s">
        <v>83</v>
      </c>
      <c r="I1729" s="87" t="s">
        <v>678</v>
      </c>
      <c r="J1729" s="16" t="s">
        <v>33</v>
      </c>
      <c r="K1729" s="26">
        <v>5</v>
      </c>
      <c r="L1729" s="26">
        <v>5</v>
      </c>
      <c r="M1729" s="26">
        <v>4.9000000000000004</v>
      </c>
      <c r="N1729" s="17">
        <f t="shared" si="480"/>
        <v>98.000000000000014</v>
      </c>
    </row>
    <row r="1730" spans="1:14" ht="17.25" customHeight="1" x14ac:dyDescent="0.2">
      <c r="A1730" s="12"/>
      <c r="B1730" s="13" t="s">
        <v>92</v>
      </c>
      <c r="C1730" s="14">
        <v>953</v>
      </c>
      <c r="D1730" s="15">
        <v>10</v>
      </c>
      <c r="E1730" s="15">
        <v>4</v>
      </c>
      <c r="F1730" s="85" t="s">
        <v>194</v>
      </c>
      <c r="G1730" s="86" t="s">
        <v>31</v>
      </c>
      <c r="H1730" s="86" t="s">
        <v>83</v>
      </c>
      <c r="I1730" s="87" t="s">
        <v>678</v>
      </c>
      <c r="J1730" s="16" t="s">
        <v>93</v>
      </c>
      <c r="K1730" s="26">
        <v>335.1</v>
      </c>
      <c r="L1730" s="26">
        <v>335.1</v>
      </c>
      <c r="M1730" s="26">
        <v>324.10000000000002</v>
      </c>
      <c r="N1730" s="17">
        <f t="shared" si="480"/>
        <v>96.717397791703974</v>
      </c>
    </row>
    <row r="1731" spans="1:14" ht="77.25" customHeight="1" x14ac:dyDescent="0.2">
      <c r="A1731" s="12" t="s">
        <v>14</v>
      </c>
      <c r="B1731" s="13" t="s">
        <v>679</v>
      </c>
      <c r="C1731" s="14">
        <v>953</v>
      </c>
      <c r="D1731" s="15">
        <v>10</v>
      </c>
      <c r="E1731" s="15">
        <v>4</v>
      </c>
      <c r="F1731" s="85" t="s">
        <v>194</v>
      </c>
      <c r="G1731" s="86" t="s">
        <v>31</v>
      </c>
      <c r="H1731" s="86" t="s">
        <v>83</v>
      </c>
      <c r="I1731" s="87" t="s">
        <v>680</v>
      </c>
      <c r="J1731" s="16" t="s">
        <v>14</v>
      </c>
      <c r="K1731" s="26">
        <f t="shared" ref="K1731:M1731" si="486">K1732</f>
        <v>498.2</v>
      </c>
      <c r="L1731" s="26">
        <f t="shared" si="486"/>
        <v>498.2</v>
      </c>
      <c r="M1731" s="26">
        <f t="shared" si="486"/>
        <v>498.2</v>
      </c>
      <c r="N1731" s="17">
        <f t="shared" si="480"/>
        <v>100</v>
      </c>
    </row>
    <row r="1732" spans="1:14" ht="25.5" x14ac:dyDescent="0.2">
      <c r="A1732" s="12"/>
      <c r="B1732" s="13" t="s">
        <v>32</v>
      </c>
      <c r="C1732" s="14">
        <v>953</v>
      </c>
      <c r="D1732" s="15">
        <v>10</v>
      </c>
      <c r="E1732" s="15">
        <v>4</v>
      </c>
      <c r="F1732" s="85" t="s">
        <v>194</v>
      </c>
      <c r="G1732" s="86" t="s">
        <v>31</v>
      </c>
      <c r="H1732" s="86" t="s">
        <v>83</v>
      </c>
      <c r="I1732" s="87" t="s">
        <v>680</v>
      </c>
      <c r="J1732" s="16" t="s">
        <v>33</v>
      </c>
      <c r="K1732" s="26">
        <v>498.2</v>
      </c>
      <c r="L1732" s="26">
        <v>498.2</v>
      </c>
      <c r="M1732" s="26">
        <v>498.2</v>
      </c>
      <c r="N1732" s="17">
        <f t="shared" si="480"/>
        <v>100</v>
      </c>
    </row>
    <row r="1733" spans="1:14" ht="40.5" customHeight="1" x14ac:dyDescent="0.2">
      <c r="A1733" s="12"/>
      <c r="B1733" s="13" t="s">
        <v>256</v>
      </c>
      <c r="C1733" s="14">
        <v>953</v>
      </c>
      <c r="D1733" s="15">
        <v>10</v>
      </c>
      <c r="E1733" s="15">
        <v>4</v>
      </c>
      <c r="F1733" s="85" t="s">
        <v>194</v>
      </c>
      <c r="G1733" s="86" t="s">
        <v>31</v>
      </c>
      <c r="H1733" s="91" t="s">
        <v>95</v>
      </c>
      <c r="I1733" s="92" t="s">
        <v>21</v>
      </c>
      <c r="J1733" s="24"/>
      <c r="K1733" s="26">
        <f t="shared" ref="K1733:M1734" si="487">K1734</f>
        <v>330</v>
      </c>
      <c r="L1733" s="26">
        <f t="shared" si="487"/>
        <v>330</v>
      </c>
      <c r="M1733" s="26">
        <f t="shared" si="487"/>
        <v>330</v>
      </c>
      <c r="N1733" s="17">
        <f t="shared" si="480"/>
        <v>100</v>
      </c>
    </row>
    <row r="1734" spans="1:14" ht="191.25" x14ac:dyDescent="0.2">
      <c r="A1734" s="12"/>
      <c r="B1734" s="13" t="s">
        <v>670</v>
      </c>
      <c r="C1734" s="14">
        <v>953</v>
      </c>
      <c r="D1734" s="15">
        <v>10</v>
      </c>
      <c r="E1734" s="15">
        <v>4</v>
      </c>
      <c r="F1734" s="85" t="s">
        <v>194</v>
      </c>
      <c r="G1734" s="86" t="s">
        <v>31</v>
      </c>
      <c r="H1734" s="91" t="s">
        <v>95</v>
      </c>
      <c r="I1734" s="92" t="s">
        <v>671</v>
      </c>
      <c r="J1734" s="24"/>
      <c r="K1734" s="26">
        <f t="shared" si="487"/>
        <v>330</v>
      </c>
      <c r="L1734" s="26">
        <f t="shared" si="487"/>
        <v>330</v>
      </c>
      <c r="M1734" s="26">
        <f t="shared" si="487"/>
        <v>330</v>
      </c>
      <c r="N1734" s="17">
        <f t="shared" si="480"/>
        <v>100</v>
      </c>
    </row>
    <row r="1735" spans="1:14" ht="17.25" customHeight="1" x14ac:dyDescent="0.2">
      <c r="A1735" s="12"/>
      <c r="B1735" s="13" t="s">
        <v>92</v>
      </c>
      <c r="C1735" s="14">
        <v>953</v>
      </c>
      <c r="D1735" s="15">
        <v>10</v>
      </c>
      <c r="E1735" s="15">
        <v>4</v>
      </c>
      <c r="F1735" s="85" t="s">
        <v>194</v>
      </c>
      <c r="G1735" s="86" t="s">
        <v>31</v>
      </c>
      <c r="H1735" s="91" t="s">
        <v>95</v>
      </c>
      <c r="I1735" s="92" t="s">
        <v>671</v>
      </c>
      <c r="J1735" s="24" t="s">
        <v>93</v>
      </c>
      <c r="K1735" s="26">
        <v>330</v>
      </c>
      <c r="L1735" s="26">
        <v>330</v>
      </c>
      <c r="M1735" s="26">
        <v>330</v>
      </c>
      <c r="N1735" s="17">
        <f t="shared" si="480"/>
        <v>100</v>
      </c>
    </row>
    <row r="1736" spans="1:14" ht="15.75" customHeight="1" x14ac:dyDescent="0.2">
      <c r="A1736" s="12" t="s">
        <v>14</v>
      </c>
      <c r="B1736" s="13" t="s">
        <v>192</v>
      </c>
      <c r="C1736" s="14">
        <v>953</v>
      </c>
      <c r="D1736" s="15">
        <v>10</v>
      </c>
      <c r="E1736" s="15">
        <v>6</v>
      </c>
      <c r="F1736" s="85" t="s">
        <v>14</v>
      </c>
      <c r="G1736" s="86" t="s">
        <v>14</v>
      </c>
      <c r="H1736" s="86" t="s">
        <v>14</v>
      </c>
      <c r="I1736" s="87" t="s">
        <v>14</v>
      </c>
      <c r="J1736" s="16" t="s">
        <v>14</v>
      </c>
      <c r="K1736" s="26">
        <f t="shared" ref="K1736:M1736" si="488">K1737+K1754</f>
        <v>77911.5</v>
      </c>
      <c r="L1736" s="26">
        <f t="shared" si="488"/>
        <v>77911.5</v>
      </c>
      <c r="M1736" s="26">
        <f t="shared" si="488"/>
        <v>77334.999999999985</v>
      </c>
      <c r="N1736" s="17">
        <f t="shared" si="480"/>
        <v>99.260057886191362</v>
      </c>
    </row>
    <row r="1737" spans="1:14" ht="51.75" customHeight="1" x14ac:dyDescent="0.2">
      <c r="A1737" s="12" t="s">
        <v>14</v>
      </c>
      <c r="B1737" s="13" t="s">
        <v>193</v>
      </c>
      <c r="C1737" s="14">
        <v>953</v>
      </c>
      <c r="D1737" s="15">
        <v>10</v>
      </c>
      <c r="E1737" s="15">
        <v>6</v>
      </c>
      <c r="F1737" s="85" t="s">
        <v>194</v>
      </c>
      <c r="G1737" s="86" t="s">
        <v>19</v>
      </c>
      <c r="H1737" s="86" t="s">
        <v>20</v>
      </c>
      <c r="I1737" s="87" t="s">
        <v>21</v>
      </c>
      <c r="J1737" s="16" t="s">
        <v>14</v>
      </c>
      <c r="K1737" s="26">
        <f t="shared" ref="K1737:M1737" si="489">K1738</f>
        <v>77711.5</v>
      </c>
      <c r="L1737" s="26">
        <f t="shared" si="489"/>
        <v>77711.5</v>
      </c>
      <c r="M1737" s="26">
        <f t="shared" si="489"/>
        <v>77134.999999999985</v>
      </c>
      <c r="N1737" s="17">
        <f t="shared" si="480"/>
        <v>99.258153555136602</v>
      </c>
    </row>
    <row r="1738" spans="1:14" ht="26.25" customHeight="1" x14ac:dyDescent="0.2">
      <c r="A1738" s="12" t="s">
        <v>14</v>
      </c>
      <c r="B1738" s="13" t="s">
        <v>255</v>
      </c>
      <c r="C1738" s="14">
        <v>953</v>
      </c>
      <c r="D1738" s="15">
        <v>10</v>
      </c>
      <c r="E1738" s="15">
        <v>6</v>
      </c>
      <c r="F1738" s="85" t="s">
        <v>194</v>
      </c>
      <c r="G1738" s="86" t="s">
        <v>31</v>
      </c>
      <c r="H1738" s="86" t="s">
        <v>20</v>
      </c>
      <c r="I1738" s="87" t="s">
        <v>21</v>
      </c>
      <c r="J1738" s="16" t="s">
        <v>14</v>
      </c>
      <c r="K1738" s="26">
        <f t="shared" ref="K1738:M1738" si="490">K1739+K1750</f>
        <v>77711.5</v>
      </c>
      <c r="L1738" s="26">
        <f t="shared" si="490"/>
        <v>77711.5</v>
      </c>
      <c r="M1738" s="26">
        <f t="shared" si="490"/>
        <v>77134.999999999985</v>
      </c>
      <c r="N1738" s="17">
        <f t="shared" si="480"/>
        <v>99.258153555136602</v>
      </c>
    </row>
    <row r="1739" spans="1:14" ht="51.75" customHeight="1" x14ac:dyDescent="0.2">
      <c r="A1739" s="12" t="s">
        <v>14</v>
      </c>
      <c r="B1739" s="13" t="s">
        <v>672</v>
      </c>
      <c r="C1739" s="14">
        <v>953</v>
      </c>
      <c r="D1739" s="15">
        <v>10</v>
      </c>
      <c r="E1739" s="15">
        <v>6</v>
      </c>
      <c r="F1739" s="85" t="s">
        <v>194</v>
      </c>
      <c r="G1739" s="86" t="s">
        <v>31</v>
      </c>
      <c r="H1739" s="86" t="s">
        <v>83</v>
      </c>
      <c r="I1739" s="87" t="s">
        <v>21</v>
      </c>
      <c r="J1739" s="16" t="s">
        <v>14</v>
      </c>
      <c r="K1739" s="26">
        <f t="shared" ref="K1739:M1739" si="491">K1744+K1747+K1740</f>
        <v>75691</v>
      </c>
      <c r="L1739" s="26">
        <f t="shared" si="491"/>
        <v>75691</v>
      </c>
      <c r="M1739" s="26">
        <f t="shared" si="491"/>
        <v>75126.599999999991</v>
      </c>
      <c r="N1739" s="17">
        <f t="shared" si="480"/>
        <v>99.254336711101715</v>
      </c>
    </row>
    <row r="1740" spans="1:14" ht="64.5" customHeight="1" x14ac:dyDescent="0.2">
      <c r="A1740" s="12"/>
      <c r="B1740" s="13" t="s">
        <v>681</v>
      </c>
      <c r="C1740" s="14">
        <v>953</v>
      </c>
      <c r="D1740" s="15">
        <v>10</v>
      </c>
      <c r="E1740" s="15">
        <v>6</v>
      </c>
      <c r="F1740" s="85" t="s">
        <v>194</v>
      </c>
      <c r="G1740" s="86" t="s">
        <v>31</v>
      </c>
      <c r="H1740" s="86" t="s">
        <v>83</v>
      </c>
      <c r="I1740" s="87">
        <v>20880</v>
      </c>
      <c r="J1740" s="16"/>
      <c r="K1740" s="26">
        <f t="shared" ref="K1740:M1740" si="492">K1741+K1742+K1743</f>
        <v>17441.5</v>
      </c>
      <c r="L1740" s="26">
        <f t="shared" si="492"/>
        <v>17441.5</v>
      </c>
      <c r="M1740" s="26">
        <f t="shared" si="492"/>
        <v>17387.5</v>
      </c>
      <c r="N1740" s="17">
        <f t="shared" si="480"/>
        <v>99.690393601467761</v>
      </c>
    </row>
    <row r="1741" spans="1:14" ht="65.25" customHeight="1" x14ac:dyDescent="0.2">
      <c r="A1741" s="12"/>
      <c r="B1741" s="13" t="s">
        <v>26</v>
      </c>
      <c r="C1741" s="14">
        <v>953</v>
      </c>
      <c r="D1741" s="15">
        <v>10</v>
      </c>
      <c r="E1741" s="15">
        <v>6</v>
      </c>
      <c r="F1741" s="85" t="s">
        <v>194</v>
      </c>
      <c r="G1741" s="86" t="s">
        <v>31</v>
      </c>
      <c r="H1741" s="86" t="s">
        <v>83</v>
      </c>
      <c r="I1741" s="87">
        <v>20880</v>
      </c>
      <c r="J1741" s="16">
        <v>100</v>
      </c>
      <c r="K1741" s="26">
        <v>8838.5</v>
      </c>
      <c r="L1741" s="26">
        <v>8838.5</v>
      </c>
      <c r="M1741" s="26">
        <v>8830</v>
      </c>
      <c r="N1741" s="17">
        <f t="shared" si="480"/>
        <v>99.903829835379312</v>
      </c>
    </row>
    <row r="1742" spans="1:14" ht="25.5" x14ac:dyDescent="0.2">
      <c r="A1742" s="12"/>
      <c r="B1742" s="13" t="s">
        <v>32</v>
      </c>
      <c r="C1742" s="14">
        <v>953</v>
      </c>
      <c r="D1742" s="15">
        <v>10</v>
      </c>
      <c r="E1742" s="15">
        <v>6</v>
      </c>
      <c r="F1742" s="85" t="s">
        <v>194</v>
      </c>
      <c r="G1742" s="86" t="s">
        <v>31</v>
      </c>
      <c r="H1742" s="86" t="s">
        <v>83</v>
      </c>
      <c r="I1742" s="87">
        <v>20880</v>
      </c>
      <c r="J1742" s="16">
        <v>200</v>
      </c>
      <c r="K1742" s="26">
        <v>8594.7999999999993</v>
      </c>
      <c r="L1742" s="26">
        <v>8594.7999999999993</v>
      </c>
      <c r="M1742" s="26">
        <v>8549.5</v>
      </c>
      <c r="N1742" s="17">
        <f t="shared" si="480"/>
        <v>99.472937124773125</v>
      </c>
    </row>
    <row r="1743" spans="1:14" x14ac:dyDescent="0.2">
      <c r="A1743" s="12"/>
      <c r="B1743" s="13" t="s">
        <v>34</v>
      </c>
      <c r="C1743" s="14">
        <v>953</v>
      </c>
      <c r="D1743" s="15">
        <v>10</v>
      </c>
      <c r="E1743" s="15">
        <v>6</v>
      </c>
      <c r="F1743" s="85" t="s">
        <v>194</v>
      </c>
      <c r="G1743" s="86" t="s">
        <v>31</v>
      </c>
      <c r="H1743" s="86" t="s">
        <v>83</v>
      </c>
      <c r="I1743" s="87">
        <v>20880</v>
      </c>
      <c r="J1743" s="16">
        <v>800</v>
      </c>
      <c r="K1743" s="26">
        <v>8.1999999999999993</v>
      </c>
      <c r="L1743" s="26">
        <v>8.1999999999999993</v>
      </c>
      <c r="M1743" s="26">
        <v>8</v>
      </c>
      <c r="N1743" s="17">
        <f t="shared" si="480"/>
        <v>97.560975609756113</v>
      </c>
    </row>
    <row r="1744" spans="1:14" ht="51.75" customHeight="1" x14ac:dyDescent="0.2">
      <c r="A1744" s="12" t="s">
        <v>14</v>
      </c>
      <c r="B1744" s="13" t="s">
        <v>682</v>
      </c>
      <c r="C1744" s="14">
        <v>953</v>
      </c>
      <c r="D1744" s="15">
        <v>10</v>
      </c>
      <c r="E1744" s="15">
        <v>6</v>
      </c>
      <c r="F1744" s="85" t="s">
        <v>194</v>
      </c>
      <c r="G1744" s="86" t="s">
        <v>31</v>
      </c>
      <c r="H1744" s="86" t="s">
        <v>83</v>
      </c>
      <c r="I1744" s="87" t="s">
        <v>683</v>
      </c>
      <c r="J1744" s="16" t="s">
        <v>14</v>
      </c>
      <c r="K1744" s="26">
        <f t="shared" ref="K1744:M1744" si="493">K1745+K1746</f>
        <v>57660.800000000003</v>
      </c>
      <c r="L1744" s="26">
        <f t="shared" si="493"/>
        <v>57660.800000000003</v>
      </c>
      <c r="M1744" s="26">
        <f t="shared" si="493"/>
        <v>57152.399999999994</v>
      </c>
      <c r="N1744" s="17">
        <f t="shared" si="480"/>
        <v>99.11829180309671</v>
      </c>
    </row>
    <row r="1745" spans="1:14" ht="65.25" customHeight="1" x14ac:dyDescent="0.2">
      <c r="A1745" s="12"/>
      <c r="B1745" s="13" t="s">
        <v>26</v>
      </c>
      <c r="C1745" s="14">
        <v>953</v>
      </c>
      <c r="D1745" s="15">
        <v>10</v>
      </c>
      <c r="E1745" s="15">
        <v>6</v>
      </c>
      <c r="F1745" s="85" t="s">
        <v>194</v>
      </c>
      <c r="G1745" s="86" t="s">
        <v>31</v>
      </c>
      <c r="H1745" s="86" t="s">
        <v>83</v>
      </c>
      <c r="I1745" s="87" t="s">
        <v>683</v>
      </c>
      <c r="J1745" s="16" t="s">
        <v>27</v>
      </c>
      <c r="K1745" s="26">
        <v>52039.8</v>
      </c>
      <c r="L1745" s="26">
        <v>52039.8</v>
      </c>
      <c r="M1745" s="26">
        <v>52039.7</v>
      </c>
      <c r="N1745" s="17">
        <f t="shared" si="480"/>
        <v>99.999807839384459</v>
      </c>
    </row>
    <row r="1746" spans="1:14" ht="25.5" x14ac:dyDescent="0.2">
      <c r="A1746" s="12"/>
      <c r="B1746" s="13" t="s">
        <v>32</v>
      </c>
      <c r="C1746" s="14">
        <v>953</v>
      </c>
      <c r="D1746" s="15">
        <v>10</v>
      </c>
      <c r="E1746" s="15">
        <v>6</v>
      </c>
      <c r="F1746" s="85" t="s">
        <v>194</v>
      </c>
      <c r="G1746" s="86" t="s">
        <v>31</v>
      </c>
      <c r="H1746" s="86" t="s">
        <v>83</v>
      </c>
      <c r="I1746" s="87" t="s">
        <v>683</v>
      </c>
      <c r="J1746" s="16" t="s">
        <v>33</v>
      </c>
      <c r="K1746" s="26">
        <v>5621</v>
      </c>
      <c r="L1746" s="26">
        <v>5621</v>
      </c>
      <c r="M1746" s="26">
        <v>5112.7</v>
      </c>
      <c r="N1746" s="17">
        <f t="shared" si="480"/>
        <v>90.957125066714113</v>
      </c>
    </row>
    <row r="1747" spans="1:14" ht="39" customHeight="1" x14ac:dyDescent="0.2">
      <c r="A1747" s="12" t="s">
        <v>14</v>
      </c>
      <c r="B1747" s="13" t="s">
        <v>684</v>
      </c>
      <c r="C1747" s="14">
        <v>953</v>
      </c>
      <c r="D1747" s="15">
        <v>10</v>
      </c>
      <c r="E1747" s="15">
        <v>6</v>
      </c>
      <c r="F1747" s="85" t="s">
        <v>194</v>
      </c>
      <c r="G1747" s="86" t="s">
        <v>31</v>
      </c>
      <c r="H1747" s="86" t="s">
        <v>83</v>
      </c>
      <c r="I1747" s="87" t="s">
        <v>685</v>
      </c>
      <c r="J1747" s="16" t="s">
        <v>14</v>
      </c>
      <c r="K1747" s="26">
        <f t="shared" ref="K1747:M1747" si="494">K1748+K1749</f>
        <v>588.70000000000005</v>
      </c>
      <c r="L1747" s="26">
        <f t="shared" si="494"/>
        <v>588.70000000000005</v>
      </c>
      <c r="M1747" s="26">
        <f t="shared" si="494"/>
        <v>586.70000000000005</v>
      </c>
      <c r="N1747" s="17">
        <f t="shared" si="480"/>
        <v>99.660268387973503</v>
      </c>
    </row>
    <row r="1748" spans="1:14" ht="65.25" customHeight="1" x14ac:dyDescent="0.2">
      <c r="A1748" s="12"/>
      <c r="B1748" s="13" t="s">
        <v>26</v>
      </c>
      <c r="C1748" s="14">
        <v>953</v>
      </c>
      <c r="D1748" s="15">
        <v>10</v>
      </c>
      <c r="E1748" s="15">
        <v>6</v>
      </c>
      <c r="F1748" s="85" t="s">
        <v>194</v>
      </c>
      <c r="G1748" s="86" t="s">
        <v>31</v>
      </c>
      <c r="H1748" s="86" t="s">
        <v>83</v>
      </c>
      <c r="I1748" s="87" t="s">
        <v>685</v>
      </c>
      <c r="J1748" s="16" t="s">
        <v>27</v>
      </c>
      <c r="K1748" s="26">
        <v>450.7</v>
      </c>
      <c r="L1748" s="26">
        <v>450.7</v>
      </c>
      <c r="M1748" s="26">
        <v>450.7</v>
      </c>
      <c r="N1748" s="17">
        <f t="shared" si="480"/>
        <v>100</v>
      </c>
    </row>
    <row r="1749" spans="1:14" ht="25.5" x14ac:dyDescent="0.2">
      <c r="A1749" s="12"/>
      <c r="B1749" s="13" t="s">
        <v>32</v>
      </c>
      <c r="C1749" s="14">
        <v>953</v>
      </c>
      <c r="D1749" s="15">
        <v>10</v>
      </c>
      <c r="E1749" s="15">
        <v>6</v>
      </c>
      <c r="F1749" s="85" t="s">
        <v>194</v>
      </c>
      <c r="G1749" s="86" t="s">
        <v>31</v>
      </c>
      <c r="H1749" s="86" t="s">
        <v>83</v>
      </c>
      <c r="I1749" s="87" t="s">
        <v>685</v>
      </c>
      <c r="J1749" s="16" t="s">
        <v>33</v>
      </c>
      <c r="K1749" s="26">
        <v>138</v>
      </c>
      <c r="L1749" s="26">
        <v>138</v>
      </c>
      <c r="M1749" s="26">
        <v>136</v>
      </c>
      <c r="N1749" s="17">
        <f t="shared" si="480"/>
        <v>98.550724637681171</v>
      </c>
    </row>
    <row r="1750" spans="1:14" ht="39" customHeight="1" x14ac:dyDescent="0.2">
      <c r="A1750" s="12" t="s">
        <v>14</v>
      </c>
      <c r="B1750" s="13" t="s">
        <v>256</v>
      </c>
      <c r="C1750" s="14">
        <v>953</v>
      </c>
      <c r="D1750" s="15">
        <v>10</v>
      </c>
      <c r="E1750" s="15">
        <v>6</v>
      </c>
      <c r="F1750" s="85" t="s">
        <v>194</v>
      </c>
      <c r="G1750" s="86" t="s">
        <v>31</v>
      </c>
      <c r="H1750" s="86" t="s">
        <v>95</v>
      </c>
      <c r="I1750" s="87" t="s">
        <v>21</v>
      </c>
      <c r="J1750" s="16" t="s">
        <v>14</v>
      </c>
      <c r="K1750" s="26">
        <f t="shared" ref="K1750:M1750" si="495">K1751</f>
        <v>2020.5</v>
      </c>
      <c r="L1750" s="26">
        <f t="shared" si="495"/>
        <v>2020.5</v>
      </c>
      <c r="M1750" s="26">
        <f t="shared" si="495"/>
        <v>2008.4</v>
      </c>
      <c r="N1750" s="17">
        <f t="shared" si="480"/>
        <v>99.401138332096011</v>
      </c>
    </row>
    <row r="1751" spans="1:14" ht="171" customHeight="1" x14ac:dyDescent="0.2">
      <c r="A1751" s="12" t="s">
        <v>14</v>
      </c>
      <c r="B1751" s="13" t="s">
        <v>686</v>
      </c>
      <c r="C1751" s="14">
        <v>953</v>
      </c>
      <c r="D1751" s="15">
        <v>10</v>
      </c>
      <c r="E1751" s="15">
        <v>6</v>
      </c>
      <c r="F1751" s="85" t="s">
        <v>194</v>
      </c>
      <c r="G1751" s="86" t="s">
        <v>31</v>
      </c>
      <c r="H1751" s="86" t="s">
        <v>95</v>
      </c>
      <c r="I1751" s="87" t="s">
        <v>687</v>
      </c>
      <c r="J1751" s="16" t="s">
        <v>14</v>
      </c>
      <c r="K1751" s="26">
        <f t="shared" ref="K1751:M1751" si="496">K1752+K1753</f>
        <v>2020.5</v>
      </c>
      <c r="L1751" s="26">
        <f t="shared" si="496"/>
        <v>2020.5</v>
      </c>
      <c r="M1751" s="26">
        <f t="shared" si="496"/>
        <v>2008.4</v>
      </c>
      <c r="N1751" s="17">
        <f t="shared" si="480"/>
        <v>99.401138332096011</v>
      </c>
    </row>
    <row r="1752" spans="1:14" ht="65.25" customHeight="1" x14ac:dyDescent="0.2">
      <c r="A1752" s="12"/>
      <c r="B1752" s="13" t="s">
        <v>26</v>
      </c>
      <c r="C1752" s="14">
        <v>953</v>
      </c>
      <c r="D1752" s="15">
        <v>10</v>
      </c>
      <c r="E1752" s="15">
        <v>6</v>
      </c>
      <c r="F1752" s="85" t="s">
        <v>194</v>
      </c>
      <c r="G1752" s="86" t="s">
        <v>31</v>
      </c>
      <c r="H1752" s="86" t="s">
        <v>95</v>
      </c>
      <c r="I1752" s="87" t="s">
        <v>687</v>
      </c>
      <c r="J1752" s="16" t="s">
        <v>27</v>
      </c>
      <c r="K1752" s="26">
        <v>1640.5</v>
      </c>
      <c r="L1752" s="26">
        <v>1640.5</v>
      </c>
      <c r="M1752" s="26">
        <v>1640.5</v>
      </c>
      <c r="N1752" s="17">
        <f t="shared" si="480"/>
        <v>100</v>
      </c>
    </row>
    <row r="1753" spans="1:14" ht="25.5" x14ac:dyDescent="0.2">
      <c r="A1753" s="12"/>
      <c r="B1753" s="13" t="s">
        <v>32</v>
      </c>
      <c r="C1753" s="14">
        <v>953</v>
      </c>
      <c r="D1753" s="15">
        <v>10</v>
      </c>
      <c r="E1753" s="15">
        <v>6</v>
      </c>
      <c r="F1753" s="85" t="s">
        <v>194</v>
      </c>
      <c r="G1753" s="86" t="s">
        <v>31</v>
      </c>
      <c r="H1753" s="86" t="s">
        <v>95</v>
      </c>
      <c r="I1753" s="87" t="s">
        <v>687</v>
      </c>
      <c r="J1753" s="16" t="s">
        <v>33</v>
      </c>
      <c r="K1753" s="26">
        <v>380</v>
      </c>
      <c r="L1753" s="26">
        <v>380</v>
      </c>
      <c r="M1753" s="26">
        <v>367.9</v>
      </c>
      <c r="N1753" s="17">
        <f t="shared" si="480"/>
        <v>96.815789473684205</v>
      </c>
    </row>
    <row r="1754" spans="1:14" ht="26.25" customHeight="1" x14ac:dyDescent="0.2">
      <c r="A1754" s="12" t="s">
        <v>14</v>
      </c>
      <c r="B1754" s="13" t="s">
        <v>454</v>
      </c>
      <c r="C1754" s="14">
        <v>953</v>
      </c>
      <c r="D1754" s="15">
        <v>10</v>
      </c>
      <c r="E1754" s="15">
        <v>6</v>
      </c>
      <c r="F1754" s="85" t="s">
        <v>378</v>
      </c>
      <c r="G1754" s="86" t="s">
        <v>19</v>
      </c>
      <c r="H1754" s="86" t="s">
        <v>20</v>
      </c>
      <c r="I1754" s="87" t="s">
        <v>21</v>
      </c>
      <c r="J1754" s="16" t="s">
        <v>14</v>
      </c>
      <c r="K1754" s="26">
        <f t="shared" ref="K1754:M1757" si="497">K1755</f>
        <v>200</v>
      </c>
      <c r="L1754" s="26">
        <f t="shared" si="497"/>
        <v>200</v>
      </c>
      <c r="M1754" s="26">
        <f t="shared" si="497"/>
        <v>200</v>
      </c>
      <c r="N1754" s="17">
        <f t="shared" si="480"/>
        <v>100</v>
      </c>
    </row>
    <row r="1755" spans="1:14" ht="26.25" customHeight="1" x14ac:dyDescent="0.2">
      <c r="A1755" s="12" t="s">
        <v>14</v>
      </c>
      <c r="B1755" s="13" t="s">
        <v>455</v>
      </c>
      <c r="C1755" s="14">
        <v>953</v>
      </c>
      <c r="D1755" s="15">
        <v>10</v>
      </c>
      <c r="E1755" s="15">
        <v>6</v>
      </c>
      <c r="F1755" s="85" t="s">
        <v>378</v>
      </c>
      <c r="G1755" s="86" t="s">
        <v>23</v>
      </c>
      <c r="H1755" s="86" t="s">
        <v>20</v>
      </c>
      <c r="I1755" s="87" t="s">
        <v>21</v>
      </c>
      <c r="J1755" s="16" t="s">
        <v>14</v>
      </c>
      <c r="K1755" s="26">
        <f t="shared" si="497"/>
        <v>200</v>
      </c>
      <c r="L1755" s="26">
        <f t="shared" si="497"/>
        <v>200</v>
      </c>
      <c r="M1755" s="26">
        <f t="shared" si="497"/>
        <v>200</v>
      </c>
      <c r="N1755" s="17">
        <f t="shared" si="480"/>
        <v>100</v>
      </c>
    </row>
    <row r="1756" spans="1:14" ht="64.5" customHeight="1" x14ac:dyDescent="0.2">
      <c r="A1756" s="12" t="s">
        <v>14</v>
      </c>
      <c r="B1756" s="13" t="s">
        <v>688</v>
      </c>
      <c r="C1756" s="14">
        <v>953</v>
      </c>
      <c r="D1756" s="15">
        <v>10</v>
      </c>
      <c r="E1756" s="15">
        <v>6</v>
      </c>
      <c r="F1756" s="85" t="s">
        <v>378</v>
      </c>
      <c r="G1756" s="86" t="s">
        <v>23</v>
      </c>
      <c r="H1756" s="86" t="s">
        <v>194</v>
      </c>
      <c r="I1756" s="87" t="s">
        <v>21</v>
      </c>
      <c r="J1756" s="16" t="s">
        <v>14</v>
      </c>
      <c r="K1756" s="26">
        <f t="shared" si="497"/>
        <v>200</v>
      </c>
      <c r="L1756" s="26">
        <f t="shared" si="497"/>
        <v>200</v>
      </c>
      <c r="M1756" s="26">
        <f t="shared" si="497"/>
        <v>200</v>
      </c>
      <c r="N1756" s="17">
        <f t="shared" si="480"/>
        <v>100</v>
      </c>
    </row>
    <row r="1757" spans="1:14" ht="26.25" customHeight="1" x14ac:dyDescent="0.2">
      <c r="A1757" s="12" t="s">
        <v>14</v>
      </c>
      <c r="B1757" s="13" t="s">
        <v>689</v>
      </c>
      <c r="C1757" s="14">
        <v>953</v>
      </c>
      <c r="D1757" s="15">
        <v>10</v>
      </c>
      <c r="E1757" s="15">
        <v>6</v>
      </c>
      <c r="F1757" s="85" t="s">
        <v>378</v>
      </c>
      <c r="G1757" s="86" t="s">
        <v>23</v>
      </c>
      <c r="H1757" s="86" t="s">
        <v>194</v>
      </c>
      <c r="I1757" s="87" t="s">
        <v>690</v>
      </c>
      <c r="J1757" s="16" t="s">
        <v>14</v>
      </c>
      <c r="K1757" s="26">
        <f t="shared" si="497"/>
        <v>200</v>
      </c>
      <c r="L1757" s="26">
        <f t="shared" si="497"/>
        <v>200</v>
      </c>
      <c r="M1757" s="26">
        <f t="shared" si="497"/>
        <v>200</v>
      </c>
      <c r="N1757" s="17">
        <f t="shared" si="480"/>
        <v>100</v>
      </c>
    </row>
    <row r="1758" spans="1:14" ht="25.5" x14ac:dyDescent="0.2">
      <c r="A1758" s="12"/>
      <c r="B1758" s="13" t="s">
        <v>32</v>
      </c>
      <c r="C1758" s="14">
        <v>953</v>
      </c>
      <c r="D1758" s="15">
        <v>10</v>
      </c>
      <c r="E1758" s="15">
        <v>6</v>
      </c>
      <c r="F1758" s="85" t="s">
        <v>378</v>
      </c>
      <c r="G1758" s="86" t="s">
        <v>23</v>
      </c>
      <c r="H1758" s="86" t="s">
        <v>194</v>
      </c>
      <c r="I1758" s="87" t="s">
        <v>690</v>
      </c>
      <c r="J1758" s="16" t="s">
        <v>33</v>
      </c>
      <c r="K1758" s="26">
        <v>200</v>
      </c>
      <c r="L1758" s="26">
        <v>200</v>
      </c>
      <c r="M1758" s="26">
        <v>200</v>
      </c>
      <c r="N1758" s="17">
        <f t="shared" si="480"/>
        <v>100</v>
      </c>
    </row>
    <row r="1759" spans="1:14" ht="40.5" customHeight="1" x14ac:dyDescent="0.2">
      <c r="A1759" s="18" t="s">
        <v>691</v>
      </c>
      <c r="B1759" s="19" t="s">
        <v>692</v>
      </c>
      <c r="C1759" s="20">
        <v>956</v>
      </c>
      <c r="D1759" s="21" t="s">
        <v>14</v>
      </c>
      <c r="E1759" s="21" t="s">
        <v>14</v>
      </c>
      <c r="F1759" s="88" t="s">
        <v>14</v>
      </c>
      <c r="G1759" s="89" t="s">
        <v>14</v>
      </c>
      <c r="H1759" s="89" t="s">
        <v>14</v>
      </c>
      <c r="I1759" s="90" t="s">
        <v>14</v>
      </c>
      <c r="J1759" s="22" t="s">
        <v>14</v>
      </c>
      <c r="K1759" s="73">
        <f t="shared" ref="K1759:M1763" si="498">K1760</f>
        <v>25733</v>
      </c>
      <c r="L1759" s="73">
        <f t="shared" si="498"/>
        <v>25733</v>
      </c>
      <c r="M1759" s="73">
        <f t="shared" si="498"/>
        <v>24772.500000000004</v>
      </c>
      <c r="N1759" s="23">
        <f>M1759/L1759*100</f>
        <v>96.267438697392464</v>
      </c>
    </row>
    <row r="1760" spans="1:14" ht="15.75" customHeight="1" x14ac:dyDescent="0.2">
      <c r="A1760" s="12" t="s">
        <v>14</v>
      </c>
      <c r="B1760" s="13" t="s">
        <v>15</v>
      </c>
      <c r="C1760" s="14">
        <v>956</v>
      </c>
      <c r="D1760" s="15">
        <v>1</v>
      </c>
      <c r="E1760" s="15" t="s">
        <v>14</v>
      </c>
      <c r="F1760" s="85" t="s">
        <v>14</v>
      </c>
      <c r="G1760" s="86" t="s">
        <v>14</v>
      </c>
      <c r="H1760" s="86" t="s">
        <v>14</v>
      </c>
      <c r="I1760" s="87" t="s">
        <v>14</v>
      </c>
      <c r="J1760" s="16" t="s">
        <v>14</v>
      </c>
      <c r="K1760" s="26">
        <f t="shared" si="498"/>
        <v>25733</v>
      </c>
      <c r="L1760" s="26">
        <f t="shared" si="498"/>
        <v>25733</v>
      </c>
      <c r="M1760" s="26">
        <f t="shared" si="498"/>
        <v>24772.500000000004</v>
      </c>
      <c r="N1760" s="17">
        <f>M1760/L1760*100</f>
        <v>96.267438697392464</v>
      </c>
    </row>
    <row r="1761" spans="1:14" ht="15.75" customHeight="1" x14ac:dyDescent="0.2">
      <c r="A1761" s="12" t="s">
        <v>14</v>
      </c>
      <c r="B1761" s="13" t="s">
        <v>36</v>
      </c>
      <c r="C1761" s="14">
        <v>956</v>
      </c>
      <c r="D1761" s="15">
        <v>1</v>
      </c>
      <c r="E1761" s="15">
        <v>13</v>
      </c>
      <c r="F1761" s="85" t="s">
        <v>14</v>
      </c>
      <c r="G1761" s="86" t="s">
        <v>14</v>
      </c>
      <c r="H1761" s="86" t="s">
        <v>14</v>
      </c>
      <c r="I1761" s="87" t="s">
        <v>14</v>
      </c>
      <c r="J1761" s="16" t="s">
        <v>14</v>
      </c>
      <c r="K1761" s="26">
        <f t="shared" si="498"/>
        <v>25733</v>
      </c>
      <c r="L1761" s="26">
        <f t="shared" si="498"/>
        <v>25733</v>
      </c>
      <c r="M1761" s="26">
        <f t="shared" si="498"/>
        <v>24772.500000000004</v>
      </c>
      <c r="N1761" s="17">
        <f t="shared" ref="N1761:N1767" si="499">M1761/L1761*100</f>
        <v>96.267438697392464</v>
      </c>
    </row>
    <row r="1762" spans="1:14" ht="39" customHeight="1" x14ac:dyDescent="0.2">
      <c r="A1762" s="12" t="s">
        <v>14</v>
      </c>
      <c r="B1762" s="13" t="s">
        <v>693</v>
      </c>
      <c r="C1762" s="14">
        <v>956</v>
      </c>
      <c r="D1762" s="15">
        <v>1</v>
      </c>
      <c r="E1762" s="15">
        <v>13</v>
      </c>
      <c r="F1762" s="85" t="s">
        <v>694</v>
      </c>
      <c r="G1762" s="86" t="s">
        <v>19</v>
      </c>
      <c r="H1762" s="86" t="s">
        <v>20</v>
      </c>
      <c r="I1762" s="87" t="s">
        <v>21</v>
      </c>
      <c r="J1762" s="16" t="s">
        <v>14</v>
      </c>
      <c r="K1762" s="26">
        <f t="shared" si="498"/>
        <v>25733</v>
      </c>
      <c r="L1762" s="26">
        <f t="shared" si="498"/>
        <v>25733</v>
      </c>
      <c r="M1762" s="26">
        <f t="shared" si="498"/>
        <v>24772.500000000004</v>
      </c>
      <c r="N1762" s="17">
        <f t="shared" si="499"/>
        <v>96.267438697392464</v>
      </c>
    </row>
    <row r="1763" spans="1:14" ht="26.25" customHeight="1" x14ac:dyDescent="0.2">
      <c r="A1763" s="12" t="s">
        <v>14</v>
      </c>
      <c r="B1763" s="13" t="s">
        <v>695</v>
      </c>
      <c r="C1763" s="14">
        <v>956</v>
      </c>
      <c r="D1763" s="15">
        <v>1</v>
      </c>
      <c r="E1763" s="15">
        <v>13</v>
      </c>
      <c r="F1763" s="85" t="s">
        <v>694</v>
      </c>
      <c r="G1763" s="86" t="s">
        <v>23</v>
      </c>
      <c r="H1763" s="86" t="s">
        <v>20</v>
      </c>
      <c r="I1763" s="87" t="s">
        <v>21</v>
      </c>
      <c r="J1763" s="16" t="s">
        <v>14</v>
      </c>
      <c r="K1763" s="26">
        <f t="shared" si="498"/>
        <v>25733</v>
      </c>
      <c r="L1763" s="26">
        <f t="shared" si="498"/>
        <v>25733</v>
      </c>
      <c r="M1763" s="26">
        <f t="shared" si="498"/>
        <v>24772.500000000004</v>
      </c>
      <c r="N1763" s="17">
        <f t="shared" si="499"/>
        <v>96.267438697392464</v>
      </c>
    </row>
    <row r="1764" spans="1:14" ht="29.25" customHeight="1" x14ac:dyDescent="0.2">
      <c r="A1764" s="12" t="s">
        <v>14</v>
      </c>
      <c r="B1764" s="13" t="s">
        <v>24</v>
      </c>
      <c r="C1764" s="14">
        <v>956</v>
      </c>
      <c r="D1764" s="15">
        <v>1</v>
      </c>
      <c r="E1764" s="15">
        <v>13</v>
      </c>
      <c r="F1764" s="85" t="s">
        <v>694</v>
      </c>
      <c r="G1764" s="86" t="s">
        <v>23</v>
      </c>
      <c r="H1764" s="86" t="s">
        <v>20</v>
      </c>
      <c r="I1764" s="87" t="s">
        <v>25</v>
      </c>
      <c r="J1764" s="16" t="s">
        <v>14</v>
      </c>
      <c r="K1764" s="26">
        <f t="shared" ref="K1764:M1764" si="500">K1765+K1766+K1767</f>
        <v>25733</v>
      </c>
      <c r="L1764" s="26">
        <f t="shared" si="500"/>
        <v>25733</v>
      </c>
      <c r="M1764" s="26">
        <f t="shared" si="500"/>
        <v>24772.500000000004</v>
      </c>
      <c r="N1764" s="17">
        <f t="shared" si="499"/>
        <v>96.267438697392464</v>
      </c>
    </row>
    <row r="1765" spans="1:14" ht="65.25" customHeight="1" x14ac:dyDescent="0.2">
      <c r="A1765" s="12"/>
      <c r="B1765" s="13" t="s">
        <v>26</v>
      </c>
      <c r="C1765" s="14">
        <v>956</v>
      </c>
      <c r="D1765" s="15">
        <v>1</v>
      </c>
      <c r="E1765" s="15">
        <v>13</v>
      </c>
      <c r="F1765" s="85" t="s">
        <v>694</v>
      </c>
      <c r="G1765" s="86" t="s">
        <v>23</v>
      </c>
      <c r="H1765" s="86" t="s">
        <v>20</v>
      </c>
      <c r="I1765" s="87" t="s">
        <v>25</v>
      </c>
      <c r="J1765" s="16" t="s">
        <v>27</v>
      </c>
      <c r="K1765" s="26">
        <v>24539</v>
      </c>
      <c r="L1765" s="26">
        <v>24539</v>
      </c>
      <c r="M1765" s="26">
        <v>23603.4</v>
      </c>
      <c r="N1765" s="17">
        <f t="shared" si="499"/>
        <v>96.187293695749631</v>
      </c>
    </row>
    <row r="1766" spans="1:14" ht="25.5" x14ac:dyDescent="0.2">
      <c r="A1766" s="12"/>
      <c r="B1766" s="13" t="s">
        <v>32</v>
      </c>
      <c r="C1766" s="14">
        <v>956</v>
      </c>
      <c r="D1766" s="15">
        <v>1</v>
      </c>
      <c r="E1766" s="15">
        <v>13</v>
      </c>
      <c r="F1766" s="85" t="s">
        <v>694</v>
      </c>
      <c r="G1766" s="86" t="s">
        <v>23</v>
      </c>
      <c r="H1766" s="86" t="s">
        <v>20</v>
      </c>
      <c r="I1766" s="87" t="s">
        <v>25</v>
      </c>
      <c r="J1766" s="16" t="s">
        <v>33</v>
      </c>
      <c r="K1766" s="26">
        <v>1190</v>
      </c>
      <c r="L1766" s="26">
        <v>1190</v>
      </c>
      <c r="M1766" s="26">
        <v>1168.4000000000001</v>
      </c>
      <c r="N1766" s="17">
        <f t="shared" si="499"/>
        <v>98.184873949579838</v>
      </c>
    </row>
    <row r="1767" spans="1:14" x14ac:dyDescent="0.2">
      <c r="A1767" s="12"/>
      <c r="B1767" s="13" t="s">
        <v>34</v>
      </c>
      <c r="C1767" s="14">
        <v>956</v>
      </c>
      <c r="D1767" s="15">
        <v>1</v>
      </c>
      <c r="E1767" s="15">
        <v>13</v>
      </c>
      <c r="F1767" s="85" t="s">
        <v>694</v>
      </c>
      <c r="G1767" s="86" t="s">
        <v>23</v>
      </c>
      <c r="H1767" s="86" t="s">
        <v>20</v>
      </c>
      <c r="I1767" s="87" t="s">
        <v>25</v>
      </c>
      <c r="J1767" s="16" t="s">
        <v>35</v>
      </c>
      <c r="K1767" s="26">
        <v>4</v>
      </c>
      <c r="L1767" s="26">
        <v>4</v>
      </c>
      <c r="M1767" s="26">
        <v>0.7</v>
      </c>
      <c r="N1767" s="17">
        <f t="shared" si="499"/>
        <v>17.5</v>
      </c>
    </row>
    <row r="1768" spans="1:14" ht="55.5" customHeight="1" x14ac:dyDescent="0.2">
      <c r="A1768" s="18"/>
      <c r="B1768" s="19" t="s">
        <v>696</v>
      </c>
      <c r="C1768" s="20" t="s">
        <v>14</v>
      </c>
      <c r="D1768" s="21" t="s">
        <v>14</v>
      </c>
      <c r="E1768" s="21" t="s">
        <v>14</v>
      </c>
      <c r="F1768" s="88" t="s">
        <v>14</v>
      </c>
      <c r="G1768" s="89" t="s">
        <v>14</v>
      </c>
      <c r="H1768" s="89" t="s">
        <v>14</v>
      </c>
      <c r="I1768" s="90" t="s">
        <v>14</v>
      </c>
      <c r="J1768" s="22" t="s">
        <v>14</v>
      </c>
      <c r="K1768" s="73">
        <f>K13+K46+K272+K308+K320+K348+K492+K542+K616+K633+K767+K1080+K1271+K1393+K1477+K1540+K1597+K1710+K1759</f>
        <v>31964635.599999998</v>
      </c>
      <c r="L1768" s="73">
        <f>L13+L46+L272+L308+L320+L348+L492+L542+L616+L633+L767+L1080+L1271+L1393+L1477+L1540+L1597+L1710+L1759</f>
        <v>31964635.599999998</v>
      </c>
      <c r="M1768" s="73">
        <f>M13+M46+M272+M308+M320+M348+M492+M542+M616+M633+M767+M1080+M1271+M1393+M1477+M1540+M1597+M1710+M1759</f>
        <v>31488136.800000001</v>
      </c>
      <c r="N1768" s="23">
        <f>M1768/L1768*100</f>
        <v>98.509293814693137</v>
      </c>
    </row>
    <row r="1769" spans="1:14" ht="39" customHeight="1" x14ac:dyDescent="0.2">
      <c r="A1769" s="18" t="s">
        <v>697</v>
      </c>
      <c r="B1769" s="19" t="s">
        <v>698</v>
      </c>
      <c r="C1769" s="20">
        <v>932</v>
      </c>
      <c r="D1769" s="21" t="s">
        <v>14</v>
      </c>
      <c r="E1769" s="21" t="s">
        <v>14</v>
      </c>
      <c r="F1769" s="88" t="s">
        <v>14</v>
      </c>
      <c r="G1769" s="89" t="s">
        <v>14</v>
      </c>
      <c r="H1769" s="89" t="s">
        <v>14</v>
      </c>
      <c r="I1769" s="90" t="s">
        <v>14</v>
      </c>
      <c r="J1769" s="22" t="s">
        <v>14</v>
      </c>
      <c r="K1769" s="73">
        <f t="shared" ref="K1769:M1769" si="501">K1770+K1805+K1816</f>
        <v>99644.2</v>
      </c>
      <c r="L1769" s="73">
        <f t="shared" si="501"/>
        <v>99644.2</v>
      </c>
      <c r="M1769" s="73">
        <f t="shared" si="501"/>
        <v>95030.39999999998</v>
      </c>
      <c r="N1769" s="23">
        <f>M1769/L1769*100</f>
        <v>95.369725483269448</v>
      </c>
    </row>
    <row r="1770" spans="1:14" ht="15.75" customHeight="1" x14ac:dyDescent="0.2">
      <c r="A1770" s="12" t="s">
        <v>14</v>
      </c>
      <c r="B1770" s="13" t="s">
        <v>15</v>
      </c>
      <c r="C1770" s="14">
        <v>932</v>
      </c>
      <c r="D1770" s="15">
        <v>1</v>
      </c>
      <c r="E1770" s="15" t="s">
        <v>14</v>
      </c>
      <c r="F1770" s="85" t="s">
        <v>14</v>
      </c>
      <c r="G1770" s="86" t="s">
        <v>14</v>
      </c>
      <c r="H1770" s="86" t="s">
        <v>14</v>
      </c>
      <c r="I1770" s="87" t="s">
        <v>14</v>
      </c>
      <c r="J1770" s="16" t="s">
        <v>14</v>
      </c>
      <c r="K1770" s="26">
        <f>K1771+K1786+K1791</f>
        <v>74745.299999999988</v>
      </c>
      <c r="L1770" s="26">
        <f>L1771+L1786+L1791</f>
        <v>74745.299999999988</v>
      </c>
      <c r="M1770" s="26">
        <f>M1771+M1786+M1791</f>
        <v>72204.599999999991</v>
      </c>
      <c r="N1770" s="17">
        <f>M1770/L1770*100</f>
        <v>96.600856508703558</v>
      </c>
    </row>
    <row r="1771" spans="1:14" ht="51.75" customHeight="1" x14ac:dyDescent="0.2">
      <c r="A1771" s="12" t="s">
        <v>14</v>
      </c>
      <c r="B1771" s="13" t="s">
        <v>57</v>
      </c>
      <c r="C1771" s="14">
        <v>932</v>
      </c>
      <c r="D1771" s="15">
        <v>1</v>
      </c>
      <c r="E1771" s="15">
        <v>4</v>
      </c>
      <c r="F1771" s="85" t="s">
        <v>14</v>
      </c>
      <c r="G1771" s="86" t="s">
        <v>14</v>
      </c>
      <c r="H1771" s="86" t="s">
        <v>14</v>
      </c>
      <c r="I1771" s="87" t="s">
        <v>14</v>
      </c>
      <c r="J1771" s="16" t="s">
        <v>14</v>
      </c>
      <c r="K1771" s="26">
        <f t="shared" ref="K1771:M1771" si="502">K1772</f>
        <v>68083.199999999997</v>
      </c>
      <c r="L1771" s="26">
        <f t="shared" si="502"/>
        <v>68083.199999999997</v>
      </c>
      <c r="M1771" s="26">
        <f t="shared" si="502"/>
        <v>65699.7</v>
      </c>
      <c r="N1771" s="17">
        <f t="shared" ref="N1771:N1783" si="503">M1771/L1771*100</f>
        <v>96.499136350817821</v>
      </c>
    </row>
    <row r="1772" spans="1:14" ht="39" customHeight="1" x14ac:dyDescent="0.2">
      <c r="A1772" s="12" t="s">
        <v>14</v>
      </c>
      <c r="B1772" s="13" t="s">
        <v>699</v>
      </c>
      <c r="C1772" s="14">
        <v>932</v>
      </c>
      <c r="D1772" s="15">
        <v>1</v>
      </c>
      <c r="E1772" s="15">
        <v>4</v>
      </c>
      <c r="F1772" s="85" t="s">
        <v>700</v>
      </c>
      <c r="G1772" s="86" t="s">
        <v>19</v>
      </c>
      <c r="H1772" s="86" t="s">
        <v>20</v>
      </c>
      <c r="I1772" s="87" t="s">
        <v>21</v>
      </c>
      <c r="J1772" s="16" t="s">
        <v>14</v>
      </c>
      <c r="K1772" s="26">
        <f t="shared" ref="K1772:M1772" si="504">K1773+K1778</f>
        <v>68083.199999999997</v>
      </c>
      <c r="L1772" s="26">
        <f t="shared" si="504"/>
        <v>68083.199999999997</v>
      </c>
      <c r="M1772" s="26">
        <f t="shared" si="504"/>
        <v>65699.7</v>
      </c>
      <c r="N1772" s="17">
        <f t="shared" si="503"/>
        <v>96.499136350817821</v>
      </c>
    </row>
    <row r="1773" spans="1:14" ht="51.75" customHeight="1" x14ac:dyDescent="0.2">
      <c r="A1773" s="12" t="s">
        <v>14</v>
      </c>
      <c r="B1773" s="13" t="s">
        <v>701</v>
      </c>
      <c r="C1773" s="14">
        <v>932</v>
      </c>
      <c r="D1773" s="15">
        <v>1</v>
      </c>
      <c r="E1773" s="15">
        <v>4</v>
      </c>
      <c r="F1773" s="85" t="s">
        <v>700</v>
      </c>
      <c r="G1773" s="86" t="s">
        <v>23</v>
      </c>
      <c r="H1773" s="86" t="s">
        <v>20</v>
      </c>
      <c r="I1773" s="87" t="s">
        <v>21</v>
      </c>
      <c r="J1773" s="16" t="s">
        <v>14</v>
      </c>
      <c r="K1773" s="26">
        <f t="shared" ref="K1773:M1773" si="505">K1774</f>
        <v>63978.6</v>
      </c>
      <c r="L1773" s="26">
        <f t="shared" si="505"/>
        <v>63978.6</v>
      </c>
      <c r="M1773" s="26">
        <f t="shared" si="505"/>
        <v>61964.299999999996</v>
      </c>
      <c r="N1773" s="17">
        <f t="shared" si="503"/>
        <v>96.851603504921954</v>
      </c>
    </row>
    <row r="1774" spans="1:14" ht="27.75" customHeight="1" x14ac:dyDescent="0.2">
      <c r="A1774" s="12" t="s">
        <v>14</v>
      </c>
      <c r="B1774" s="13" t="s">
        <v>24</v>
      </c>
      <c r="C1774" s="14">
        <v>932</v>
      </c>
      <c r="D1774" s="15">
        <v>1</v>
      </c>
      <c r="E1774" s="15">
        <v>4</v>
      </c>
      <c r="F1774" s="85" t="s">
        <v>700</v>
      </c>
      <c r="G1774" s="86" t="s">
        <v>23</v>
      </c>
      <c r="H1774" s="86" t="s">
        <v>20</v>
      </c>
      <c r="I1774" s="87" t="s">
        <v>25</v>
      </c>
      <c r="J1774" s="16" t="s">
        <v>14</v>
      </c>
      <c r="K1774" s="26">
        <f t="shared" ref="K1774:M1774" si="506">K1775+K1776+K1777</f>
        <v>63978.6</v>
      </c>
      <c r="L1774" s="26">
        <f t="shared" si="506"/>
        <v>63978.6</v>
      </c>
      <c r="M1774" s="26">
        <f t="shared" si="506"/>
        <v>61964.299999999996</v>
      </c>
      <c r="N1774" s="17">
        <f t="shared" si="503"/>
        <v>96.851603504921954</v>
      </c>
    </row>
    <row r="1775" spans="1:14" ht="65.25" customHeight="1" x14ac:dyDescent="0.2">
      <c r="A1775" s="12"/>
      <c r="B1775" s="13" t="s">
        <v>26</v>
      </c>
      <c r="C1775" s="14">
        <v>932</v>
      </c>
      <c r="D1775" s="15">
        <v>1</v>
      </c>
      <c r="E1775" s="15">
        <v>4</v>
      </c>
      <c r="F1775" s="85" t="s">
        <v>700</v>
      </c>
      <c r="G1775" s="86" t="s">
        <v>23</v>
      </c>
      <c r="H1775" s="86" t="s">
        <v>20</v>
      </c>
      <c r="I1775" s="87" t="s">
        <v>25</v>
      </c>
      <c r="J1775" s="16" t="s">
        <v>27</v>
      </c>
      <c r="K1775" s="26">
        <v>57311.4</v>
      </c>
      <c r="L1775" s="26">
        <v>57311.4</v>
      </c>
      <c r="M1775" s="26">
        <v>56444.7</v>
      </c>
      <c r="N1775" s="17">
        <f t="shared" si="503"/>
        <v>98.487735424365823</v>
      </c>
    </row>
    <row r="1776" spans="1:14" ht="25.5" x14ac:dyDescent="0.2">
      <c r="A1776" s="12"/>
      <c r="B1776" s="13" t="s">
        <v>32</v>
      </c>
      <c r="C1776" s="14">
        <v>932</v>
      </c>
      <c r="D1776" s="15">
        <v>1</v>
      </c>
      <c r="E1776" s="15">
        <v>4</v>
      </c>
      <c r="F1776" s="85" t="s">
        <v>700</v>
      </c>
      <c r="G1776" s="86" t="s">
        <v>23</v>
      </c>
      <c r="H1776" s="86" t="s">
        <v>20</v>
      </c>
      <c r="I1776" s="87" t="s">
        <v>25</v>
      </c>
      <c r="J1776" s="16" t="s">
        <v>33</v>
      </c>
      <c r="K1776" s="26">
        <v>5616.2</v>
      </c>
      <c r="L1776" s="26">
        <v>5616.2</v>
      </c>
      <c r="M1776" s="26">
        <v>4475.3999999999996</v>
      </c>
      <c r="N1776" s="17">
        <f t="shared" si="503"/>
        <v>79.687333072184032</v>
      </c>
    </row>
    <row r="1777" spans="1:14" x14ac:dyDescent="0.2">
      <c r="A1777" s="12"/>
      <c r="B1777" s="13" t="s">
        <v>34</v>
      </c>
      <c r="C1777" s="14">
        <v>932</v>
      </c>
      <c r="D1777" s="15">
        <v>1</v>
      </c>
      <c r="E1777" s="15">
        <v>4</v>
      </c>
      <c r="F1777" s="85" t="s">
        <v>700</v>
      </c>
      <c r="G1777" s="86" t="s">
        <v>23</v>
      </c>
      <c r="H1777" s="86" t="s">
        <v>20</v>
      </c>
      <c r="I1777" s="87" t="s">
        <v>25</v>
      </c>
      <c r="J1777" s="16" t="s">
        <v>35</v>
      </c>
      <c r="K1777" s="26">
        <v>1051</v>
      </c>
      <c r="L1777" s="26">
        <v>1051</v>
      </c>
      <c r="M1777" s="26">
        <v>1044.2</v>
      </c>
      <c r="N1777" s="17">
        <f t="shared" si="503"/>
        <v>99.352997145575657</v>
      </c>
    </row>
    <row r="1778" spans="1:14" ht="39" customHeight="1" x14ac:dyDescent="0.2">
      <c r="A1778" s="12" t="s">
        <v>14</v>
      </c>
      <c r="B1778" s="13" t="s">
        <v>61</v>
      </c>
      <c r="C1778" s="14">
        <v>932</v>
      </c>
      <c r="D1778" s="15">
        <v>1</v>
      </c>
      <c r="E1778" s="15">
        <v>4</v>
      </c>
      <c r="F1778" s="85" t="s">
        <v>700</v>
      </c>
      <c r="G1778" s="86" t="s">
        <v>29</v>
      </c>
      <c r="H1778" s="86" t="s">
        <v>20</v>
      </c>
      <c r="I1778" s="87" t="s">
        <v>21</v>
      </c>
      <c r="J1778" s="16" t="s">
        <v>14</v>
      </c>
      <c r="K1778" s="26">
        <f t="shared" ref="K1778:M1778" si="507">K1779+K1781+K1783</f>
        <v>4104.6000000000004</v>
      </c>
      <c r="L1778" s="26">
        <f t="shared" si="507"/>
        <v>4104.6000000000004</v>
      </c>
      <c r="M1778" s="26">
        <f t="shared" si="507"/>
        <v>3735.4</v>
      </c>
      <c r="N1778" s="17">
        <f t="shared" si="503"/>
        <v>91.005213662719882</v>
      </c>
    </row>
    <row r="1779" spans="1:14" ht="65.25" customHeight="1" x14ac:dyDescent="0.2">
      <c r="A1779" s="12" t="s">
        <v>14</v>
      </c>
      <c r="B1779" s="13" t="s">
        <v>652</v>
      </c>
      <c r="C1779" s="14">
        <v>932</v>
      </c>
      <c r="D1779" s="15">
        <v>1</v>
      </c>
      <c r="E1779" s="15">
        <v>4</v>
      </c>
      <c r="F1779" s="85" t="s">
        <v>700</v>
      </c>
      <c r="G1779" s="86" t="s">
        <v>29</v>
      </c>
      <c r="H1779" s="86" t="s">
        <v>20</v>
      </c>
      <c r="I1779" s="87" t="s">
        <v>653</v>
      </c>
      <c r="J1779" s="16" t="s">
        <v>14</v>
      </c>
      <c r="K1779" s="26">
        <f t="shared" ref="K1779:M1779" si="508">K1780</f>
        <v>1399.1</v>
      </c>
      <c r="L1779" s="26">
        <f t="shared" si="508"/>
        <v>1399.1</v>
      </c>
      <c r="M1779" s="26">
        <f t="shared" si="508"/>
        <v>1390.1</v>
      </c>
      <c r="N1779" s="17">
        <f t="shared" si="503"/>
        <v>99.356729325995289</v>
      </c>
    </row>
    <row r="1780" spans="1:14" ht="66.75" customHeight="1" x14ac:dyDescent="0.2">
      <c r="A1780" s="12"/>
      <c r="B1780" s="13" t="s">
        <v>26</v>
      </c>
      <c r="C1780" s="14">
        <v>932</v>
      </c>
      <c r="D1780" s="15">
        <v>1</v>
      </c>
      <c r="E1780" s="15">
        <v>4</v>
      </c>
      <c r="F1780" s="85" t="s">
        <v>700</v>
      </c>
      <c r="G1780" s="86" t="s">
        <v>29</v>
      </c>
      <c r="H1780" s="86" t="s">
        <v>20</v>
      </c>
      <c r="I1780" s="87" t="s">
        <v>653</v>
      </c>
      <c r="J1780" s="16" t="s">
        <v>27</v>
      </c>
      <c r="K1780" s="26">
        <v>1399.1</v>
      </c>
      <c r="L1780" s="26">
        <v>1399.1</v>
      </c>
      <c r="M1780" s="26">
        <v>1390.1</v>
      </c>
      <c r="N1780" s="17">
        <f t="shared" si="503"/>
        <v>99.356729325995289</v>
      </c>
    </row>
    <row r="1781" spans="1:14" ht="39" customHeight="1" x14ac:dyDescent="0.2">
      <c r="A1781" s="12" t="s">
        <v>14</v>
      </c>
      <c r="B1781" s="13" t="s">
        <v>702</v>
      </c>
      <c r="C1781" s="14">
        <v>932</v>
      </c>
      <c r="D1781" s="15">
        <v>1</v>
      </c>
      <c r="E1781" s="15">
        <v>4</v>
      </c>
      <c r="F1781" s="85" t="s">
        <v>700</v>
      </c>
      <c r="G1781" s="86" t="s">
        <v>29</v>
      </c>
      <c r="H1781" s="86" t="s">
        <v>20</v>
      </c>
      <c r="I1781" s="87" t="s">
        <v>703</v>
      </c>
      <c r="J1781" s="16" t="s">
        <v>14</v>
      </c>
      <c r="K1781" s="26">
        <f t="shared" ref="K1781:M1781" si="509">K1782</f>
        <v>250</v>
      </c>
      <c r="L1781" s="26">
        <f t="shared" si="509"/>
        <v>250</v>
      </c>
      <c r="M1781" s="26">
        <f t="shared" si="509"/>
        <v>135.5</v>
      </c>
      <c r="N1781" s="17">
        <f t="shared" si="503"/>
        <v>54.2</v>
      </c>
    </row>
    <row r="1782" spans="1:14" ht="25.5" x14ac:dyDescent="0.2">
      <c r="A1782" s="12"/>
      <c r="B1782" s="13" t="s">
        <v>32</v>
      </c>
      <c r="C1782" s="14">
        <v>932</v>
      </c>
      <c r="D1782" s="15">
        <v>1</v>
      </c>
      <c r="E1782" s="15">
        <v>4</v>
      </c>
      <c r="F1782" s="85" t="s">
        <v>700</v>
      </c>
      <c r="G1782" s="86" t="s">
        <v>29</v>
      </c>
      <c r="H1782" s="86" t="s">
        <v>20</v>
      </c>
      <c r="I1782" s="87" t="s">
        <v>703</v>
      </c>
      <c r="J1782" s="16" t="s">
        <v>33</v>
      </c>
      <c r="K1782" s="26">
        <v>250</v>
      </c>
      <c r="L1782" s="26">
        <v>250</v>
      </c>
      <c r="M1782" s="26">
        <v>135.5</v>
      </c>
      <c r="N1782" s="17">
        <f t="shared" si="503"/>
        <v>54.2</v>
      </c>
    </row>
    <row r="1783" spans="1:14" ht="51.75" customHeight="1" x14ac:dyDescent="0.2">
      <c r="A1783" s="12" t="s">
        <v>14</v>
      </c>
      <c r="B1783" s="13" t="s">
        <v>64</v>
      </c>
      <c r="C1783" s="14">
        <v>932</v>
      </c>
      <c r="D1783" s="15">
        <v>1</v>
      </c>
      <c r="E1783" s="15">
        <v>4</v>
      </c>
      <c r="F1783" s="85" t="s">
        <v>700</v>
      </c>
      <c r="G1783" s="86" t="s">
        <v>29</v>
      </c>
      <c r="H1783" s="86" t="s">
        <v>20</v>
      </c>
      <c r="I1783" s="87" t="s">
        <v>65</v>
      </c>
      <c r="J1783" s="16" t="s">
        <v>14</v>
      </c>
      <c r="K1783" s="26">
        <f t="shared" ref="K1783:M1783" si="510">K1784+K1785</f>
        <v>2455.5</v>
      </c>
      <c r="L1783" s="26">
        <f t="shared" si="510"/>
        <v>2455.5</v>
      </c>
      <c r="M1783" s="26">
        <f t="shared" si="510"/>
        <v>2209.8000000000002</v>
      </c>
      <c r="N1783" s="17">
        <f t="shared" si="503"/>
        <v>89.99389126450825</v>
      </c>
    </row>
    <row r="1784" spans="1:14" ht="65.25" customHeight="1" x14ac:dyDescent="0.2">
      <c r="A1784" s="12"/>
      <c r="B1784" s="13" t="s">
        <v>26</v>
      </c>
      <c r="C1784" s="14">
        <v>932</v>
      </c>
      <c r="D1784" s="15">
        <v>1</v>
      </c>
      <c r="E1784" s="15">
        <v>4</v>
      </c>
      <c r="F1784" s="85" t="s">
        <v>700</v>
      </c>
      <c r="G1784" s="86" t="s">
        <v>29</v>
      </c>
      <c r="H1784" s="86" t="s">
        <v>20</v>
      </c>
      <c r="I1784" s="87" t="s">
        <v>65</v>
      </c>
      <c r="J1784" s="16" t="s">
        <v>27</v>
      </c>
      <c r="K1784" s="26">
        <v>2246.5</v>
      </c>
      <c r="L1784" s="26">
        <v>2246.5</v>
      </c>
      <c r="M1784" s="26">
        <v>2081.5</v>
      </c>
      <c r="N1784" s="17">
        <f>M1784/L1784*100</f>
        <v>92.655241486757177</v>
      </c>
    </row>
    <row r="1785" spans="1:14" ht="25.5" x14ac:dyDescent="0.2">
      <c r="A1785" s="12"/>
      <c r="B1785" s="13" t="s">
        <v>32</v>
      </c>
      <c r="C1785" s="14">
        <v>932</v>
      </c>
      <c r="D1785" s="15">
        <v>1</v>
      </c>
      <c r="E1785" s="15">
        <v>4</v>
      </c>
      <c r="F1785" s="85" t="s">
        <v>700</v>
      </c>
      <c r="G1785" s="86" t="s">
        <v>29</v>
      </c>
      <c r="H1785" s="86" t="s">
        <v>20</v>
      </c>
      <c r="I1785" s="87" t="s">
        <v>65</v>
      </c>
      <c r="J1785" s="16" t="s">
        <v>33</v>
      </c>
      <c r="K1785" s="26">
        <v>209</v>
      </c>
      <c r="L1785" s="26">
        <v>209</v>
      </c>
      <c r="M1785" s="26">
        <v>128.30000000000001</v>
      </c>
      <c r="N1785" s="17">
        <f t="shared" ref="N1785:N1826" si="511">M1785/L1785*100</f>
        <v>61.387559808612444</v>
      </c>
    </row>
    <row r="1786" spans="1:14" ht="15.75" customHeight="1" x14ac:dyDescent="0.2">
      <c r="A1786" s="12"/>
      <c r="B1786" s="13" t="s">
        <v>77</v>
      </c>
      <c r="C1786" s="14">
        <v>932</v>
      </c>
      <c r="D1786" s="15">
        <v>1</v>
      </c>
      <c r="E1786" s="15">
        <v>5</v>
      </c>
      <c r="F1786" s="85"/>
      <c r="G1786" s="86"/>
      <c r="H1786" s="86"/>
      <c r="I1786" s="87"/>
      <c r="J1786" s="16"/>
      <c r="K1786" s="26">
        <f t="shared" ref="K1786:M1789" si="512">K1787</f>
        <v>1177.9000000000001</v>
      </c>
      <c r="L1786" s="26">
        <f t="shared" si="512"/>
        <v>1177.9000000000001</v>
      </c>
      <c r="M1786" s="26">
        <f t="shared" si="512"/>
        <v>1160</v>
      </c>
      <c r="N1786" s="17">
        <f t="shared" si="511"/>
        <v>98.480346379149324</v>
      </c>
    </row>
    <row r="1787" spans="1:14" ht="26.25" customHeight="1" x14ac:dyDescent="0.2">
      <c r="A1787" s="12"/>
      <c r="B1787" s="13" t="s">
        <v>37</v>
      </c>
      <c r="C1787" s="14">
        <v>932</v>
      </c>
      <c r="D1787" s="15">
        <v>1</v>
      </c>
      <c r="E1787" s="15">
        <v>5</v>
      </c>
      <c r="F1787" s="85">
        <v>99</v>
      </c>
      <c r="G1787" s="86">
        <v>0</v>
      </c>
      <c r="H1787" s="86" t="s">
        <v>20</v>
      </c>
      <c r="I1787" s="87" t="s">
        <v>21</v>
      </c>
      <c r="J1787" s="16"/>
      <c r="K1787" s="26">
        <f t="shared" si="512"/>
        <v>1177.9000000000001</v>
      </c>
      <c r="L1787" s="26">
        <f t="shared" si="512"/>
        <v>1177.9000000000001</v>
      </c>
      <c r="M1787" s="26">
        <f t="shared" si="512"/>
        <v>1160</v>
      </c>
      <c r="N1787" s="17">
        <f t="shared" si="511"/>
        <v>98.480346379149324</v>
      </c>
    </row>
    <row r="1788" spans="1:14" ht="39" customHeight="1" x14ac:dyDescent="0.2">
      <c r="A1788" s="12"/>
      <c r="B1788" s="13" t="s">
        <v>61</v>
      </c>
      <c r="C1788" s="14">
        <v>932</v>
      </c>
      <c r="D1788" s="15">
        <v>1</v>
      </c>
      <c r="E1788" s="15">
        <v>5</v>
      </c>
      <c r="F1788" s="85">
        <v>99</v>
      </c>
      <c r="G1788" s="86">
        <v>2</v>
      </c>
      <c r="H1788" s="86" t="s">
        <v>20</v>
      </c>
      <c r="I1788" s="87" t="s">
        <v>21</v>
      </c>
      <c r="J1788" s="16"/>
      <c r="K1788" s="26">
        <f t="shared" si="512"/>
        <v>1177.9000000000001</v>
      </c>
      <c r="L1788" s="26">
        <f t="shared" si="512"/>
        <v>1177.9000000000001</v>
      </c>
      <c r="M1788" s="26">
        <f t="shared" si="512"/>
        <v>1160</v>
      </c>
      <c r="N1788" s="17">
        <f t="shared" si="511"/>
        <v>98.480346379149324</v>
      </c>
    </row>
    <row r="1789" spans="1:14" ht="51.75" customHeight="1" x14ac:dyDescent="0.2">
      <c r="A1789" s="12"/>
      <c r="B1789" s="13" t="s">
        <v>78</v>
      </c>
      <c r="C1789" s="14">
        <v>932</v>
      </c>
      <c r="D1789" s="15">
        <v>1</v>
      </c>
      <c r="E1789" s="15">
        <v>5</v>
      </c>
      <c r="F1789" s="85">
        <v>99</v>
      </c>
      <c r="G1789" s="86">
        <v>2</v>
      </c>
      <c r="H1789" s="86" t="s">
        <v>20</v>
      </c>
      <c r="I1789" s="87">
        <v>51200</v>
      </c>
      <c r="J1789" s="16"/>
      <c r="K1789" s="26">
        <f t="shared" si="512"/>
        <v>1177.9000000000001</v>
      </c>
      <c r="L1789" s="26">
        <f t="shared" si="512"/>
        <v>1177.9000000000001</v>
      </c>
      <c r="M1789" s="26">
        <f t="shared" si="512"/>
        <v>1160</v>
      </c>
      <c r="N1789" s="17">
        <f t="shared" si="511"/>
        <v>98.480346379149324</v>
      </c>
    </row>
    <row r="1790" spans="1:14" ht="25.5" x14ac:dyDescent="0.2">
      <c r="A1790" s="12"/>
      <c r="B1790" s="13" t="s">
        <v>32</v>
      </c>
      <c r="C1790" s="14">
        <v>932</v>
      </c>
      <c r="D1790" s="15">
        <v>1</v>
      </c>
      <c r="E1790" s="15">
        <v>5</v>
      </c>
      <c r="F1790" s="85">
        <v>99</v>
      </c>
      <c r="G1790" s="86">
        <v>2</v>
      </c>
      <c r="H1790" s="86" t="s">
        <v>20</v>
      </c>
      <c r="I1790" s="87">
        <v>51200</v>
      </c>
      <c r="J1790" s="16" t="s">
        <v>33</v>
      </c>
      <c r="K1790" s="26">
        <v>1177.9000000000001</v>
      </c>
      <c r="L1790" s="26">
        <v>1177.9000000000001</v>
      </c>
      <c r="M1790" s="26">
        <v>1160</v>
      </c>
      <c r="N1790" s="17">
        <f t="shared" si="511"/>
        <v>98.480346379149324</v>
      </c>
    </row>
    <row r="1791" spans="1:14" ht="15.75" customHeight="1" x14ac:dyDescent="0.2">
      <c r="A1791" s="12" t="s">
        <v>14</v>
      </c>
      <c r="B1791" s="13" t="s">
        <v>36</v>
      </c>
      <c r="C1791" s="14">
        <v>932</v>
      </c>
      <c r="D1791" s="15">
        <v>1</v>
      </c>
      <c r="E1791" s="15">
        <v>13</v>
      </c>
      <c r="F1791" s="85" t="s">
        <v>14</v>
      </c>
      <c r="G1791" s="86" t="s">
        <v>14</v>
      </c>
      <c r="H1791" s="86" t="s">
        <v>14</v>
      </c>
      <c r="I1791" s="87" t="s">
        <v>14</v>
      </c>
      <c r="J1791" s="16" t="s">
        <v>14</v>
      </c>
      <c r="K1791" s="26">
        <f>K1792+K1797</f>
        <v>5484.2</v>
      </c>
      <c r="L1791" s="26">
        <f>L1792+L1797</f>
        <v>5484.2</v>
      </c>
      <c r="M1791" s="26">
        <f>M1792+M1797</f>
        <v>5344.9</v>
      </c>
      <c r="N1791" s="17">
        <f t="shared" si="511"/>
        <v>97.459975930855919</v>
      </c>
    </row>
    <row r="1792" spans="1:14" ht="39" customHeight="1" x14ac:dyDescent="0.2">
      <c r="A1792" s="12"/>
      <c r="B1792" s="13" t="s">
        <v>79</v>
      </c>
      <c r="C1792" s="14">
        <v>932</v>
      </c>
      <c r="D1792" s="15">
        <v>1</v>
      </c>
      <c r="E1792" s="15">
        <v>13</v>
      </c>
      <c r="F1792" s="85">
        <v>14</v>
      </c>
      <c r="G1792" s="86">
        <v>0</v>
      </c>
      <c r="H1792" s="86" t="s">
        <v>20</v>
      </c>
      <c r="I1792" s="87" t="s">
        <v>21</v>
      </c>
      <c r="J1792" s="16"/>
      <c r="K1792" s="26">
        <f t="shared" ref="K1792:M1795" si="513">K1793</f>
        <v>3937.5</v>
      </c>
      <c r="L1792" s="26">
        <f t="shared" si="513"/>
        <v>3937.5</v>
      </c>
      <c r="M1792" s="26">
        <f t="shared" si="513"/>
        <v>3937.5</v>
      </c>
      <c r="N1792" s="17">
        <f t="shared" si="511"/>
        <v>100</v>
      </c>
    </row>
    <row r="1793" spans="1:14" ht="39" customHeight="1" x14ac:dyDescent="0.2">
      <c r="A1793" s="12"/>
      <c r="B1793" s="13" t="s">
        <v>88</v>
      </c>
      <c r="C1793" s="14">
        <v>932</v>
      </c>
      <c r="D1793" s="15">
        <v>1</v>
      </c>
      <c r="E1793" s="15">
        <v>13</v>
      </c>
      <c r="F1793" s="85">
        <v>14</v>
      </c>
      <c r="G1793" s="86">
        <v>2</v>
      </c>
      <c r="H1793" s="86" t="s">
        <v>20</v>
      </c>
      <c r="I1793" s="87" t="s">
        <v>21</v>
      </c>
      <c r="J1793" s="16"/>
      <c r="K1793" s="26">
        <f t="shared" si="513"/>
        <v>3937.5</v>
      </c>
      <c r="L1793" s="26">
        <f t="shared" si="513"/>
        <v>3937.5</v>
      </c>
      <c r="M1793" s="26">
        <f t="shared" si="513"/>
        <v>3937.5</v>
      </c>
      <c r="N1793" s="17">
        <f t="shared" si="511"/>
        <v>100</v>
      </c>
    </row>
    <row r="1794" spans="1:14" ht="39" customHeight="1" x14ac:dyDescent="0.2">
      <c r="A1794" s="12"/>
      <c r="B1794" s="13" t="s">
        <v>89</v>
      </c>
      <c r="C1794" s="14">
        <v>932</v>
      </c>
      <c r="D1794" s="15">
        <v>1</v>
      </c>
      <c r="E1794" s="15">
        <v>13</v>
      </c>
      <c r="F1794" s="85">
        <v>14</v>
      </c>
      <c r="G1794" s="91" t="s">
        <v>29</v>
      </c>
      <c r="H1794" s="91" t="s">
        <v>83</v>
      </c>
      <c r="I1794" s="92" t="s">
        <v>21</v>
      </c>
      <c r="J1794" s="24"/>
      <c r="K1794" s="26">
        <f t="shared" si="513"/>
        <v>3937.5</v>
      </c>
      <c r="L1794" s="26">
        <f t="shared" si="513"/>
        <v>3937.5</v>
      </c>
      <c r="M1794" s="26">
        <f t="shared" si="513"/>
        <v>3937.5</v>
      </c>
      <c r="N1794" s="17">
        <f t="shared" si="511"/>
        <v>100</v>
      </c>
    </row>
    <row r="1795" spans="1:14" ht="51.75" customHeight="1" x14ac:dyDescent="0.2">
      <c r="A1795" s="12"/>
      <c r="B1795" s="13" t="s">
        <v>90</v>
      </c>
      <c r="C1795" s="14">
        <v>932</v>
      </c>
      <c r="D1795" s="15">
        <v>1</v>
      </c>
      <c r="E1795" s="15">
        <v>13</v>
      </c>
      <c r="F1795" s="85">
        <v>14</v>
      </c>
      <c r="G1795" s="91" t="s">
        <v>29</v>
      </c>
      <c r="H1795" s="91" t="s">
        <v>83</v>
      </c>
      <c r="I1795" s="92" t="s">
        <v>91</v>
      </c>
      <c r="J1795" s="24"/>
      <c r="K1795" s="26">
        <f t="shared" si="513"/>
        <v>3937.5</v>
      </c>
      <c r="L1795" s="26">
        <f t="shared" si="513"/>
        <v>3937.5</v>
      </c>
      <c r="M1795" s="26">
        <f t="shared" si="513"/>
        <v>3937.5</v>
      </c>
      <c r="N1795" s="17">
        <f t="shared" si="511"/>
        <v>100</v>
      </c>
    </row>
    <row r="1796" spans="1:14" ht="17.25" customHeight="1" x14ac:dyDescent="0.2">
      <c r="A1796" s="12"/>
      <c r="B1796" s="13" t="s">
        <v>92</v>
      </c>
      <c r="C1796" s="14">
        <v>932</v>
      </c>
      <c r="D1796" s="15">
        <v>1</v>
      </c>
      <c r="E1796" s="15">
        <v>13</v>
      </c>
      <c r="F1796" s="85">
        <v>14</v>
      </c>
      <c r="G1796" s="91" t="s">
        <v>29</v>
      </c>
      <c r="H1796" s="91" t="s">
        <v>83</v>
      </c>
      <c r="I1796" s="92" t="s">
        <v>91</v>
      </c>
      <c r="J1796" s="24" t="s">
        <v>93</v>
      </c>
      <c r="K1796" s="26">
        <v>3937.5</v>
      </c>
      <c r="L1796" s="26">
        <v>3937.5</v>
      </c>
      <c r="M1796" s="26">
        <v>3937.5</v>
      </c>
      <c r="N1796" s="17">
        <f t="shared" si="511"/>
        <v>100</v>
      </c>
    </row>
    <row r="1797" spans="1:14" ht="26.25" customHeight="1" x14ac:dyDescent="0.2">
      <c r="A1797" s="12" t="s">
        <v>14</v>
      </c>
      <c r="B1797" s="13" t="s">
        <v>37</v>
      </c>
      <c r="C1797" s="14">
        <v>932</v>
      </c>
      <c r="D1797" s="15">
        <v>1</v>
      </c>
      <c r="E1797" s="15">
        <v>13</v>
      </c>
      <c r="F1797" s="85" t="s">
        <v>38</v>
      </c>
      <c r="G1797" s="86" t="s">
        <v>19</v>
      </c>
      <c r="H1797" s="86" t="s">
        <v>20</v>
      </c>
      <c r="I1797" s="87" t="s">
        <v>21</v>
      </c>
      <c r="J1797" s="16" t="s">
        <v>14</v>
      </c>
      <c r="K1797" s="26">
        <f t="shared" ref="K1797:M1799" si="514">K1798</f>
        <v>1546.7</v>
      </c>
      <c r="L1797" s="26">
        <f t="shared" si="514"/>
        <v>1546.7</v>
      </c>
      <c r="M1797" s="26">
        <f t="shared" si="514"/>
        <v>1407.4</v>
      </c>
      <c r="N1797" s="17">
        <f t="shared" si="511"/>
        <v>90.993728583435711</v>
      </c>
    </row>
    <row r="1798" spans="1:14" ht="15.75" customHeight="1" x14ac:dyDescent="0.2">
      <c r="A1798" s="12" t="s">
        <v>14</v>
      </c>
      <c r="B1798" s="13" t="s">
        <v>39</v>
      </c>
      <c r="C1798" s="14">
        <v>932</v>
      </c>
      <c r="D1798" s="15">
        <v>1</v>
      </c>
      <c r="E1798" s="15">
        <v>13</v>
      </c>
      <c r="F1798" s="85" t="s">
        <v>38</v>
      </c>
      <c r="G1798" s="86" t="s">
        <v>40</v>
      </c>
      <c r="H1798" s="86" t="s">
        <v>20</v>
      </c>
      <c r="I1798" s="87" t="s">
        <v>21</v>
      </c>
      <c r="J1798" s="16" t="s">
        <v>14</v>
      </c>
      <c r="K1798" s="26">
        <f>K1799+K1801+K1803</f>
        <v>1546.7</v>
      </c>
      <c r="L1798" s="26">
        <f>L1799+L1801+L1803</f>
        <v>1546.7</v>
      </c>
      <c r="M1798" s="26">
        <f>M1799+M1801+M1803</f>
        <v>1407.4</v>
      </c>
      <c r="N1798" s="17">
        <f t="shared" si="511"/>
        <v>90.993728583435711</v>
      </c>
    </row>
    <row r="1799" spans="1:14" ht="39" customHeight="1" x14ac:dyDescent="0.2">
      <c r="A1799" s="12" t="s">
        <v>14</v>
      </c>
      <c r="B1799" s="13" t="s">
        <v>41</v>
      </c>
      <c r="C1799" s="14">
        <v>932</v>
      </c>
      <c r="D1799" s="15">
        <v>1</v>
      </c>
      <c r="E1799" s="15">
        <v>13</v>
      </c>
      <c r="F1799" s="85" t="s">
        <v>38</v>
      </c>
      <c r="G1799" s="86" t="s">
        <v>40</v>
      </c>
      <c r="H1799" s="86" t="s">
        <v>20</v>
      </c>
      <c r="I1799" s="87" t="s">
        <v>42</v>
      </c>
      <c r="J1799" s="16" t="s">
        <v>14</v>
      </c>
      <c r="K1799" s="26">
        <f t="shared" si="514"/>
        <v>585</v>
      </c>
      <c r="L1799" s="26">
        <f t="shared" si="514"/>
        <v>585</v>
      </c>
      <c r="M1799" s="26">
        <f t="shared" si="514"/>
        <v>574.29999999999995</v>
      </c>
      <c r="N1799" s="17">
        <f t="shared" si="511"/>
        <v>98.17094017094017</v>
      </c>
    </row>
    <row r="1800" spans="1:14" ht="25.5" x14ac:dyDescent="0.2">
      <c r="A1800" s="12"/>
      <c r="B1800" s="13" t="s">
        <v>32</v>
      </c>
      <c r="C1800" s="14">
        <v>932</v>
      </c>
      <c r="D1800" s="15">
        <v>1</v>
      </c>
      <c r="E1800" s="15">
        <v>13</v>
      </c>
      <c r="F1800" s="85" t="s">
        <v>38</v>
      </c>
      <c r="G1800" s="86" t="s">
        <v>40</v>
      </c>
      <c r="H1800" s="86" t="s">
        <v>20</v>
      </c>
      <c r="I1800" s="87" t="s">
        <v>42</v>
      </c>
      <c r="J1800" s="16" t="s">
        <v>33</v>
      </c>
      <c r="K1800" s="26">
        <v>585</v>
      </c>
      <c r="L1800" s="26">
        <v>585</v>
      </c>
      <c r="M1800" s="26">
        <v>574.29999999999995</v>
      </c>
      <c r="N1800" s="17">
        <f t="shared" si="511"/>
        <v>98.17094017094017</v>
      </c>
    </row>
    <row r="1801" spans="1:14" x14ac:dyDescent="0.2">
      <c r="A1801" s="12"/>
      <c r="B1801" s="13" t="s">
        <v>119</v>
      </c>
      <c r="C1801" s="14">
        <v>932</v>
      </c>
      <c r="D1801" s="15">
        <v>1</v>
      </c>
      <c r="E1801" s="15">
        <v>13</v>
      </c>
      <c r="F1801" s="85" t="s">
        <v>38</v>
      </c>
      <c r="G1801" s="86" t="s">
        <v>40</v>
      </c>
      <c r="H1801" s="86" t="s">
        <v>20</v>
      </c>
      <c r="I1801" s="87">
        <v>10040</v>
      </c>
      <c r="J1801" s="16"/>
      <c r="K1801" s="26">
        <f>K1802</f>
        <v>11.7</v>
      </c>
      <c r="L1801" s="26">
        <f>L1802</f>
        <v>11.7</v>
      </c>
      <c r="M1801" s="26">
        <f>M1802</f>
        <v>11.7</v>
      </c>
      <c r="N1801" s="17">
        <f t="shared" si="511"/>
        <v>100</v>
      </c>
    </row>
    <row r="1802" spans="1:14" x14ac:dyDescent="0.2">
      <c r="A1802" s="12"/>
      <c r="B1802" s="13" t="s">
        <v>34</v>
      </c>
      <c r="C1802" s="14">
        <v>932</v>
      </c>
      <c r="D1802" s="15">
        <v>1</v>
      </c>
      <c r="E1802" s="15">
        <v>13</v>
      </c>
      <c r="F1802" s="85" t="s">
        <v>38</v>
      </c>
      <c r="G1802" s="86" t="s">
        <v>40</v>
      </c>
      <c r="H1802" s="86" t="s">
        <v>20</v>
      </c>
      <c r="I1802" s="87">
        <v>10040</v>
      </c>
      <c r="J1802" s="16">
        <v>800</v>
      </c>
      <c r="K1802" s="26">
        <v>11.7</v>
      </c>
      <c r="L1802" s="26">
        <v>11.7</v>
      </c>
      <c r="M1802" s="26">
        <v>11.7</v>
      </c>
      <c r="N1802" s="17">
        <f t="shared" si="511"/>
        <v>100</v>
      </c>
    </row>
    <row r="1803" spans="1:14" ht="26.25" customHeight="1" x14ac:dyDescent="0.2">
      <c r="A1803" s="12"/>
      <c r="B1803" s="13" t="s">
        <v>704</v>
      </c>
      <c r="C1803" s="14">
        <v>932</v>
      </c>
      <c r="D1803" s="15">
        <v>1</v>
      </c>
      <c r="E1803" s="15">
        <v>13</v>
      </c>
      <c r="F1803" s="85" t="s">
        <v>38</v>
      </c>
      <c r="G1803" s="86" t="s">
        <v>40</v>
      </c>
      <c r="H1803" s="86" t="s">
        <v>20</v>
      </c>
      <c r="I1803" s="87" t="s">
        <v>705</v>
      </c>
      <c r="J1803" s="16"/>
      <c r="K1803" s="26">
        <f t="shared" ref="K1803:M1803" si="515">K1804</f>
        <v>950</v>
      </c>
      <c r="L1803" s="26">
        <f t="shared" si="515"/>
        <v>950</v>
      </c>
      <c r="M1803" s="26">
        <f t="shared" si="515"/>
        <v>821.4</v>
      </c>
      <c r="N1803" s="17">
        <f t="shared" si="511"/>
        <v>86.463157894736838</v>
      </c>
    </row>
    <row r="1804" spans="1:14" ht="25.5" x14ac:dyDescent="0.2">
      <c r="A1804" s="12"/>
      <c r="B1804" s="13" t="s">
        <v>32</v>
      </c>
      <c r="C1804" s="14">
        <v>932</v>
      </c>
      <c r="D1804" s="15">
        <v>1</v>
      </c>
      <c r="E1804" s="15">
        <v>13</v>
      </c>
      <c r="F1804" s="85" t="s">
        <v>38</v>
      </c>
      <c r="G1804" s="86" t="s">
        <v>40</v>
      </c>
      <c r="H1804" s="86" t="s">
        <v>20</v>
      </c>
      <c r="I1804" s="87" t="s">
        <v>705</v>
      </c>
      <c r="J1804" s="16">
        <v>200</v>
      </c>
      <c r="K1804" s="26">
        <v>950</v>
      </c>
      <c r="L1804" s="26">
        <v>950</v>
      </c>
      <c r="M1804" s="26">
        <v>821.4</v>
      </c>
      <c r="N1804" s="17">
        <f t="shared" si="511"/>
        <v>86.463157894736838</v>
      </c>
    </row>
    <row r="1805" spans="1:14" ht="15.75" customHeight="1" x14ac:dyDescent="0.2">
      <c r="A1805" s="12" t="s">
        <v>14</v>
      </c>
      <c r="B1805" s="13" t="s">
        <v>253</v>
      </c>
      <c r="C1805" s="14">
        <v>932</v>
      </c>
      <c r="D1805" s="15">
        <v>5</v>
      </c>
      <c r="E1805" s="15" t="s">
        <v>14</v>
      </c>
      <c r="F1805" s="85" t="s">
        <v>14</v>
      </c>
      <c r="G1805" s="86" t="s">
        <v>14</v>
      </c>
      <c r="H1805" s="86" t="s">
        <v>14</v>
      </c>
      <c r="I1805" s="87" t="s">
        <v>14</v>
      </c>
      <c r="J1805" s="16" t="s">
        <v>14</v>
      </c>
      <c r="K1805" s="26">
        <f t="shared" ref="K1805:M1808" si="516">K1806</f>
        <v>24359.599999999999</v>
      </c>
      <c r="L1805" s="26">
        <f t="shared" si="516"/>
        <v>24359.599999999999</v>
      </c>
      <c r="M1805" s="26">
        <f t="shared" si="516"/>
        <v>22286.6</v>
      </c>
      <c r="N1805" s="17">
        <f t="shared" si="511"/>
        <v>91.490008046109125</v>
      </c>
    </row>
    <row r="1806" spans="1:14" ht="15.75" customHeight="1" x14ac:dyDescent="0.2">
      <c r="A1806" s="12" t="s">
        <v>14</v>
      </c>
      <c r="B1806" s="13" t="s">
        <v>274</v>
      </c>
      <c r="C1806" s="14">
        <v>932</v>
      </c>
      <c r="D1806" s="15">
        <v>5</v>
      </c>
      <c r="E1806" s="15">
        <v>3</v>
      </c>
      <c r="F1806" s="85" t="s">
        <v>14</v>
      </c>
      <c r="G1806" s="86" t="s">
        <v>14</v>
      </c>
      <c r="H1806" s="86" t="s">
        <v>14</v>
      </c>
      <c r="I1806" s="87" t="s">
        <v>14</v>
      </c>
      <c r="J1806" s="16" t="s">
        <v>14</v>
      </c>
      <c r="K1806" s="26">
        <f t="shared" si="516"/>
        <v>24359.599999999999</v>
      </c>
      <c r="L1806" s="26">
        <f t="shared" si="516"/>
        <v>24359.599999999999</v>
      </c>
      <c r="M1806" s="26">
        <f t="shared" si="516"/>
        <v>22286.6</v>
      </c>
      <c r="N1806" s="17">
        <f t="shared" si="511"/>
        <v>91.490008046109125</v>
      </c>
    </row>
    <row r="1807" spans="1:14" ht="64.5" customHeight="1" x14ac:dyDescent="0.2">
      <c r="A1807" s="12" t="s">
        <v>14</v>
      </c>
      <c r="B1807" s="13" t="s">
        <v>170</v>
      </c>
      <c r="C1807" s="14">
        <v>932</v>
      </c>
      <c r="D1807" s="15">
        <v>5</v>
      </c>
      <c r="E1807" s="15">
        <v>3</v>
      </c>
      <c r="F1807" s="85" t="s">
        <v>345</v>
      </c>
      <c r="G1807" s="86" t="s">
        <v>19</v>
      </c>
      <c r="H1807" s="86" t="s">
        <v>20</v>
      </c>
      <c r="I1807" s="87" t="s">
        <v>21</v>
      </c>
      <c r="J1807" s="16" t="s">
        <v>14</v>
      </c>
      <c r="K1807" s="26">
        <f t="shared" si="516"/>
        <v>24359.599999999999</v>
      </c>
      <c r="L1807" s="26">
        <f t="shared" si="516"/>
        <v>24359.599999999999</v>
      </c>
      <c r="M1807" s="26">
        <f t="shared" si="516"/>
        <v>22286.6</v>
      </c>
      <c r="N1807" s="17">
        <f t="shared" si="511"/>
        <v>91.490008046109125</v>
      </c>
    </row>
    <row r="1808" spans="1:14" ht="64.5" customHeight="1" x14ac:dyDescent="0.2">
      <c r="A1808" s="12" t="s">
        <v>14</v>
      </c>
      <c r="B1808" s="13" t="s">
        <v>346</v>
      </c>
      <c r="C1808" s="14">
        <v>932</v>
      </c>
      <c r="D1808" s="15">
        <v>5</v>
      </c>
      <c r="E1808" s="15">
        <v>3</v>
      </c>
      <c r="F1808" s="85" t="s">
        <v>345</v>
      </c>
      <c r="G1808" s="86" t="s">
        <v>23</v>
      </c>
      <c r="H1808" s="86" t="s">
        <v>20</v>
      </c>
      <c r="I1808" s="87" t="s">
        <v>21</v>
      </c>
      <c r="J1808" s="16" t="s">
        <v>14</v>
      </c>
      <c r="K1808" s="26">
        <f t="shared" si="516"/>
        <v>24359.599999999999</v>
      </c>
      <c r="L1808" s="26">
        <f t="shared" si="516"/>
        <v>24359.599999999999</v>
      </c>
      <c r="M1808" s="26">
        <f t="shared" si="516"/>
        <v>22286.6</v>
      </c>
      <c r="N1808" s="17">
        <f t="shared" si="511"/>
        <v>91.490008046109125</v>
      </c>
    </row>
    <row r="1809" spans="1:14" ht="26.25" customHeight="1" x14ac:dyDescent="0.2">
      <c r="A1809" s="12" t="s">
        <v>14</v>
      </c>
      <c r="B1809" s="13" t="s">
        <v>358</v>
      </c>
      <c r="C1809" s="14">
        <v>932</v>
      </c>
      <c r="D1809" s="15">
        <v>5</v>
      </c>
      <c r="E1809" s="15">
        <v>3</v>
      </c>
      <c r="F1809" s="85" t="s">
        <v>345</v>
      </c>
      <c r="G1809" s="86" t="s">
        <v>23</v>
      </c>
      <c r="H1809" s="86" t="s">
        <v>221</v>
      </c>
      <c r="I1809" s="87" t="s">
        <v>21</v>
      </c>
      <c r="J1809" s="16" t="s">
        <v>14</v>
      </c>
      <c r="K1809" s="26">
        <f t="shared" ref="K1809:M1809" si="517">K1810+K1812+K1814</f>
        <v>24359.599999999999</v>
      </c>
      <c r="L1809" s="26">
        <f t="shared" si="517"/>
        <v>24359.599999999999</v>
      </c>
      <c r="M1809" s="26">
        <f t="shared" si="517"/>
        <v>22286.6</v>
      </c>
      <c r="N1809" s="17">
        <f t="shared" si="511"/>
        <v>91.490008046109125</v>
      </c>
    </row>
    <row r="1810" spans="1:14" ht="26.25" customHeight="1" x14ac:dyDescent="0.2">
      <c r="A1810" s="12" t="s">
        <v>14</v>
      </c>
      <c r="B1810" s="13" t="s">
        <v>361</v>
      </c>
      <c r="C1810" s="14">
        <v>932</v>
      </c>
      <c r="D1810" s="15">
        <v>5</v>
      </c>
      <c r="E1810" s="15">
        <v>3</v>
      </c>
      <c r="F1810" s="85" t="s">
        <v>345</v>
      </c>
      <c r="G1810" s="86" t="s">
        <v>23</v>
      </c>
      <c r="H1810" s="86" t="s">
        <v>221</v>
      </c>
      <c r="I1810" s="87" t="s">
        <v>362</v>
      </c>
      <c r="J1810" s="16" t="s">
        <v>14</v>
      </c>
      <c r="K1810" s="26">
        <f t="shared" ref="K1810:M1810" si="518">K1811</f>
        <v>8494.6</v>
      </c>
      <c r="L1810" s="26">
        <f t="shared" si="518"/>
        <v>8494.6</v>
      </c>
      <c r="M1810" s="26">
        <f t="shared" si="518"/>
        <v>7918.4</v>
      </c>
      <c r="N1810" s="17">
        <f t="shared" si="511"/>
        <v>93.216867186212397</v>
      </c>
    </row>
    <row r="1811" spans="1:14" ht="25.5" x14ac:dyDescent="0.2">
      <c r="A1811" s="12"/>
      <c r="B1811" s="13" t="s">
        <v>32</v>
      </c>
      <c r="C1811" s="14">
        <v>932</v>
      </c>
      <c r="D1811" s="15">
        <v>5</v>
      </c>
      <c r="E1811" s="15">
        <v>3</v>
      </c>
      <c r="F1811" s="85" t="s">
        <v>345</v>
      </c>
      <c r="G1811" s="86" t="s">
        <v>23</v>
      </c>
      <c r="H1811" s="86" t="s">
        <v>221</v>
      </c>
      <c r="I1811" s="87" t="s">
        <v>362</v>
      </c>
      <c r="J1811" s="16" t="s">
        <v>33</v>
      </c>
      <c r="K1811" s="26">
        <v>8494.6</v>
      </c>
      <c r="L1811" s="26">
        <v>8494.6</v>
      </c>
      <c r="M1811" s="26">
        <v>7918.4</v>
      </c>
      <c r="N1811" s="17">
        <f t="shared" si="511"/>
        <v>93.216867186212397</v>
      </c>
    </row>
    <row r="1812" spans="1:14" ht="26.25" customHeight="1" x14ac:dyDescent="0.2">
      <c r="A1812" s="12" t="s">
        <v>14</v>
      </c>
      <c r="B1812" s="13" t="s">
        <v>365</v>
      </c>
      <c r="C1812" s="14">
        <v>932</v>
      </c>
      <c r="D1812" s="15">
        <v>5</v>
      </c>
      <c r="E1812" s="15">
        <v>3</v>
      </c>
      <c r="F1812" s="85" t="s">
        <v>345</v>
      </c>
      <c r="G1812" s="86" t="s">
        <v>23</v>
      </c>
      <c r="H1812" s="86" t="s">
        <v>221</v>
      </c>
      <c r="I1812" s="87" t="s">
        <v>366</v>
      </c>
      <c r="J1812" s="16" t="s">
        <v>14</v>
      </c>
      <c r="K1812" s="26">
        <f t="shared" ref="K1812:M1812" si="519">K1813</f>
        <v>13279.5</v>
      </c>
      <c r="L1812" s="26">
        <f t="shared" si="519"/>
        <v>13279.5</v>
      </c>
      <c r="M1812" s="26">
        <f t="shared" si="519"/>
        <v>12020.4</v>
      </c>
      <c r="N1812" s="17">
        <f t="shared" si="511"/>
        <v>90.518468315825146</v>
      </c>
    </row>
    <row r="1813" spans="1:14" ht="25.5" x14ac:dyDescent="0.2">
      <c r="A1813" s="12"/>
      <c r="B1813" s="13" t="s">
        <v>32</v>
      </c>
      <c r="C1813" s="14">
        <v>932</v>
      </c>
      <c r="D1813" s="15">
        <v>5</v>
      </c>
      <c r="E1813" s="15">
        <v>3</v>
      </c>
      <c r="F1813" s="85" t="s">
        <v>345</v>
      </c>
      <c r="G1813" s="86" t="s">
        <v>23</v>
      </c>
      <c r="H1813" s="86" t="s">
        <v>221</v>
      </c>
      <c r="I1813" s="87" t="s">
        <v>366</v>
      </c>
      <c r="J1813" s="16" t="s">
        <v>33</v>
      </c>
      <c r="K1813" s="26">
        <v>13279.5</v>
      </c>
      <c r="L1813" s="26">
        <v>13279.5</v>
      </c>
      <c r="M1813" s="26">
        <v>12020.4</v>
      </c>
      <c r="N1813" s="17">
        <f t="shared" si="511"/>
        <v>90.518468315825146</v>
      </c>
    </row>
    <row r="1814" spans="1:14" ht="26.25" customHeight="1" x14ac:dyDescent="0.2">
      <c r="A1814" s="12"/>
      <c r="B1814" s="13" t="s">
        <v>117</v>
      </c>
      <c r="C1814" s="14">
        <v>932</v>
      </c>
      <c r="D1814" s="15">
        <v>5</v>
      </c>
      <c r="E1814" s="15">
        <v>3</v>
      </c>
      <c r="F1814" s="85" t="s">
        <v>345</v>
      </c>
      <c r="G1814" s="86" t="s">
        <v>23</v>
      </c>
      <c r="H1814" s="86" t="s">
        <v>221</v>
      </c>
      <c r="I1814" s="87" t="s">
        <v>118</v>
      </c>
      <c r="J1814" s="16"/>
      <c r="K1814" s="26">
        <f t="shared" ref="K1814:M1814" si="520">K1815</f>
        <v>2585.5</v>
      </c>
      <c r="L1814" s="26">
        <f t="shared" si="520"/>
        <v>2585.5</v>
      </c>
      <c r="M1814" s="26">
        <f t="shared" si="520"/>
        <v>2347.8000000000002</v>
      </c>
      <c r="N1814" s="17">
        <f t="shared" si="511"/>
        <v>90.806420421581905</v>
      </c>
    </row>
    <row r="1815" spans="1:14" ht="25.5" x14ac:dyDescent="0.2">
      <c r="A1815" s="12"/>
      <c r="B1815" s="13" t="s">
        <v>32</v>
      </c>
      <c r="C1815" s="14">
        <v>932</v>
      </c>
      <c r="D1815" s="15">
        <v>5</v>
      </c>
      <c r="E1815" s="15">
        <v>3</v>
      </c>
      <c r="F1815" s="85" t="s">
        <v>345</v>
      </c>
      <c r="G1815" s="86" t="s">
        <v>23</v>
      </c>
      <c r="H1815" s="86" t="s">
        <v>221</v>
      </c>
      <c r="I1815" s="87" t="s">
        <v>118</v>
      </c>
      <c r="J1815" s="16">
        <v>200</v>
      </c>
      <c r="K1815" s="26">
        <v>2585.5</v>
      </c>
      <c r="L1815" s="26">
        <v>2585.5</v>
      </c>
      <c r="M1815" s="26">
        <v>2347.8000000000002</v>
      </c>
      <c r="N1815" s="17">
        <f t="shared" si="511"/>
        <v>90.806420421581905</v>
      </c>
    </row>
    <row r="1816" spans="1:14" ht="15.75" customHeight="1" x14ac:dyDescent="0.2">
      <c r="A1816" s="12" t="s">
        <v>14</v>
      </c>
      <c r="B1816" s="13" t="s">
        <v>175</v>
      </c>
      <c r="C1816" s="14">
        <v>932</v>
      </c>
      <c r="D1816" s="15">
        <v>7</v>
      </c>
      <c r="E1816" s="15" t="s">
        <v>14</v>
      </c>
      <c r="F1816" s="85" t="s">
        <v>14</v>
      </c>
      <c r="G1816" s="86" t="s">
        <v>14</v>
      </c>
      <c r="H1816" s="86" t="s">
        <v>14</v>
      </c>
      <c r="I1816" s="87" t="s">
        <v>14</v>
      </c>
      <c r="J1816" s="16" t="s">
        <v>14</v>
      </c>
      <c r="K1816" s="26">
        <f t="shared" ref="K1816:M1817" si="521">K1817</f>
        <v>539.29999999999995</v>
      </c>
      <c r="L1816" s="26">
        <f t="shared" si="521"/>
        <v>539.29999999999995</v>
      </c>
      <c r="M1816" s="26">
        <f t="shared" si="521"/>
        <v>539.20000000000005</v>
      </c>
      <c r="N1816" s="17">
        <f t="shared" si="511"/>
        <v>99.981457444835925</v>
      </c>
    </row>
    <row r="1817" spans="1:14" ht="15.75" customHeight="1" x14ac:dyDescent="0.2">
      <c r="A1817" s="12" t="s">
        <v>14</v>
      </c>
      <c r="B1817" s="13" t="s">
        <v>450</v>
      </c>
      <c r="C1817" s="14">
        <v>932</v>
      </c>
      <c r="D1817" s="15">
        <v>7</v>
      </c>
      <c r="E1817" s="15">
        <v>7</v>
      </c>
      <c r="F1817" s="85" t="s">
        <v>14</v>
      </c>
      <c r="G1817" s="86" t="s">
        <v>14</v>
      </c>
      <c r="H1817" s="86" t="s">
        <v>14</v>
      </c>
      <c r="I1817" s="87" t="s">
        <v>14</v>
      </c>
      <c r="J1817" s="16" t="s">
        <v>14</v>
      </c>
      <c r="K1817" s="26">
        <f t="shared" si="521"/>
        <v>539.29999999999995</v>
      </c>
      <c r="L1817" s="26">
        <f t="shared" si="521"/>
        <v>539.29999999999995</v>
      </c>
      <c r="M1817" s="26">
        <f t="shared" si="521"/>
        <v>539.20000000000005</v>
      </c>
      <c r="N1817" s="17">
        <f t="shared" si="511"/>
        <v>99.981457444835925</v>
      </c>
    </row>
    <row r="1818" spans="1:14" ht="51.75" customHeight="1" x14ac:dyDescent="0.2">
      <c r="A1818" s="12" t="s">
        <v>14</v>
      </c>
      <c r="B1818" s="13" t="s">
        <v>475</v>
      </c>
      <c r="C1818" s="14">
        <v>932</v>
      </c>
      <c r="D1818" s="15">
        <v>7</v>
      </c>
      <c r="E1818" s="15">
        <v>7</v>
      </c>
      <c r="F1818" s="85" t="s">
        <v>354</v>
      </c>
      <c r="G1818" s="86" t="s">
        <v>19</v>
      </c>
      <c r="H1818" s="86" t="s">
        <v>20</v>
      </c>
      <c r="I1818" s="87" t="s">
        <v>21</v>
      </c>
      <c r="J1818" s="16" t="s">
        <v>14</v>
      </c>
      <c r="K1818" s="26">
        <f t="shared" ref="K1818:M1818" si="522">K1819+K1823</f>
        <v>539.29999999999995</v>
      </c>
      <c r="L1818" s="26">
        <f t="shared" si="522"/>
        <v>539.29999999999995</v>
      </c>
      <c r="M1818" s="26">
        <f t="shared" si="522"/>
        <v>539.20000000000005</v>
      </c>
      <c r="N1818" s="17">
        <f t="shared" si="511"/>
        <v>99.981457444835925</v>
      </c>
    </row>
    <row r="1819" spans="1:14" ht="15.75" customHeight="1" x14ac:dyDescent="0.2">
      <c r="A1819" s="12" t="s">
        <v>14</v>
      </c>
      <c r="B1819" s="13" t="s">
        <v>623</v>
      </c>
      <c r="C1819" s="14">
        <v>932</v>
      </c>
      <c r="D1819" s="15">
        <v>7</v>
      </c>
      <c r="E1819" s="15">
        <v>7</v>
      </c>
      <c r="F1819" s="85" t="s">
        <v>354</v>
      </c>
      <c r="G1819" s="86" t="s">
        <v>23</v>
      </c>
      <c r="H1819" s="86" t="s">
        <v>20</v>
      </c>
      <c r="I1819" s="87" t="s">
        <v>21</v>
      </c>
      <c r="J1819" s="16" t="s">
        <v>14</v>
      </c>
      <c r="K1819" s="26">
        <f t="shared" ref="K1819:M1821" si="523">K1820</f>
        <v>170</v>
      </c>
      <c r="L1819" s="26">
        <f t="shared" si="523"/>
        <v>170</v>
      </c>
      <c r="M1819" s="26">
        <f t="shared" si="523"/>
        <v>170</v>
      </c>
      <c r="N1819" s="17">
        <f t="shared" si="511"/>
        <v>100</v>
      </c>
    </row>
    <row r="1820" spans="1:14" ht="67.5" customHeight="1" x14ac:dyDescent="0.2">
      <c r="A1820" s="12" t="s">
        <v>14</v>
      </c>
      <c r="B1820" s="13" t="s">
        <v>624</v>
      </c>
      <c r="C1820" s="14">
        <v>932</v>
      </c>
      <c r="D1820" s="15">
        <v>7</v>
      </c>
      <c r="E1820" s="15">
        <v>7</v>
      </c>
      <c r="F1820" s="85" t="s">
        <v>354</v>
      </c>
      <c r="G1820" s="86" t="s">
        <v>23</v>
      </c>
      <c r="H1820" s="86" t="s">
        <v>83</v>
      </c>
      <c r="I1820" s="87" t="s">
        <v>21</v>
      </c>
      <c r="J1820" s="16" t="s">
        <v>14</v>
      </c>
      <c r="K1820" s="26">
        <f t="shared" si="523"/>
        <v>170</v>
      </c>
      <c r="L1820" s="26">
        <f t="shared" si="523"/>
        <v>170</v>
      </c>
      <c r="M1820" s="26">
        <f t="shared" si="523"/>
        <v>170</v>
      </c>
      <c r="N1820" s="17">
        <f t="shared" si="511"/>
        <v>100</v>
      </c>
    </row>
    <row r="1821" spans="1:14" ht="26.25" customHeight="1" x14ac:dyDescent="0.2">
      <c r="A1821" s="12" t="s">
        <v>14</v>
      </c>
      <c r="B1821" s="13" t="s">
        <v>625</v>
      </c>
      <c r="C1821" s="14">
        <v>932</v>
      </c>
      <c r="D1821" s="15">
        <v>7</v>
      </c>
      <c r="E1821" s="15">
        <v>7</v>
      </c>
      <c r="F1821" s="85" t="s">
        <v>354</v>
      </c>
      <c r="G1821" s="86" t="s">
        <v>23</v>
      </c>
      <c r="H1821" s="86" t="s">
        <v>83</v>
      </c>
      <c r="I1821" s="87" t="s">
        <v>626</v>
      </c>
      <c r="J1821" s="16" t="s">
        <v>14</v>
      </c>
      <c r="K1821" s="26">
        <f t="shared" si="523"/>
        <v>170</v>
      </c>
      <c r="L1821" s="26">
        <f t="shared" si="523"/>
        <v>170</v>
      </c>
      <c r="M1821" s="26">
        <f t="shared" si="523"/>
        <v>170</v>
      </c>
      <c r="N1821" s="17">
        <f t="shared" si="511"/>
        <v>100</v>
      </c>
    </row>
    <row r="1822" spans="1:14" ht="25.5" x14ac:dyDescent="0.2">
      <c r="A1822" s="12"/>
      <c r="B1822" s="13" t="s">
        <v>32</v>
      </c>
      <c r="C1822" s="14">
        <v>932</v>
      </c>
      <c r="D1822" s="15">
        <v>7</v>
      </c>
      <c r="E1822" s="15">
        <v>7</v>
      </c>
      <c r="F1822" s="85" t="s">
        <v>354</v>
      </c>
      <c r="G1822" s="86" t="s">
        <v>23</v>
      </c>
      <c r="H1822" s="86" t="s">
        <v>83</v>
      </c>
      <c r="I1822" s="87" t="s">
        <v>626</v>
      </c>
      <c r="J1822" s="16" t="s">
        <v>33</v>
      </c>
      <c r="K1822" s="26">
        <v>170</v>
      </c>
      <c r="L1822" s="26">
        <v>170</v>
      </c>
      <c r="M1822" s="26">
        <v>170</v>
      </c>
      <c r="N1822" s="17">
        <f t="shared" si="511"/>
        <v>100</v>
      </c>
    </row>
    <row r="1823" spans="1:14" ht="51.75" customHeight="1" x14ac:dyDescent="0.2">
      <c r="A1823" s="12" t="s">
        <v>14</v>
      </c>
      <c r="B1823" s="13" t="s">
        <v>476</v>
      </c>
      <c r="C1823" s="14">
        <v>932</v>
      </c>
      <c r="D1823" s="15">
        <v>7</v>
      </c>
      <c r="E1823" s="15">
        <v>7</v>
      </c>
      <c r="F1823" s="85" t="s">
        <v>354</v>
      </c>
      <c r="G1823" s="86" t="s">
        <v>29</v>
      </c>
      <c r="H1823" s="86" t="s">
        <v>20</v>
      </c>
      <c r="I1823" s="87" t="s">
        <v>21</v>
      </c>
      <c r="J1823" s="16" t="s">
        <v>14</v>
      </c>
      <c r="K1823" s="26">
        <f t="shared" ref="K1823:M1825" si="524">K1824</f>
        <v>369.3</v>
      </c>
      <c r="L1823" s="26">
        <f t="shared" si="524"/>
        <v>369.3</v>
      </c>
      <c r="M1823" s="26">
        <f t="shared" si="524"/>
        <v>369.2</v>
      </c>
      <c r="N1823" s="17">
        <f t="shared" si="511"/>
        <v>99.972921743839692</v>
      </c>
    </row>
    <row r="1824" spans="1:14" ht="51.75" customHeight="1" x14ac:dyDescent="0.2">
      <c r="A1824" s="12" t="s">
        <v>14</v>
      </c>
      <c r="B1824" s="13" t="s">
        <v>477</v>
      </c>
      <c r="C1824" s="14">
        <v>932</v>
      </c>
      <c r="D1824" s="15">
        <v>7</v>
      </c>
      <c r="E1824" s="15">
        <v>7</v>
      </c>
      <c r="F1824" s="85" t="s">
        <v>354</v>
      </c>
      <c r="G1824" s="86" t="s">
        <v>29</v>
      </c>
      <c r="H1824" s="86" t="s">
        <v>83</v>
      </c>
      <c r="I1824" s="87" t="s">
        <v>21</v>
      </c>
      <c r="J1824" s="16" t="s">
        <v>14</v>
      </c>
      <c r="K1824" s="26">
        <f t="shared" si="524"/>
        <v>369.3</v>
      </c>
      <c r="L1824" s="26">
        <f t="shared" si="524"/>
        <v>369.3</v>
      </c>
      <c r="M1824" s="26">
        <f t="shared" si="524"/>
        <v>369.2</v>
      </c>
      <c r="N1824" s="17">
        <f t="shared" si="511"/>
        <v>99.972921743839692</v>
      </c>
    </row>
    <row r="1825" spans="1:14" ht="39" customHeight="1" x14ac:dyDescent="0.2">
      <c r="A1825" s="12" t="s">
        <v>14</v>
      </c>
      <c r="B1825" s="13" t="s">
        <v>478</v>
      </c>
      <c r="C1825" s="14">
        <v>932</v>
      </c>
      <c r="D1825" s="15">
        <v>7</v>
      </c>
      <c r="E1825" s="15">
        <v>7</v>
      </c>
      <c r="F1825" s="85" t="s">
        <v>354</v>
      </c>
      <c r="G1825" s="86" t="s">
        <v>29</v>
      </c>
      <c r="H1825" s="86" t="s">
        <v>83</v>
      </c>
      <c r="I1825" s="87" t="s">
        <v>479</v>
      </c>
      <c r="J1825" s="16" t="s">
        <v>14</v>
      </c>
      <c r="K1825" s="26">
        <f t="shared" si="524"/>
        <v>369.3</v>
      </c>
      <c r="L1825" s="26">
        <f t="shared" si="524"/>
        <v>369.3</v>
      </c>
      <c r="M1825" s="26">
        <f t="shared" si="524"/>
        <v>369.2</v>
      </c>
      <c r="N1825" s="17">
        <f t="shared" si="511"/>
        <v>99.972921743839692</v>
      </c>
    </row>
    <row r="1826" spans="1:14" ht="25.5" x14ac:dyDescent="0.2">
      <c r="A1826" s="12"/>
      <c r="B1826" s="13" t="s">
        <v>32</v>
      </c>
      <c r="C1826" s="14">
        <v>932</v>
      </c>
      <c r="D1826" s="15">
        <v>7</v>
      </c>
      <c r="E1826" s="15">
        <v>7</v>
      </c>
      <c r="F1826" s="85" t="s">
        <v>354</v>
      </c>
      <c r="G1826" s="86" t="s">
        <v>29</v>
      </c>
      <c r="H1826" s="86" t="s">
        <v>83</v>
      </c>
      <c r="I1826" s="87" t="s">
        <v>479</v>
      </c>
      <c r="J1826" s="16" t="s">
        <v>33</v>
      </c>
      <c r="K1826" s="26">
        <v>369.3</v>
      </c>
      <c r="L1826" s="26">
        <v>369.3</v>
      </c>
      <c r="M1826" s="26">
        <v>369.2</v>
      </c>
      <c r="N1826" s="17">
        <f t="shared" si="511"/>
        <v>99.972921743839692</v>
      </c>
    </row>
    <row r="1827" spans="1:14" ht="42" customHeight="1" x14ac:dyDescent="0.2">
      <c r="A1827" s="18" t="s">
        <v>706</v>
      </c>
      <c r="B1827" s="19" t="s">
        <v>707</v>
      </c>
      <c r="C1827" s="20">
        <v>933</v>
      </c>
      <c r="D1827" s="21" t="s">
        <v>14</v>
      </c>
      <c r="E1827" s="21" t="s">
        <v>14</v>
      </c>
      <c r="F1827" s="88" t="s">
        <v>14</v>
      </c>
      <c r="G1827" s="89" t="s">
        <v>14</v>
      </c>
      <c r="H1827" s="89" t="s">
        <v>14</v>
      </c>
      <c r="I1827" s="90" t="s">
        <v>14</v>
      </c>
      <c r="J1827" s="22" t="s">
        <v>14</v>
      </c>
      <c r="K1827" s="73">
        <f t="shared" ref="K1827:M1827" si="525">K1828+K1865+K1882</f>
        <v>108629</v>
      </c>
      <c r="L1827" s="73">
        <f t="shared" si="525"/>
        <v>108629</v>
      </c>
      <c r="M1827" s="73">
        <f t="shared" si="525"/>
        <v>105970.49999999999</v>
      </c>
      <c r="N1827" s="23">
        <f>M1827/L1827*100</f>
        <v>97.552679302948548</v>
      </c>
    </row>
    <row r="1828" spans="1:14" ht="15.75" customHeight="1" x14ac:dyDescent="0.2">
      <c r="A1828" s="12" t="s">
        <v>14</v>
      </c>
      <c r="B1828" s="13" t="s">
        <v>15</v>
      </c>
      <c r="C1828" s="14">
        <v>933</v>
      </c>
      <c r="D1828" s="15">
        <v>1</v>
      </c>
      <c r="E1828" s="15" t="s">
        <v>14</v>
      </c>
      <c r="F1828" s="85" t="s">
        <v>14</v>
      </c>
      <c r="G1828" s="86" t="s">
        <v>14</v>
      </c>
      <c r="H1828" s="86" t="s">
        <v>14</v>
      </c>
      <c r="I1828" s="87" t="s">
        <v>14</v>
      </c>
      <c r="J1828" s="16" t="s">
        <v>14</v>
      </c>
      <c r="K1828" s="26">
        <f>K1829+K1846+K1851</f>
        <v>81406.100000000006</v>
      </c>
      <c r="L1828" s="26">
        <f>L1829+L1846+L1851</f>
        <v>81406.100000000006</v>
      </c>
      <c r="M1828" s="26">
        <f>M1829+M1846+M1851</f>
        <v>79765.699999999983</v>
      </c>
      <c r="N1828" s="17">
        <f>M1828/L1828*100</f>
        <v>97.984917592170589</v>
      </c>
    </row>
    <row r="1829" spans="1:14" ht="51.75" customHeight="1" x14ac:dyDescent="0.2">
      <c r="A1829" s="12" t="s">
        <v>14</v>
      </c>
      <c r="B1829" s="13" t="s">
        <v>57</v>
      </c>
      <c r="C1829" s="14">
        <v>933</v>
      </c>
      <c r="D1829" s="15">
        <v>1</v>
      </c>
      <c r="E1829" s="15">
        <v>4</v>
      </c>
      <c r="F1829" s="85" t="s">
        <v>14</v>
      </c>
      <c r="G1829" s="86" t="s">
        <v>14</v>
      </c>
      <c r="H1829" s="86" t="s">
        <v>14</v>
      </c>
      <c r="I1829" s="87" t="s">
        <v>14</v>
      </c>
      <c r="J1829" s="16" t="s">
        <v>14</v>
      </c>
      <c r="K1829" s="26">
        <f t="shared" ref="K1829:M1829" si="526">K1830</f>
        <v>70715.200000000012</v>
      </c>
      <c r="L1829" s="26">
        <f t="shared" si="526"/>
        <v>70715.200000000012</v>
      </c>
      <c r="M1829" s="26">
        <f t="shared" si="526"/>
        <v>69137.399999999994</v>
      </c>
      <c r="N1829" s="17">
        <f t="shared" ref="N1829:N1892" si="527">M1829/L1829*100</f>
        <v>97.768796524650966</v>
      </c>
    </row>
    <row r="1830" spans="1:14" ht="39" customHeight="1" x14ac:dyDescent="0.2">
      <c r="A1830" s="12" t="s">
        <v>14</v>
      </c>
      <c r="B1830" s="13" t="s">
        <v>708</v>
      </c>
      <c r="C1830" s="14">
        <v>933</v>
      </c>
      <c r="D1830" s="15">
        <v>1</v>
      </c>
      <c r="E1830" s="15">
        <v>4</v>
      </c>
      <c r="F1830" s="85" t="s">
        <v>709</v>
      </c>
      <c r="G1830" s="86" t="s">
        <v>19</v>
      </c>
      <c r="H1830" s="86" t="s">
        <v>20</v>
      </c>
      <c r="I1830" s="87" t="s">
        <v>21</v>
      </c>
      <c r="J1830" s="16" t="s">
        <v>14</v>
      </c>
      <c r="K1830" s="26">
        <f t="shared" ref="K1830:M1830" si="528">K1831+K1838</f>
        <v>70715.200000000012</v>
      </c>
      <c r="L1830" s="26">
        <f t="shared" si="528"/>
        <v>70715.200000000012</v>
      </c>
      <c r="M1830" s="26">
        <f t="shared" si="528"/>
        <v>69137.399999999994</v>
      </c>
      <c r="N1830" s="17">
        <f t="shared" si="527"/>
        <v>97.768796524650966</v>
      </c>
    </row>
    <row r="1831" spans="1:14" ht="51.75" customHeight="1" x14ac:dyDescent="0.2">
      <c r="A1831" s="12" t="s">
        <v>14</v>
      </c>
      <c r="B1831" s="13" t="s">
        <v>710</v>
      </c>
      <c r="C1831" s="14">
        <v>933</v>
      </c>
      <c r="D1831" s="15">
        <v>1</v>
      </c>
      <c r="E1831" s="15">
        <v>4</v>
      </c>
      <c r="F1831" s="85" t="s">
        <v>709</v>
      </c>
      <c r="G1831" s="86" t="s">
        <v>23</v>
      </c>
      <c r="H1831" s="86" t="s">
        <v>20</v>
      </c>
      <c r="I1831" s="87" t="s">
        <v>21</v>
      </c>
      <c r="J1831" s="16" t="s">
        <v>14</v>
      </c>
      <c r="K1831" s="26">
        <f>K1832+K1836</f>
        <v>66702.700000000012</v>
      </c>
      <c r="L1831" s="26">
        <f>L1832+L1836</f>
        <v>66702.700000000012</v>
      </c>
      <c r="M1831" s="26">
        <f>M1832+M1836</f>
        <v>65422</v>
      </c>
      <c r="N1831" s="17">
        <f t="shared" si="527"/>
        <v>98.079987766612135</v>
      </c>
    </row>
    <row r="1832" spans="1:14" ht="27" customHeight="1" x14ac:dyDescent="0.2">
      <c r="A1832" s="12" t="s">
        <v>14</v>
      </c>
      <c r="B1832" s="13" t="s">
        <v>24</v>
      </c>
      <c r="C1832" s="14">
        <v>933</v>
      </c>
      <c r="D1832" s="15">
        <v>1</v>
      </c>
      <c r="E1832" s="15">
        <v>4</v>
      </c>
      <c r="F1832" s="85" t="s">
        <v>709</v>
      </c>
      <c r="G1832" s="86" t="s">
        <v>23</v>
      </c>
      <c r="H1832" s="86" t="s">
        <v>20</v>
      </c>
      <c r="I1832" s="87" t="s">
        <v>25</v>
      </c>
      <c r="J1832" s="16" t="s">
        <v>14</v>
      </c>
      <c r="K1832" s="26">
        <f t="shared" ref="K1832:M1832" si="529">K1833+K1834+K1835</f>
        <v>66495.600000000006</v>
      </c>
      <c r="L1832" s="26">
        <f t="shared" si="529"/>
        <v>66495.600000000006</v>
      </c>
      <c r="M1832" s="26">
        <f t="shared" si="529"/>
        <v>65215.199999999997</v>
      </c>
      <c r="N1832" s="17">
        <f t="shared" si="527"/>
        <v>98.07445906195295</v>
      </c>
    </row>
    <row r="1833" spans="1:14" ht="65.25" customHeight="1" x14ac:dyDescent="0.2">
      <c r="A1833" s="12"/>
      <c r="B1833" s="13" t="s">
        <v>26</v>
      </c>
      <c r="C1833" s="14">
        <v>933</v>
      </c>
      <c r="D1833" s="15">
        <v>1</v>
      </c>
      <c r="E1833" s="15">
        <v>4</v>
      </c>
      <c r="F1833" s="85" t="s">
        <v>709</v>
      </c>
      <c r="G1833" s="86" t="s">
        <v>23</v>
      </c>
      <c r="H1833" s="86" t="s">
        <v>20</v>
      </c>
      <c r="I1833" s="87" t="s">
        <v>25</v>
      </c>
      <c r="J1833" s="16" t="s">
        <v>27</v>
      </c>
      <c r="K1833" s="26">
        <v>58401.599999999999</v>
      </c>
      <c r="L1833" s="26">
        <v>58401.599999999999</v>
      </c>
      <c r="M1833" s="26">
        <v>57838.2</v>
      </c>
      <c r="N1833" s="17">
        <f t="shared" si="527"/>
        <v>99.035300402728694</v>
      </c>
    </row>
    <row r="1834" spans="1:14" ht="25.5" x14ac:dyDescent="0.2">
      <c r="A1834" s="12"/>
      <c r="B1834" s="13" t="s">
        <v>32</v>
      </c>
      <c r="C1834" s="14">
        <v>933</v>
      </c>
      <c r="D1834" s="15">
        <v>1</v>
      </c>
      <c r="E1834" s="15">
        <v>4</v>
      </c>
      <c r="F1834" s="85" t="s">
        <v>709</v>
      </c>
      <c r="G1834" s="86" t="s">
        <v>23</v>
      </c>
      <c r="H1834" s="86" t="s">
        <v>20</v>
      </c>
      <c r="I1834" s="87" t="s">
        <v>25</v>
      </c>
      <c r="J1834" s="16" t="s">
        <v>33</v>
      </c>
      <c r="K1834" s="26">
        <v>7191.4</v>
      </c>
      <c r="L1834" s="26">
        <v>7191.4</v>
      </c>
      <c r="M1834" s="26">
        <v>6579.7</v>
      </c>
      <c r="N1834" s="17">
        <f t="shared" si="527"/>
        <v>91.494006730261148</v>
      </c>
    </row>
    <row r="1835" spans="1:14" x14ac:dyDescent="0.2">
      <c r="A1835" s="12"/>
      <c r="B1835" s="13" t="s">
        <v>34</v>
      </c>
      <c r="C1835" s="14">
        <v>933</v>
      </c>
      <c r="D1835" s="15">
        <v>1</v>
      </c>
      <c r="E1835" s="15">
        <v>4</v>
      </c>
      <c r="F1835" s="85" t="s">
        <v>709</v>
      </c>
      <c r="G1835" s="86" t="s">
        <v>23</v>
      </c>
      <c r="H1835" s="86" t="s">
        <v>20</v>
      </c>
      <c r="I1835" s="87" t="s">
        <v>25</v>
      </c>
      <c r="J1835" s="16" t="s">
        <v>35</v>
      </c>
      <c r="K1835" s="26">
        <v>902.6</v>
      </c>
      <c r="L1835" s="26">
        <v>902.6</v>
      </c>
      <c r="M1835" s="26">
        <v>797.3</v>
      </c>
      <c r="N1835" s="17">
        <f t="shared" si="527"/>
        <v>88.333702636826942</v>
      </c>
    </row>
    <row r="1836" spans="1:14" ht="26.25" customHeight="1" x14ac:dyDescent="0.2">
      <c r="A1836" s="12"/>
      <c r="B1836" s="13" t="s">
        <v>117</v>
      </c>
      <c r="C1836" s="14">
        <v>933</v>
      </c>
      <c r="D1836" s="15">
        <v>1</v>
      </c>
      <c r="E1836" s="15">
        <v>4</v>
      </c>
      <c r="F1836" s="85" t="s">
        <v>709</v>
      </c>
      <c r="G1836" s="86" t="s">
        <v>23</v>
      </c>
      <c r="H1836" s="86" t="s">
        <v>20</v>
      </c>
      <c r="I1836" s="87" t="s">
        <v>118</v>
      </c>
      <c r="J1836" s="16"/>
      <c r="K1836" s="26">
        <f>K1837</f>
        <v>207.1</v>
      </c>
      <c r="L1836" s="26">
        <f>L1837</f>
        <v>207.1</v>
      </c>
      <c r="M1836" s="26">
        <f>M1837</f>
        <v>206.8</v>
      </c>
      <c r="N1836" s="17">
        <f t="shared" si="527"/>
        <v>99.855142443264128</v>
      </c>
    </row>
    <row r="1837" spans="1:14" ht="25.5" x14ac:dyDescent="0.2">
      <c r="A1837" s="12"/>
      <c r="B1837" s="13" t="s">
        <v>32</v>
      </c>
      <c r="C1837" s="14">
        <v>933</v>
      </c>
      <c r="D1837" s="15">
        <v>1</v>
      </c>
      <c r="E1837" s="15">
        <v>4</v>
      </c>
      <c r="F1837" s="85" t="s">
        <v>709</v>
      </c>
      <c r="G1837" s="86" t="s">
        <v>23</v>
      </c>
      <c r="H1837" s="86" t="s">
        <v>20</v>
      </c>
      <c r="I1837" s="87" t="s">
        <v>118</v>
      </c>
      <c r="J1837" s="16">
        <v>200</v>
      </c>
      <c r="K1837" s="26">
        <v>207.1</v>
      </c>
      <c r="L1837" s="26">
        <v>207.1</v>
      </c>
      <c r="M1837" s="26">
        <v>206.8</v>
      </c>
      <c r="N1837" s="17">
        <f t="shared" si="527"/>
        <v>99.855142443264128</v>
      </c>
    </row>
    <row r="1838" spans="1:14" ht="39" customHeight="1" x14ac:dyDescent="0.2">
      <c r="A1838" s="12" t="s">
        <v>14</v>
      </c>
      <c r="B1838" s="13" t="s">
        <v>61</v>
      </c>
      <c r="C1838" s="14">
        <v>933</v>
      </c>
      <c r="D1838" s="15">
        <v>1</v>
      </c>
      <c r="E1838" s="15">
        <v>4</v>
      </c>
      <c r="F1838" s="85" t="s">
        <v>709</v>
      </c>
      <c r="G1838" s="86" t="s">
        <v>29</v>
      </c>
      <c r="H1838" s="86" t="s">
        <v>20</v>
      </c>
      <c r="I1838" s="87" t="s">
        <v>21</v>
      </c>
      <c r="J1838" s="16" t="s">
        <v>14</v>
      </c>
      <c r="K1838" s="26">
        <f t="shared" ref="K1838:M1838" si="530">K1839+K1841+K1843</f>
        <v>4012.5</v>
      </c>
      <c r="L1838" s="26">
        <f t="shared" si="530"/>
        <v>4012.5</v>
      </c>
      <c r="M1838" s="26">
        <f t="shared" si="530"/>
        <v>3715.3999999999996</v>
      </c>
      <c r="N1838" s="17">
        <f t="shared" si="527"/>
        <v>92.595638629283485</v>
      </c>
    </row>
    <row r="1839" spans="1:14" ht="67.5" customHeight="1" x14ac:dyDescent="0.2">
      <c r="A1839" s="12" t="s">
        <v>14</v>
      </c>
      <c r="B1839" s="13" t="s">
        <v>652</v>
      </c>
      <c r="C1839" s="14">
        <v>933</v>
      </c>
      <c r="D1839" s="15">
        <v>1</v>
      </c>
      <c r="E1839" s="15">
        <v>4</v>
      </c>
      <c r="F1839" s="85" t="s">
        <v>709</v>
      </c>
      <c r="G1839" s="86" t="s">
        <v>29</v>
      </c>
      <c r="H1839" s="86" t="s">
        <v>20</v>
      </c>
      <c r="I1839" s="87" t="s">
        <v>653</v>
      </c>
      <c r="J1839" s="16" t="s">
        <v>14</v>
      </c>
      <c r="K1839" s="26">
        <f t="shared" ref="K1839:M1839" si="531">K1840</f>
        <v>1348.4</v>
      </c>
      <c r="L1839" s="26">
        <f t="shared" si="531"/>
        <v>1348.4</v>
      </c>
      <c r="M1839" s="26">
        <f t="shared" si="531"/>
        <v>1238.0999999999999</v>
      </c>
      <c r="N1839" s="17">
        <f t="shared" si="527"/>
        <v>91.81993473746661</v>
      </c>
    </row>
    <row r="1840" spans="1:14" ht="65.25" customHeight="1" x14ac:dyDescent="0.2">
      <c r="A1840" s="12"/>
      <c r="B1840" s="13" t="s">
        <v>26</v>
      </c>
      <c r="C1840" s="14">
        <v>933</v>
      </c>
      <c r="D1840" s="15">
        <v>1</v>
      </c>
      <c r="E1840" s="15">
        <v>4</v>
      </c>
      <c r="F1840" s="85" t="s">
        <v>709</v>
      </c>
      <c r="G1840" s="86" t="s">
        <v>29</v>
      </c>
      <c r="H1840" s="86" t="s">
        <v>20</v>
      </c>
      <c r="I1840" s="87" t="s">
        <v>653</v>
      </c>
      <c r="J1840" s="16" t="s">
        <v>27</v>
      </c>
      <c r="K1840" s="26">
        <v>1348.4</v>
      </c>
      <c r="L1840" s="26">
        <v>1348.4</v>
      </c>
      <c r="M1840" s="26">
        <v>1238.0999999999999</v>
      </c>
      <c r="N1840" s="17">
        <f t="shared" si="527"/>
        <v>91.81993473746661</v>
      </c>
    </row>
    <row r="1841" spans="1:14" ht="39" customHeight="1" x14ac:dyDescent="0.2">
      <c r="A1841" s="12" t="s">
        <v>14</v>
      </c>
      <c r="B1841" s="13" t="s">
        <v>702</v>
      </c>
      <c r="C1841" s="14">
        <v>933</v>
      </c>
      <c r="D1841" s="15">
        <v>1</v>
      </c>
      <c r="E1841" s="15">
        <v>4</v>
      </c>
      <c r="F1841" s="85" t="s">
        <v>709</v>
      </c>
      <c r="G1841" s="86" t="s">
        <v>29</v>
      </c>
      <c r="H1841" s="86" t="s">
        <v>20</v>
      </c>
      <c r="I1841" s="87" t="s">
        <v>703</v>
      </c>
      <c r="J1841" s="16" t="s">
        <v>14</v>
      </c>
      <c r="K1841" s="26">
        <f t="shared" ref="K1841:M1841" si="532">K1842</f>
        <v>250</v>
      </c>
      <c r="L1841" s="26">
        <f t="shared" si="532"/>
        <v>250</v>
      </c>
      <c r="M1841" s="26">
        <f t="shared" si="532"/>
        <v>247.1</v>
      </c>
      <c r="N1841" s="17">
        <f t="shared" si="527"/>
        <v>98.839999999999989</v>
      </c>
    </row>
    <row r="1842" spans="1:14" ht="25.5" x14ac:dyDescent="0.2">
      <c r="A1842" s="12"/>
      <c r="B1842" s="13" t="s">
        <v>32</v>
      </c>
      <c r="C1842" s="14">
        <v>933</v>
      </c>
      <c r="D1842" s="15">
        <v>1</v>
      </c>
      <c r="E1842" s="15">
        <v>4</v>
      </c>
      <c r="F1842" s="85" t="s">
        <v>709</v>
      </c>
      <c r="G1842" s="86" t="s">
        <v>29</v>
      </c>
      <c r="H1842" s="86" t="s">
        <v>20</v>
      </c>
      <c r="I1842" s="87" t="s">
        <v>703</v>
      </c>
      <c r="J1842" s="16" t="s">
        <v>33</v>
      </c>
      <c r="K1842" s="26">
        <v>250</v>
      </c>
      <c r="L1842" s="26">
        <v>250</v>
      </c>
      <c r="M1842" s="26">
        <v>247.1</v>
      </c>
      <c r="N1842" s="17">
        <f t="shared" si="527"/>
        <v>98.839999999999989</v>
      </c>
    </row>
    <row r="1843" spans="1:14" ht="51.75" customHeight="1" x14ac:dyDescent="0.2">
      <c r="A1843" s="12" t="s">
        <v>14</v>
      </c>
      <c r="B1843" s="13" t="s">
        <v>64</v>
      </c>
      <c r="C1843" s="14">
        <v>933</v>
      </c>
      <c r="D1843" s="15">
        <v>1</v>
      </c>
      <c r="E1843" s="15">
        <v>4</v>
      </c>
      <c r="F1843" s="85" t="s">
        <v>709</v>
      </c>
      <c r="G1843" s="86" t="s">
        <v>29</v>
      </c>
      <c r="H1843" s="86" t="s">
        <v>20</v>
      </c>
      <c r="I1843" s="87" t="s">
        <v>65</v>
      </c>
      <c r="J1843" s="16" t="s">
        <v>14</v>
      </c>
      <c r="K1843" s="26">
        <f t="shared" ref="K1843:M1843" si="533">K1844+K1845</f>
        <v>2414.1</v>
      </c>
      <c r="L1843" s="26">
        <f t="shared" si="533"/>
        <v>2414.1</v>
      </c>
      <c r="M1843" s="26">
        <f t="shared" si="533"/>
        <v>2230.1999999999998</v>
      </c>
      <c r="N1843" s="17">
        <f t="shared" si="527"/>
        <v>92.382254256244551</v>
      </c>
    </row>
    <row r="1844" spans="1:14" ht="65.25" customHeight="1" x14ac:dyDescent="0.2">
      <c r="A1844" s="12"/>
      <c r="B1844" s="13" t="s">
        <v>26</v>
      </c>
      <c r="C1844" s="14">
        <v>933</v>
      </c>
      <c r="D1844" s="15">
        <v>1</v>
      </c>
      <c r="E1844" s="15">
        <v>4</v>
      </c>
      <c r="F1844" s="85" t="s">
        <v>709</v>
      </c>
      <c r="G1844" s="86" t="s">
        <v>29</v>
      </c>
      <c r="H1844" s="86" t="s">
        <v>20</v>
      </c>
      <c r="I1844" s="87" t="s">
        <v>65</v>
      </c>
      <c r="J1844" s="16" t="s">
        <v>27</v>
      </c>
      <c r="K1844" s="26">
        <v>2190.1</v>
      </c>
      <c r="L1844" s="26">
        <v>2190.1</v>
      </c>
      <c r="M1844" s="26">
        <v>2172.1</v>
      </c>
      <c r="N1844" s="17">
        <f t="shared" si="527"/>
        <v>99.178119720560716</v>
      </c>
    </row>
    <row r="1845" spans="1:14" ht="25.5" x14ac:dyDescent="0.2">
      <c r="A1845" s="12"/>
      <c r="B1845" s="13" t="s">
        <v>32</v>
      </c>
      <c r="C1845" s="14">
        <v>933</v>
      </c>
      <c r="D1845" s="15">
        <v>1</v>
      </c>
      <c r="E1845" s="15">
        <v>4</v>
      </c>
      <c r="F1845" s="85" t="s">
        <v>709</v>
      </c>
      <c r="G1845" s="86" t="s">
        <v>29</v>
      </c>
      <c r="H1845" s="86" t="s">
        <v>20</v>
      </c>
      <c r="I1845" s="87" t="s">
        <v>65</v>
      </c>
      <c r="J1845" s="16" t="s">
        <v>33</v>
      </c>
      <c r="K1845" s="26">
        <v>224</v>
      </c>
      <c r="L1845" s="26">
        <v>224</v>
      </c>
      <c r="M1845" s="26">
        <v>58.1</v>
      </c>
      <c r="N1845" s="17">
        <f t="shared" si="527"/>
        <v>25.937500000000004</v>
      </c>
    </row>
    <row r="1846" spans="1:14" ht="15.75" customHeight="1" x14ac:dyDescent="0.2">
      <c r="A1846" s="12"/>
      <c r="B1846" s="13" t="s">
        <v>77</v>
      </c>
      <c r="C1846" s="14">
        <v>933</v>
      </c>
      <c r="D1846" s="15">
        <v>1</v>
      </c>
      <c r="E1846" s="15">
        <v>5</v>
      </c>
      <c r="F1846" s="85"/>
      <c r="G1846" s="86"/>
      <c r="H1846" s="86"/>
      <c r="I1846" s="87"/>
      <c r="J1846" s="16"/>
      <c r="K1846" s="26">
        <f t="shared" ref="K1846:M1849" si="534">K1847</f>
        <v>1177.9000000000001</v>
      </c>
      <c r="L1846" s="26">
        <f t="shared" si="534"/>
        <v>1177.9000000000001</v>
      </c>
      <c r="M1846" s="26">
        <f t="shared" si="534"/>
        <v>1172.9000000000001</v>
      </c>
      <c r="N1846" s="17">
        <f t="shared" si="527"/>
        <v>99.575515748365746</v>
      </c>
    </row>
    <row r="1847" spans="1:14" ht="26.25" customHeight="1" x14ac:dyDescent="0.2">
      <c r="A1847" s="12"/>
      <c r="B1847" s="13" t="s">
        <v>37</v>
      </c>
      <c r="C1847" s="14">
        <v>933</v>
      </c>
      <c r="D1847" s="15">
        <v>1</v>
      </c>
      <c r="E1847" s="15">
        <v>5</v>
      </c>
      <c r="F1847" s="85">
        <v>99</v>
      </c>
      <c r="G1847" s="86">
        <v>0</v>
      </c>
      <c r="H1847" s="86" t="s">
        <v>20</v>
      </c>
      <c r="I1847" s="87" t="s">
        <v>21</v>
      </c>
      <c r="J1847" s="16"/>
      <c r="K1847" s="26">
        <f t="shared" si="534"/>
        <v>1177.9000000000001</v>
      </c>
      <c r="L1847" s="26">
        <f t="shared" si="534"/>
        <v>1177.9000000000001</v>
      </c>
      <c r="M1847" s="26">
        <f t="shared" si="534"/>
        <v>1172.9000000000001</v>
      </c>
      <c r="N1847" s="17">
        <f t="shared" si="527"/>
        <v>99.575515748365746</v>
      </c>
    </row>
    <row r="1848" spans="1:14" ht="39" customHeight="1" x14ac:dyDescent="0.2">
      <c r="A1848" s="12"/>
      <c r="B1848" s="13" t="s">
        <v>61</v>
      </c>
      <c r="C1848" s="14">
        <v>933</v>
      </c>
      <c r="D1848" s="15">
        <v>1</v>
      </c>
      <c r="E1848" s="15">
        <v>5</v>
      </c>
      <c r="F1848" s="85">
        <v>99</v>
      </c>
      <c r="G1848" s="86">
        <v>2</v>
      </c>
      <c r="H1848" s="86" t="s">
        <v>20</v>
      </c>
      <c r="I1848" s="87" t="s">
        <v>21</v>
      </c>
      <c r="J1848" s="16"/>
      <c r="K1848" s="26">
        <f t="shared" si="534"/>
        <v>1177.9000000000001</v>
      </c>
      <c r="L1848" s="26">
        <f t="shared" si="534"/>
        <v>1177.9000000000001</v>
      </c>
      <c r="M1848" s="26">
        <f t="shared" si="534"/>
        <v>1172.9000000000001</v>
      </c>
      <c r="N1848" s="17">
        <f t="shared" si="527"/>
        <v>99.575515748365746</v>
      </c>
    </row>
    <row r="1849" spans="1:14" ht="51.75" customHeight="1" x14ac:dyDescent="0.2">
      <c r="A1849" s="12"/>
      <c r="B1849" s="13" t="s">
        <v>78</v>
      </c>
      <c r="C1849" s="14">
        <v>933</v>
      </c>
      <c r="D1849" s="15">
        <v>1</v>
      </c>
      <c r="E1849" s="15">
        <v>5</v>
      </c>
      <c r="F1849" s="85">
        <v>99</v>
      </c>
      <c r="G1849" s="86">
        <v>2</v>
      </c>
      <c r="H1849" s="86" t="s">
        <v>20</v>
      </c>
      <c r="I1849" s="87">
        <v>51200</v>
      </c>
      <c r="J1849" s="16"/>
      <c r="K1849" s="26">
        <f t="shared" si="534"/>
        <v>1177.9000000000001</v>
      </c>
      <c r="L1849" s="26">
        <f t="shared" si="534"/>
        <v>1177.9000000000001</v>
      </c>
      <c r="M1849" s="26">
        <f t="shared" si="534"/>
        <v>1172.9000000000001</v>
      </c>
      <c r="N1849" s="17">
        <f t="shared" si="527"/>
        <v>99.575515748365746</v>
      </c>
    </row>
    <row r="1850" spans="1:14" ht="25.5" x14ac:dyDescent="0.2">
      <c r="A1850" s="12"/>
      <c r="B1850" s="13" t="s">
        <v>32</v>
      </c>
      <c r="C1850" s="14">
        <v>933</v>
      </c>
      <c r="D1850" s="15">
        <v>1</v>
      </c>
      <c r="E1850" s="15">
        <v>5</v>
      </c>
      <c r="F1850" s="85">
        <v>99</v>
      </c>
      <c r="G1850" s="86">
        <v>2</v>
      </c>
      <c r="H1850" s="86" t="s">
        <v>20</v>
      </c>
      <c r="I1850" s="87">
        <v>51200</v>
      </c>
      <c r="J1850" s="16" t="s">
        <v>33</v>
      </c>
      <c r="K1850" s="26">
        <v>1177.9000000000001</v>
      </c>
      <c r="L1850" s="26">
        <v>1177.9000000000001</v>
      </c>
      <c r="M1850" s="26">
        <v>1172.9000000000001</v>
      </c>
      <c r="N1850" s="17">
        <f t="shared" si="527"/>
        <v>99.575515748365746</v>
      </c>
    </row>
    <row r="1851" spans="1:14" ht="15.75" customHeight="1" x14ac:dyDescent="0.2">
      <c r="A1851" s="12" t="s">
        <v>14</v>
      </c>
      <c r="B1851" s="13" t="s">
        <v>36</v>
      </c>
      <c r="C1851" s="14">
        <v>933</v>
      </c>
      <c r="D1851" s="15">
        <v>1</v>
      </c>
      <c r="E1851" s="15">
        <v>13</v>
      </c>
      <c r="F1851" s="85" t="s">
        <v>14</v>
      </c>
      <c r="G1851" s="86" t="s">
        <v>14</v>
      </c>
      <c r="H1851" s="86" t="s">
        <v>14</v>
      </c>
      <c r="I1851" s="87" t="s">
        <v>14</v>
      </c>
      <c r="J1851" s="16" t="s">
        <v>14</v>
      </c>
      <c r="K1851" s="26">
        <f>K1852+K1857</f>
        <v>9513</v>
      </c>
      <c r="L1851" s="26">
        <f>L1852+L1857</f>
        <v>9513</v>
      </c>
      <c r="M1851" s="26">
        <f>M1852+M1857</f>
        <v>9455.4</v>
      </c>
      <c r="N1851" s="17">
        <f t="shared" si="527"/>
        <v>99.394512771996219</v>
      </c>
    </row>
    <row r="1852" spans="1:14" ht="39" customHeight="1" x14ac:dyDescent="0.2">
      <c r="A1852" s="12"/>
      <c r="B1852" s="13" t="s">
        <v>79</v>
      </c>
      <c r="C1852" s="14">
        <v>933</v>
      </c>
      <c r="D1852" s="15">
        <v>1</v>
      </c>
      <c r="E1852" s="15">
        <v>13</v>
      </c>
      <c r="F1852" s="85">
        <v>14</v>
      </c>
      <c r="G1852" s="86">
        <v>0</v>
      </c>
      <c r="H1852" s="86" t="s">
        <v>20</v>
      </c>
      <c r="I1852" s="87" t="s">
        <v>21</v>
      </c>
      <c r="J1852" s="16"/>
      <c r="K1852" s="26">
        <f t="shared" ref="K1852:M1855" si="535">K1853</f>
        <v>6436.5</v>
      </c>
      <c r="L1852" s="26">
        <f t="shared" si="535"/>
        <v>6436.5</v>
      </c>
      <c r="M1852" s="26">
        <f t="shared" si="535"/>
        <v>6436.5</v>
      </c>
      <c r="N1852" s="17">
        <f t="shared" si="527"/>
        <v>100</v>
      </c>
    </row>
    <row r="1853" spans="1:14" ht="39" customHeight="1" x14ac:dyDescent="0.2">
      <c r="A1853" s="12"/>
      <c r="B1853" s="13" t="s">
        <v>88</v>
      </c>
      <c r="C1853" s="14">
        <v>933</v>
      </c>
      <c r="D1853" s="15">
        <v>1</v>
      </c>
      <c r="E1853" s="15">
        <v>13</v>
      </c>
      <c r="F1853" s="85">
        <v>14</v>
      </c>
      <c r="G1853" s="86">
        <v>2</v>
      </c>
      <c r="H1853" s="86" t="s">
        <v>20</v>
      </c>
      <c r="I1853" s="87" t="s">
        <v>21</v>
      </c>
      <c r="J1853" s="16"/>
      <c r="K1853" s="26">
        <f t="shared" si="535"/>
        <v>6436.5</v>
      </c>
      <c r="L1853" s="26">
        <f t="shared" si="535"/>
        <v>6436.5</v>
      </c>
      <c r="M1853" s="26">
        <f t="shared" si="535"/>
        <v>6436.5</v>
      </c>
      <c r="N1853" s="17">
        <f t="shared" si="527"/>
        <v>100</v>
      </c>
    </row>
    <row r="1854" spans="1:14" ht="39" customHeight="1" x14ac:dyDescent="0.2">
      <c r="A1854" s="12"/>
      <c r="B1854" s="13" t="s">
        <v>89</v>
      </c>
      <c r="C1854" s="14">
        <v>933</v>
      </c>
      <c r="D1854" s="15">
        <v>1</v>
      </c>
      <c r="E1854" s="15">
        <v>13</v>
      </c>
      <c r="F1854" s="85">
        <v>14</v>
      </c>
      <c r="G1854" s="91" t="s">
        <v>29</v>
      </c>
      <c r="H1854" s="91" t="s">
        <v>83</v>
      </c>
      <c r="I1854" s="92" t="s">
        <v>21</v>
      </c>
      <c r="J1854" s="24"/>
      <c r="K1854" s="26">
        <f t="shared" si="535"/>
        <v>6436.5</v>
      </c>
      <c r="L1854" s="26">
        <f t="shared" si="535"/>
        <v>6436.5</v>
      </c>
      <c r="M1854" s="26">
        <f t="shared" si="535"/>
        <v>6436.5</v>
      </c>
      <c r="N1854" s="17">
        <f t="shared" si="527"/>
        <v>100</v>
      </c>
    </row>
    <row r="1855" spans="1:14" ht="51.75" customHeight="1" x14ac:dyDescent="0.2">
      <c r="A1855" s="12"/>
      <c r="B1855" s="13" t="s">
        <v>90</v>
      </c>
      <c r="C1855" s="14">
        <v>933</v>
      </c>
      <c r="D1855" s="15">
        <v>1</v>
      </c>
      <c r="E1855" s="15">
        <v>13</v>
      </c>
      <c r="F1855" s="85">
        <v>14</v>
      </c>
      <c r="G1855" s="91" t="s">
        <v>29</v>
      </c>
      <c r="H1855" s="91" t="s">
        <v>83</v>
      </c>
      <c r="I1855" s="92" t="s">
        <v>91</v>
      </c>
      <c r="J1855" s="24"/>
      <c r="K1855" s="26">
        <f t="shared" si="535"/>
        <v>6436.5</v>
      </c>
      <c r="L1855" s="26">
        <f t="shared" si="535"/>
        <v>6436.5</v>
      </c>
      <c r="M1855" s="26">
        <f t="shared" si="535"/>
        <v>6436.5</v>
      </c>
      <c r="N1855" s="17">
        <f t="shared" si="527"/>
        <v>100</v>
      </c>
    </row>
    <row r="1856" spans="1:14" ht="17.25" customHeight="1" x14ac:dyDescent="0.2">
      <c r="A1856" s="12"/>
      <c r="B1856" s="13" t="s">
        <v>92</v>
      </c>
      <c r="C1856" s="14">
        <v>933</v>
      </c>
      <c r="D1856" s="15">
        <v>1</v>
      </c>
      <c r="E1856" s="15">
        <v>13</v>
      </c>
      <c r="F1856" s="85">
        <v>14</v>
      </c>
      <c r="G1856" s="91" t="s">
        <v>29</v>
      </c>
      <c r="H1856" s="91" t="s">
        <v>83</v>
      </c>
      <c r="I1856" s="92" t="s">
        <v>91</v>
      </c>
      <c r="J1856" s="24" t="s">
        <v>93</v>
      </c>
      <c r="K1856" s="26">
        <v>6436.5</v>
      </c>
      <c r="L1856" s="26">
        <v>6436.5</v>
      </c>
      <c r="M1856" s="26">
        <v>6436.5</v>
      </c>
      <c r="N1856" s="17">
        <f t="shared" si="527"/>
        <v>100</v>
      </c>
    </row>
    <row r="1857" spans="1:14" ht="26.25" customHeight="1" x14ac:dyDescent="0.2">
      <c r="A1857" s="12" t="s">
        <v>14</v>
      </c>
      <c r="B1857" s="13" t="s">
        <v>37</v>
      </c>
      <c r="C1857" s="14">
        <v>933</v>
      </c>
      <c r="D1857" s="15">
        <v>1</v>
      </c>
      <c r="E1857" s="15">
        <v>13</v>
      </c>
      <c r="F1857" s="85" t="s">
        <v>38</v>
      </c>
      <c r="G1857" s="86" t="s">
        <v>19</v>
      </c>
      <c r="H1857" s="86" t="s">
        <v>20</v>
      </c>
      <c r="I1857" s="87" t="s">
        <v>21</v>
      </c>
      <c r="J1857" s="16" t="s">
        <v>14</v>
      </c>
      <c r="K1857" s="26">
        <f t="shared" ref="K1857:M1859" si="536">K1858</f>
        <v>3076.5</v>
      </c>
      <c r="L1857" s="26">
        <f t="shared" si="536"/>
        <v>3076.5</v>
      </c>
      <c r="M1857" s="26">
        <f t="shared" si="536"/>
        <v>3018.9</v>
      </c>
      <c r="N1857" s="17">
        <f t="shared" si="527"/>
        <v>98.127742564602642</v>
      </c>
    </row>
    <row r="1858" spans="1:14" ht="15.75" customHeight="1" x14ac:dyDescent="0.2">
      <c r="A1858" s="12" t="s">
        <v>14</v>
      </c>
      <c r="B1858" s="13" t="s">
        <v>39</v>
      </c>
      <c r="C1858" s="14">
        <v>933</v>
      </c>
      <c r="D1858" s="15">
        <v>1</v>
      </c>
      <c r="E1858" s="15">
        <v>13</v>
      </c>
      <c r="F1858" s="85" t="s">
        <v>38</v>
      </c>
      <c r="G1858" s="86" t="s">
        <v>40</v>
      </c>
      <c r="H1858" s="86" t="s">
        <v>20</v>
      </c>
      <c r="I1858" s="87" t="s">
        <v>21</v>
      </c>
      <c r="J1858" s="16" t="s">
        <v>14</v>
      </c>
      <c r="K1858" s="26">
        <f>K1859+K1861+K1863</f>
        <v>3076.5</v>
      </c>
      <c r="L1858" s="26">
        <f>L1859+L1861+L1863</f>
        <v>3076.5</v>
      </c>
      <c r="M1858" s="26">
        <f>M1859+M1861+M1863</f>
        <v>3018.9</v>
      </c>
      <c r="N1858" s="17">
        <f t="shared" si="527"/>
        <v>98.127742564602642</v>
      </c>
    </row>
    <row r="1859" spans="1:14" ht="39" customHeight="1" x14ac:dyDescent="0.2">
      <c r="A1859" s="12" t="s">
        <v>14</v>
      </c>
      <c r="B1859" s="13" t="s">
        <v>41</v>
      </c>
      <c r="C1859" s="14">
        <v>933</v>
      </c>
      <c r="D1859" s="15">
        <v>1</v>
      </c>
      <c r="E1859" s="15">
        <v>13</v>
      </c>
      <c r="F1859" s="85" t="s">
        <v>38</v>
      </c>
      <c r="G1859" s="86" t="s">
        <v>40</v>
      </c>
      <c r="H1859" s="86" t="s">
        <v>20</v>
      </c>
      <c r="I1859" s="87" t="s">
        <v>42</v>
      </c>
      <c r="J1859" s="16" t="s">
        <v>14</v>
      </c>
      <c r="K1859" s="26">
        <f t="shared" si="536"/>
        <v>585</v>
      </c>
      <c r="L1859" s="26">
        <f t="shared" si="536"/>
        <v>585</v>
      </c>
      <c r="M1859" s="26">
        <f t="shared" si="536"/>
        <v>527.5</v>
      </c>
      <c r="N1859" s="17">
        <f t="shared" si="527"/>
        <v>90.17094017094017</v>
      </c>
    </row>
    <row r="1860" spans="1:14" ht="25.5" x14ac:dyDescent="0.2">
      <c r="A1860" s="12"/>
      <c r="B1860" s="13" t="s">
        <v>32</v>
      </c>
      <c r="C1860" s="14">
        <v>933</v>
      </c>
      <c r="D1860" s="15">
        <v>1</v>
      </c>
      <c r="E1860" s="15">
        <v>13</v>
      </c>
      <c r="F1860" s="85" t="s">
        <v>38</v>
      </c>
      <c r="G1860" s="86" t="s">
        <v>40</v>
      </c>
      <c r="H1860" s="86" t="s">
        <v>20</v>
      </c>
      <c r="I1860" s="87" t="s">
        <v>42</v>
      </c>
      <c r="J1860" s="16" t="s">
        <v>33</v>
      </c>
      <c r="K1860" s="26">
        <v>585</v>
      </c>
      <c r="L1860" s="26">
        <v>585</v>
      </c>
      <c r="M1860" s="26">
        <v>527.5</v>
      </c>
      <c r="N1860" s="17">
        <f t="shared" si="527"/>
        <v>90.17094017094017</v>
      </c>
    </row>
    <row r="1861" spans="1:14" x14ac:dyDescent="0.2">
      <c r="A1861" s="12"/>
      <c r="B1861" s="13" t="s">
        <v>119</v>
      </c>
      <c r="C1861" s="14">
        <v>933</v>
      </c>
      <c r="D1861" s="15">
        <v>1</v>
      </c>
      <c r="E1861" s="15">
        <v>13</v>
      </c>
      <c r="F1861" s="85" t="s">
        <v>38</v>
      </c>
      <c r="G1861" s="86" t="s">
        <v>40</v>
      </c>
      <c r="H1861" s="86" t="s">
        <v>20</v>
      </c>
      <c r="I1861" s="87">
        <v>10040</v>
      </c>
      <c r="J1861" s="16"/>
      <c r="K1861" s="26">
        <f>K1862</f>
        <v>661.5</v>
      </c>
      <c r="L1861" s="26">
        <f>L1862</f>
        <v>661.5</v>
      </c>
      <c r="M1861" s="26">
        <f>M1862</f>
        <v>661.4</v>
      </c>
      <c r="N1861" s="17">
        <f t="shared" si="527"/>
        <v>99.984882842025684</v>
      </c>
    </row>
    <row r="1862" spans="1:14" x14ac:dyDescent="0.2">
      <c r="A1862" s="12"/>
      <c r="B1862" s="13" t="s">
        <v>34</v>
      </c>
      <c r="C1862" s="14">
        <v>933</v>
      </c>
      <c r="D1862" s="15">
        <v>1</v>
      </c>
      <c r="E1862" s="15">
        <v>13</v>
      </c>
      <c r="F1862" s="85" t="s">
        <v>38</v>
      </c>
      <c r="G1862" s="86" t="s">
        <v>40</v>
      </c>
      <c r="H1862" s="86" t="s">
        <v>20</v>
      </c>
      <c r="I1862" s="87">
        <v>10040</v>
      </c>
      <c r="J1862" s="16">
        <v>800</v>
      </c>
      <c r="K1862" s="26">
        <v>661.5</v>
      </c>
      <c r="L1862" s="26">
        <v>661.5</v>
      </c>
      <c r="M1862" s="26">
        <v>661.4</v>
      </c>
      <c r="N1862" s="17">
        <f t="shared" si="527"/>
        <v>99.984882842025684</v>
      </c>
    </row>
    <row r="1863" spans="1:14" ht="27" customHeight="1" x14ac:dyDescent="0.2">
      <c r="A1863" s="12"/>
      <c r="B1863" s="13" t="s">
        <v>704</v>
      </c>
      <c r="C1863" s="14">
        <v>933</v>
      </c>
      <c r="D1863" s="15">
        <v>1</v>
      </c>
      <c r="E1863" s="15">
        <v>13</v>
      </c>
      <c r="F1863" s="85" t="s">
        <v>38</v>
      </c>
      <c r="G1863" s="86" t="s">
        <v>40</v>
      </c>
      <c r="H1863" s="86" t="s">
        <v>20</v>
      </c>
      <c r="I1863" s="87" t="s">
        <v>705</v>
      </c>
      <c r="J1863" s="16"/>
      <c r="K1863" s="26">
        <f t="shared" ref="K1863:M1863" si="537">K1864</f>
        <v>1830</v>
      </c>
      <c r="L1863" s="26">
        <f t="shared" si="537"/>
        <v>1830</v>
      </c>
      <c r="M1863" s="26">
        <f t="shared" si="537"/>
        <v>1830</v>
      </c>
      <c r="N1863" s="17">
        <f t="shared" si="527"/>
        <v>100</v>
      </c>
    </row>
    <row r="1864" spans="1:14" ht="25.5" x14ac:dyDescent="0.2">
      <c r="A1864" s="12"/>
      <c r="B1864" s="13" t="s">
        <v>32</v>
      </c>
      <c r="C1864" s="14">
        <v>933</v>
      </c>
      <c r="D1864" s="15">
        <v>1</v>
      </c>
      <c r="E1864" s="15">
        <v>13</v>
      </c>
      <c r="F1864" s="85" t="s">
        <v>38</v>
      </c>
      <c r="G1864" s="86" t="s">
        <v>40</v>
      </c>
      <c r="H1864" s="86" t="s">
        <v>20</v>
      </c>
      <c r="I1864" s="87" t="s">
        <v>705</v>
      </c>
      <c r="J1864" s="16">
        <v>200</v>
      </c>
      <c r="K1864" s="26">
        <v>1830</v>
      </c>
      <c r="L1864" s="26">
        <v>1830</v>
      </c>
      <c r="M1864" s="26">
        <v>1830</v>
      </c>
      <c r="N1864" s="17">
        <f t="shared" si="527"/>
        <v>100</v>
      </c>
    </row>
    <row r="1865" spans="1:14" ht="15.75" customHeight="1" x14ac:dyDescent="0.2">
      <c r="A1865" s="12" t="s">
        <v>14</v>
      </c>
      <c r="B1865" s="13" t="s">
        <v>253</v>
      </c>
      <c r="C1865" s="14">
        <v>933</v>
      </c>
      <c r="D1865" s="15">
        <v>5</v>
      </c>
      <c r="E1865" s="15" t="s">
        <v>14</v>
      </c>
      <c r="F1865" s="85" t="s">
        <v>14</v>
      </c>
      <c r="G1865" s="86" t="s">
        <v>14</v>
      </c>
      <c r="H1865" s="86" t="s">
        <v>14</v>
      </c>
      <c r="I1865" s="87" t="s">
        <v>14</v>
      </c>
      <c r="J1865" s="16" t="s">
        <v>14</v>
      </c>
      <c r="K1865" s="26">
        <f t="shared" ref="K1865:M1868" si="538">K1866</f>
        <v>26787</v>
      </c>
      <c r="L1865" s="26">
        <f t="shared" si="538"/>
        <v>26787</v>
      </c>
      <c r="M1865" s="26">
        <f t="shared" si="538"/>
        <v>25769.1</v>
      </c>
      <c r="N1865" s="17">
        <f t="shared" si="527"/>
        <v>96.200022398924844</v>
      </c>
    </row>
    <row r="1866" spans="1:14" ht="15.75" customHeight="1" x14ac:dyDescent="0.2">
      <c r="A1866" s="12" t="s">
        <v>14</v>
      </c>
      <c r="B1866" s="13" t="s">
        <v>274</v>
      </c>
      <c r="C1866" s="14">
        <v>933</v>
      </c>
      <c r="D1866" s="15">
        <v>5</v>
      </c>
      <c r="E1866" s="15">
        <v>3</v>
      </c>
      <c r="F1866" s="85" t="s">
        <v>14</v>
      </c>
      <c r="G1866" s="86" t="s">
        <v>14</v>
      </c>
      <c r="H1866" s="86" t="s">
        <v>14</v>
      </c>
      <c r="I1866" s="87" t="s">
        <v>14</v>
      </c>
      <c r="J1866" s="16" t="s">
        <v>14</v>
      </c>
      <c r="K1866" s="26">
        <f t="shared" si="538"/>
        <v>26787</v>
      </c>
      <c r="L1866" s="26">
        <f t="shared" si="538"/>
        <v>26787</v>
      </c>
      <c r="M1866" s="26">
        <f t="shared" si="538"/>
        <v>25769.1</v>
      </c>
      <c r="N1866" s="17">
        <f t="shared" si="527"/>
        <v>96.200022398924844</v>
      </c>
    </row>
    <row r="1867" spans="1:14" ht="64.5" customHeight="1" x14ac:dyDescent="0.2">
      <c r="A1867" s="12" t="s">
        <v>14</v>
      </c>
      <c r="B1867" s="13" t="s">
        <v>170</v>
      </c>
      <c r="C1867" s="14">
        <v>933</v>
      </c>
      <c r="D1867" s="15">
        <v>5</v>
      </c>
      <c r="E1867" s="15">
        <v>3</v>
      </c>
      <c r="F1867" s="85" t="s">
        <v>345</v>
      </c>
      <c r="G1867" s="86" t="s">
        <v>19</v>
      </c>
      <c r="H1867" s="86" t="s">
        <v>20</v>
      </c>
      <c r="I1867" s="87" t="s">
        <v>21</v>
      </c>
      <c r="J1867" s="16" t="s">
        <v>14</v>
      </c>
      <c r="K1867" s="26">
        <f t="shared" si="538"/>
        <v>26787</v>
      </c>
      <c r="L1867" s="26">
        <f t="shared" si="538"/>
        <v>26787</v>
      </c>
      <c r="M1867" s="26">
        <f t="shared" si="538"/>
        <v>25769.1</v>
      </c>
      <c r="N1867" s="17">
        <f t="shared" si="527"/>
        <v>96.200022398924844</v>
      </c>
    </row>
    <row r="1868" spans="1:14" ht="64.5" customHeight="1" x14ac:dyDescent="0.2">
      <c r="A1868" s="12" t="s">
        <v>14</v>
      </c>
      <c r="B1868" s="13" t="s">
        <v>346</v>
      </c>
      <c r="C1868" s="14">
        <v>933</v>
      </c>
      <c r="D1868" s="15">
        <v>5</v>
      </c>
      <c r="E1868" s="15">
        <v>3</v>
      </c>
      <c r="F1868" s="85" t="s">
        <v>345</v>
      </c>
      <c r="G1868" s="86" t="s">
        <v>23</v>
      </c>
      <c r="H1868" s="86" t="s">
        <v>20</v>
      </c>
      <c r="I1868" s="87" t="s">
        <v>21</v>
      </c>
      <c r="J1868" s="16" t="s">
        <v>14</v>
      </c>
      <c r="K1868" s="26">
        <f t="shared" si="538"/>
        <v>26787</v>
      </c>
      <c r="L1868" s="26">
        <f t="shared" si="538"/>
        <v>26787</v>
      </c>
      <c r="M1868" s="26">
        <f t="shared" si="538"/>
        <v>25769.1</v>
      </c>
      <c r="N1868" s="17">
        <f t="shared" si="527"/>
        <v>96.200022398924844</v>
      </c>
    </row>
    <row r="1869" spans="1:14" ht="26.25" customHeight="1" x14ac:dyDescent="0.2">
      <c r="A1869" s="12" t="s">
        <v>14</v>
      </c>
      <c r="B1869" s="13" t="s">
        <v>358</v>
      </c>
      <c r="C1869" s="14">
        <v>933</v>
      </c>
      <c r="D1869" s="15">
        <v>5</v>
      </c>
      <c r="E1869" s="15">
        <v>3</v>
      </c>
      <c r="F1869" s="85" t="s">
        <v>345</v>
      </c>
      <c r="G1869" s="86" t="s">
        <v>23</v>
      </c>
      <c r="H1869" s="86" t="s">
        <v>221</v>
      </c>
      <c r="I1869" s="87" t="s">
        <v>21</v>
      </c>
      <c r="J1869" s="16" t="s">
        <v>14</v>
      </c>
      <c r="K1869" s="26">
        <f>K1870+K1872+K1876+K1878+K1880+K1874</f>
        <v>26787</v>
      </c>
      <c r="L1869" s="26">
        <f>L1870+L1872+L1876+L1878+L1880+L1874</f>
        <v>26787</v>
      </c>
      <c r="M1869" s="26">
        <f>M1870+M1872+M1876+M1878+M1880+M1874</f>
        <v>25769.1</v>
      </c>
      <c r="N1869" s="17">
        <f t="shared" si="527"/>
        <v>96.200022398924844</v>
      </c>
    </row>
    <row r="1870" spans="1:14" ht="26.25" customHeight="1" x14ac:dyDescent="0.2">
      <c r="A1870" s="12" t="s">
        <v>14</v>
      </c>
      <c r="B1870" s="13" t="s">
        <v>361</v>
      </c>
      <c r="C1870" s="14">
        <v>933</v>
      </c>
      <c r="D1870" s="15">
        <v>5</v>
      </c>
      <c r="E1870" s="15">
        <v>3</v>
      </c>
      <c r="F1870" s="85" t="s">
        <v>345</v>
      </c>
      <c r="G1870" s="86" t="s">
        <v>23</v>
      </c>
      <c r="H1870" s="86" t="s">
        <v>221</v>
      </c>
      <c r="I1870" s="87" t="s">
        <v>362</v>
      </c>
      <c r="J1870" s="16" t="s">
        <v>14</v>
      </c>
      <c r="K1870" s="26">
        <f t="shared" ref="K1870:M1870" si="539">K1871</f>
        <v>5053.5</v>
      </c>
      <c r="L1870" s="26">
        <f t="shared" si="539"/>
        <v>5053.5</v>
      </c>
      <c r="M1870" s="26">
        <f t="shared" si="539"/>
        <v>5053.5</v>
      </c>
      <c r="N1870" s="17">
        <f t="shared" si="527"/>
        <v>100</v>
      </c>
    </row>
    <row r="1871" spans="1:14" ht="25.5" x14ac:dyDescent="0.2">
      <c r="A1871" s="12"/>
      <c r="B1871" s="13" t="s">
        <v>32</v>
      </c>
      <c r="C1871" s="14">
        <v>933</v>
      </c>
      <c r="D1871" s="15">
        <v>5</v>
      </c>
      <c r="E1871" s="15">
        <v>3</v>
      </c>
      <c r="F1871" s="85" t="s">
        <v>345</v>
      </c>
      <c r="G1871" s="86" t="s">
        <v>23</v>
      </c>
      <c r="H1871" s="86" t="s">
        <v>221</v>
      </c>
      <c r="I1871" s="87" t="s">
        <v>362</v>
      </c>
      <c r="J1871" s="16" t="s">
        <v>33</v>
      </c>
      <c r="K1871" s="26">
        <v>5053.5</v>
      </c>
      <c r="L1871" s="26">
        <v>5053.5</v>
      </c>
      <c r="M1871" s="26">
        <v>5053.5</v>
      </c>
      <c r="N1871" s="17">
        <f t="shared" si="527"/>
        <v>100</v>
      </c>
    </row>
    <row r="1872" spans="1:14" ht="26.25" customHeight="1" x14ac:dyDescent="0.2">
      <c r="A1872" s="12" t="s">
        <v>14</v>
      </c>
      <c r="B1872" s="13" t="s">
        <v>365</v>
      </c>
      <c r="C1872" s="14">
        <v>933</v>
      </c>
      <c r="D1872" s="15">
        <v>5</v>
      </c>
      <c r="E1872" s="15">
        <v>3</v>
      </c>
      <c r="F1872" s="85" t="s">
        <v>345</v>
      </c>
      <c r="G1872" s="86" t="s">
        <v>23</v>
      </c>
      <c r="H1872" s="86" t="s">
        <v>221</v>
      </c>
      <c r="I1872" s="87" t="s">
        <v>366</v>
      </c>
      <c r="J1872" s="16" t="s">
        <v>14</v>
      </c>
      <c r="K1872" s="26">
        <f t="shared" ref="K1872:M1872" si="540">K1873</f>
        <v>12257</v>
      </c>
      <c r="L1872" s="26">
        <f t="shared" si="540"/>
        <v>12257</v>
      </c>
      <c r="M1872" s="26">
        <f t="shared" si="540"/>
        <v>12227.7</v>
      </c>
      <c r="N1872" s="17">
        <f t="shared" si="527"/>
        <v>99.760952924859268</v>
      </c>
    </row>
    <row r="1873" spans="1:14" ht="25.5" x14ac:dyDescent="0.2">
      <c r="A1873" s="12"/>
      <c r="B1873" s="13" t="s">
        <v>32</v>
      </c>
      <c r="C1873" s="14">
        <v>933</v>
      </c>
      <c r="D1873" s="15">
        <v>5</v>
      </c>
      <c r="E1873" s="15">
        <v>3</v>
      </c>
      <c r="F1873" s="85" t="s">
        <v>345</v>
      </c>
      <c r="G1873" s="86" t="s">
        <v>23</v>
      </c>
      <c r="H1873" s="86" t="s">
        <v>221</v>
      </c>
      <c r="I1873" s="87" t="s">
        <v>366</v>
      </c>
      <c r="J1873" s="16" t="s">
        <v>33</v>
      </c>
      <c r="K1873" s="26">
        <v>12257</v>
      </c>
      <c r="L1873" s="26">
        <v>12257</v>
      </c>
      <c r="M1873" s="26">
        <v>12227.7</v>
      </c>
      <c r="N1873" s="17">
        <f t="shared" si="527"/>
        <v>99.760952924859268</v>
      </c>
    </row>
    <row r="1874" spans="1:14" ht="27" customHeight="1" x14ac:dyDescent="0.2">
      <c r="A1874" s="12"/>
      <c r="B1874" s="13" t="s">
        <v>309</v>
      </c>
      <c r="C1874" s="14">
        <v>933</v>
      </c>
      <c r="D1874" s="15">
        <v>5</v>
      </c>
      <c r="E1874" s="15">
        <v>3</v>
      </c>
      <c r="F1874" s="85" t="s">
        <v>345</v>
      </c>
      <c r="G1874" s="86" t="s">
        <v>23</v>
      </c>
      <c r="H1874" s="86" t="s">
        <v>221</v>
      </c>
      <c r="I1874" s="87">
        <v>60050</v>
      </c>
      <c r="J1874" s="16"/>
      <c r="K1874" s="26">
        <f>K1875</f>
        <v>2950</v>
      </c>
      <c r="L1874" s="26">
        <f>L1875</f>
        <v>2950</v>
      </c>
      <c r="M1874" s="26">
        <f>M1875</f>
        <v>2325.8000000000002</v>
      </c>
      <c r="N1874" s="17">
        <f t="shared" si="527"/>
        <v>78.840677966101708</v>
      </c>
    </row>
    <row r="1875" spans="1:14" ht="25.5" x14ac:dyDescent="0.2">
      <c r="A1875" s="12"/>
      <c r="B1875" s="13" t="s">
        <v>32</v>
      </c>
      <c r="C1875" s="14">
        <v>933</v>
      </c>
      <c r="D1875" s="15">
        <v>5</v>
      </c>
      <c r="E1875" s="15">
        <v>3</v>
      </c>
      <c r="F1875" s="85" t="s">
        <v>345</v>
      </c>
      <c r="G1875" s="86" t="s">
        <v>23</v>
      </c>
      <c r="H1875" s="86" t="s">
        <v>221</v>
      </c>
      <c r="I1875" s="87">
        <v>60050</v>
      </c>
      <c r="J1875" s="16" t="s">
        <v>33</v>
      </c>
      <c r="K1875" s="26">
        <v>2950</v>
      </c>
      <c r="L1875" s="26">
        <v>2950</v>
      </c>
      <c r="M1875" s="26">
        <v>2325.8000000000002</v>
      </c>
      <c r="N1875" s="17">
        <f t="shared" si="527"/>
        <v>78.840677966101708</v>
      </c>
    </row>
    <row r="1876" spans="1:14" ht="89.25" x14ac:dyDescent="0.2">
      <c r="A1876" s="12"/>
      <c r="B1876" s="13" t="s">
        <v>780</v>
      </c>
      <c r="C1876" s="14">
        <v>933</v>
      </c>
      <c r="D1876" s="15">
        <v>5</v>
      </c>
      <c r="E1876" s="15">
        <v>3</v>
      </c>
      <c r="F1876" s="85" t="s">
        <v>345</v>
      </c>
      <c r="G1876" s="86" t="s">
        <v>23</v>
      </c>
      <c r="H1876" s="86" t="s">
        <v>221</v>
      </c>
      <c r="I1876" s="87" t="s">
        <v>782</v>
      </c>
      <c r="J1876" s="16"/>
      <c r="K1876" s="26">
        <f>K1877</f>
        <v>531.1</v>
      </c>
      <c r="L1876" s="26">
        <f>L1877</f>
        <v>531.1</v>
      </c>
      <c r="M1876" s="26">
        <f>M1877</f>
        <v>531.1</v>
      </c>
      <c r="N1876" s="17">
        <f t="shared" si="527"/>
        <v>100</v>
      </c>
    </row>
    <row r="1877" spans="1:14" ht="25.5" x14ac:dyDescent="0.2">
      <c r="A1877" s="12"/>
      <c r="B1877" s="13" t="s">
        <v>32</v>
      </c>
      <c r="C1877" s="14">
        <v>933</v>
      </c>
      <c r="D1877" s="15">
        <v>5</v>
      </c>
      <c r="E1877" s="15">
        <v>3</v>
      </c>
      <c r="F1877" s="85" t="s">
        <v>345</v>
      </c>
      <c r="G1877" s="86" t="s">
        <v>23</v>
      </c>
      <c r="H1877" s="86" t="s">
        <v>221</v>
      </c>
      <c r="I1877" s="87" t="s">
        <v>782</v>
      </c>
      <c r="J1877" s="16" t="s">
        <v>33</v>
      </c>
      <c r="K1877" s="26">
        <v>531.1</v>
      </c>
      <c r="L1877" s="26">
        <v>531.1</v>
      </c>
      <c r="M1877" s="26">
        <v>531.1</v>
      </c>
      <c r="N1877" s="17">
        <f t="shared" si="527"/>
        <v>100</v>
      </c>
    </row>
    <row r="1878" spans="1:14" ht="89.25" x14ac:dyDescent="0.2">
      <c r="A1878" s="12"/>
      <c r="B1878" s="13" t="s">
        <v>735</v>
      </c>
      <c r="C1878" s="14">
        <v>933</v>
      </c>
      <c r="D1878" s="15">
        <v>5</v>
      </c>
      <c r="E1878" s="15">
        <v>3</v>
      </c>
      <c r="F1878" s="85" t="s">
        <v>345</v>
      </c>
      <c r="G1878" s="86" t="s">
        <v>23</v>
      </c>
      <c r="H1878" s="86" t="s">
        <v>221</v>
      </c>
      <c r="I1878" s="87" t="s">
        <v>734</v>
      </c>
      <c r="J1878" s="16"/>
      <c r="K1878" s="26">
        <f>K1879</f>
        <v>40</v>
      </c>
      <c r="L1878" s="26">
        <f>L1879</f>
        <v>40</v>
      </c>
      <c r="M1878" s="26">
        <f>M1879</f>
        <v>40</v>
      </c>
      <c r="N1878" s="17">
        <f t="shared" si="527"/>
        <v>100</v>
      </c>
    </row>
    <row r="1879" spans="1:14" ht="25.5" x14ac:dyDescent="0.2">
      <c r="A1879" s="12"/>
      <c r="B1879" s="13" t="s">
        <v>32</v>
      </c>
      <c r="C1879" s="14">
        <v>933</v>
      </c>
      <c r="D1879" s="15">
        <v>5</v>
      </c>
      <c r="E1879" s="15">
        <v>3</v>
      </c>
      <c r="F1879" s="85" t="s">
        <v>345</v>
      </c>
      <c r="G1879" s="86" t="s">
        <v>23</v>
      </c>
      <c r="H1879" s="86" t="s">
        <v>221</v>
      </c>
      <c r="I1879" s="87" t="s">
        <v>734</v>
      </c>
      <c r="J1879" s="16" t="s">
        <v>33</v>
      </c>
      <c r="K1879" s="26">
        <v>40</v>
      </c>
      <c r="L1879" s="26">
        <v>40</v>
      </c>
      <c r="M1879" s="26">
        <v>40</v>
      </c>
      <c r="N1879" s="17">
        <f t="shared" si="527"/>
        <v>100</v>
      </c>
    </row>
    <row r="1880" spans="1:14" ht="26.25" customHeight="1" x14ac:dyDescent="0.2">
      <c r="A1880" s="12"/>
      <c r="B1880" s="13" t="s">
        <v>117</v>
      </c>
      <c r="C1880" s="14">
        <v>933</v>
      </c>
      <c r="D1880" s="15">
        <v>5</v>
      </c>
      <c r="E1880" s="15">
        <v>3</v>
      </c>
      <c r="F1880" s="85" t="s">
        <v>345</v>
      </c>
      <c r="G1880" s="86" t="s">
        <v>23</v>
      </c>
      <c r="H1880" s="86" t="s">
        <v>221</v>
      </c>
      <c r="I1880" s="87" t="s">
        <v>118</v>
      </c>
      <c r="J1880" s="16"/>
      <c r="K1880" s="26">
        <f t="shared" ref="K1880:M1880" si="541">K1881</f>
        <v>5955.4</v>
      </c>
      <c r="L1880" s="26">
        <f t="shared" si="541"/>
        <v>5955.4</v>
      </c>
      <c r="M1880" s="26">
        <f t="shared" si="541"/>
        <v>5591</v>
      </c>
      <c r="N1880" s="17">
        <f t="shared" si="527"/>
        <v>93.881183463747192</v>
      </c>
    </row>
    <row r="1881" spans="1:14" ht="25.5" x14ac:dyDescent="0.2">
      <c r="A1881" s="12"/>
      <c r="B1881" s="13" t="s">
        <v>32</v>
      </c>
      <c r="C1881" s="14">
        <v>933</v>
      </c>
      <c r="D1881" s="15">
        <v>5</v>
      </c>
      <c r="E1881" s="15">
        <v>3</v>
      </c>
      <c r="F1881" s="85" t="s">
        <v>345</v>
      </c>
      <c r="G1881" s="86" t="s">
        <v>23</v>
      </c>
      <c r="H1881" s="86" t="s">
        <v>221</v>
      </c>
      <c r="I1881" s="87" t="s">
        <v>118</v>
      </c>
      <c r="J1881" s="16">
        <v>200</v>
      </c>
      <c r="K1881" s="26">
        <v>5955.4</v>
      </c>
      <c r="L1881" s="26">
        <v>5955.4</v>
      </c>
      <c r="M1881" s="26">
        <v>5591</v>
      </c>
      <c r="N1881" s="17">
        <f t="shared" si="527"/>
        <v>93.881183463747192</v>
      </c>
    </row>
    <row r="1882" spans="1:14" ht="15.75" customHeight="1" x14ac:dyDescent="0.2">
      <c r="A1882" s="12" t="s">
        <v>14</v>
      </c>
      <c r="B1882" s="13" t="s">
        <v>175</v>
      </c>
      <c r="C1882" s="14">
        <v>933</v>
      </c>
      <c r="D1882" s="15">
        <v>7</v>
      </c>
      <c r="E1882" s="15" t="s">
        <v>14</v>
      </c>
      <c r="F1882" s="85" t="s">
        <v>14</v>
      </c>
      <c r="G1882" s="86" t="s">
        <v>14</v>
      </c>
      <c r="H1882" s="86" t="s">
        <v>14</v>
      </c>
      <c r="I1882" s="87" t="s">
        <v>14</v>
      </c>
      <c r="J1882" s="16" t="s">
        <v>14</v>
      </c>
      <c r="K1882" s="26">
        <f t="shared" ref="K1882:M1883" si="542">K1883</f>
        <v>435.9</v>
      </c>
      <c r="L1882" s="26">
        <f t="shared" si="542"/>
        <v>435.9</v>
      </c>
      <c r="M1882" s="26">
        <f t="shared" si="542"/>
        <v>435.70000000000005</v>
      </c>
      <c r="N1882" s="17">
        <f t="shared" si="527"/>
        <v>99.95411791695345</v>
      </c>
    </row>
    <row r="1883" spans="1:14" ht="15.75" customHeight="1" x14ac:dyDescent="0.2">
      <c r="A1883" s="12" t="s">
        <v>14</v>
      </c>
      <c r="B1883" s="13" t="s">
        <v>450</v>
      </c>
      <c r="C1883" s="14">
        <v>933</v>
      </c>
      <c r="D1883" s="15">
        <v>7</v>
      </c>
      <c r="E1883" s="15">
        <v>7</v>
      </c>
      <c r="F1883" s="85" t="s">
        <v>14</v>
      </c>
      <c r="G1883" s="86" t="s">
        <v>14</v>
      </c>
      <c r="H1883" s="86" t="s">
        <v>14</v>
      </c>
      <c r="I1883" s="87" t="s">
        <v>14</v>
      </c>
      <c r="J1883" s="16" t="s">
        <v>14</v>
      </c>
      <c r="K1883" s="26">
        <f t="shared" si="542"/>
        <v>435.9</v>
      </c>
      <c r="L1883" s="26">
        <f t="shared" si="542"/>
        <v>435.9</v>
      </c>
      <c r="M1883" s="26">
        <f t="shared" si="542"/>
        <v>435.70000000000005</v>
      </c>
      <c r="N1883" s="17">
        <f t="shared" si="527"/>
        <v>99.95411791695345</v>
      </c>
    </row>
    <row r="1884" spans="1:14" ht="51.75" customHeight="1" x14ac:dyDescent="0.2">
      <c r="A1884" s="12" t="s">
        <v>14</v>
      </c>
      <c r="B1884" s="13" t="s">
        <v>475</v>
      </c>
      <c r="C1884" s="14">
        <v>933</v>
      </c>
      <c r="D1884" s="15">
        <v>7</v>
      </c>
      <c r="E1884" s="15">
        <v>7</v>
      </c>
      <c r="F1884" s="85" t="s">
        <v>354</v>
      </c>
      <c r="G1884" s="86" t="s">
        <v>19</v>
      </c>
      <c r="H1884" s="86" t="s">
        <v>20</v>
      </c>
      <c r="I1884" s="87" t="s">
        <v>21</v>
      </c>
      <c r="J1884" s="16" t="s">
        <v>14</v>
      </c>
      <c r="K1884" s="26">
        <f t="shared" ref="K1884:M1884" si="543">K1885+K1889</f>
        <v>435.9</v>
      </c>
      <c r="L1884" s="26">
        <f t="shared" si="543"/>
        <v>435.9</v>
      </c>
      <c r="M1884" s="26">
        <f t="shared" si="543"/>
        <v>435.70000000000005</v>
      </c>
      <c r="N1884" s="17">
        <f t="shared" si="527"/>
        <v>99.95411791695345</v>
      </c>
    </row>
    <row r="1885" spans="1:14" ht="15.75" customHeight="1" x14ac:dyDescent="0.2">
      <c r="A1885" s="12" t="s">
        <v>14</v>
      </c>
      <c r="B1885" s="13" t="s">
        <v>623</v>
      </c>
      <c r="C1885" s="14">
        <v>933</v>
      </c>
      <c r="D1885" s="15">
        <v>7</v>
      </c>
      <c r="E1885" s="15">
        <v>7</v>
      </c>
      <c r="F1885" s="85" t="s">
        <v>354</v>
      </c>
      <c r="G1885" s="86" t="s">
        <v>23</v>
      </c>
      <c r="H1885" s="86" t="s">
        <v>20</v>
      </c>
      <c r="I1885" s="87" t="s">
        <v>21</v>
      </c>
      <c r="J1885" s="16" t="s">
        <v>14</v>
      </c>
      <c r="K1885" s="26">
        <f t="shared" ref="K1885:M1887" si="544">K1886</f>
        <v>154.5</v>
      </c>
      <c r="L1885" s="26">
        <f t="shared" si="544"/>
        <v>154.5</v>
      </c>
      <c r="M1885" s="26">
        <f t="shared" si="544"/>
        <v>154.4</v>
      </c>
      <c r="N1885" s="17">
        <f t="shared" si="527"/>
        <v>99.935275080906152</v>
      </c>
    </row>
    <row r="1886" spans="1:14" ht="64.5" customHeight="1" x14ac:dyDescent="0.2">
      <c r="A1886" s="12" t="s">
        <v>14</v>
      </c>
      <c r="B1886" s="13" t="s">
        <v>624</v>
      </c>
      <c r="C1886" s="14">
        <v>933</v>
      </c>
      <c r="D1886" s="15">
        <v>7</v>
      </c>
      <c r="E1886" s="15">
        <v>7</v>
      </c>
      <c r="F1886" s="85" t="s">
        <v>354</v>
      </c>
      <c r="G1886" s="86" t="s">
        <v>23</v>
      </c>
      <c r="H1886" s="86" t="s">
        <v>83</v>
      </c>
      <c r="I1886" s="87" t="s">
        <v>21</v>
      </c>
      <c r="J1886" s="16" t="s">
        <v>14</v>
      </c>
      <c r="K1886" s="26">
        <f t="shared" si="544"/>
        <v>154.5</v>
      </c>
      <c r="L1886" s="26">
        <f t="shared" si="544"/>
        <v>154.5</v>
      </c>
      <c r="M1886" s="26">
        <f t="shared" si="544"/>
        <v>154.4</v>
      </c>
      <c r="N1886" s="17">
        <f t="shared" si="527"/>
        <v>99.935275080906152</v>
      </c>
    </row>
    <row r="1887" spans="1:14" ht="26.25" customHeight="1" x14ac:dyDescent="0.2">
      <c r="A1887" s="12" t="s">
        <v>14</v>
      </c>
      <c r="B1887" s="13" t="s">
        <v>625</v>
      </c>
      <c r="C1887" s="14">
        <v>933</v>
      </c>
      <c r="D1887" s="15">
        <v>7</v>
      </c>
      <c r="E1887" s="15">
        <v>7</v>
      </c>
      <c r="F1887" s="85" t="s">
        <v>354</v>
      </c>
      <c r="G1887" s="86" t="s">
        <v>23</v>
      </c>
      <c r="H1887" s="86" t="s">
        <v>83</v>
      </c>
      <c r="I1887" s="87" t="s">
        <v>626</v>
      </c>
      <c r="J1887" s="16" t="s">
        <v>14</v>
      </c>
      <c r="K1887" s="26">
        <f t="shared" si="544"/>
        <v>154.5</v>
      </c>
      <c r="L1887" s="26">
        <f t="shared" si="544"/>
        <v>154.5</v>
      </c>
      <c r="M1887" s="26">
        <f t="shared" si="544"/>
        <v>154.4</v>
      </c>
      <c r="N1887" s="17">
        <f t="shared" si="527"/>
        <v>99.935275080906152</v>
      </c>
    </row>
    <row r="1888" spans="1:14" ht="25.5" x14ac:dyDescent="0.2">
      <c r="A1888" s="12"/>
      <c r="B1888" s="13" t="s">
        <v>32</v>
      </c>
      <c r="C1888" s="14">
        <v>933</v>
      </c>
      <c r="D1888" s="15">
        <v>7</v>
      </c>
      <c r="E1888" s="15">
        <v>7</v>
      </c>
      <c r="F1888" s="85" t="s">
        <v>354</v>
      </c>
      <c r="G1888" s="86" t="s">
        <v>23</v>
      </c>
      <c r="H1888" s="86" t="s">
        <v>83</v>
      </c>
      <c r="I1888" s="87" t="s">
        <v>626</v>
      </c>
      <c r="J1888" s="16" t="s">
        <v>33</v>
      </c>
      <c r="K1888" s="26">
        <v>154.5</v>
      </c>
      <c r="L1888" s="26">
        <v>154.5</v>
      </c>
      <c r="M1888" s="26">
        <v>154.4</v>
      </c>
      <c r="N1888" s="17">
        <f t="shared" si="527"/>
        <v>99.935275080906152</v>
      </c>
    </row>
    <row r="1889" spans="1:14" ht="51.75" customHeight="1" x14ac:dyDescent="0.2">
      <c r="A1889" s="12" t="s">
        <v>14</v>
      </c>
      <c r="B1889" s="13" t="s">
        <v>476</v>
      </c>
      <c r="C1889" s="14">
        <v>933</v>
      </c>
      <c r="D1889" s="15">
        <v>7</v>
      </c>
      <c r="E1889" s="15">
        <v>7</v>
      </c>
      <c r="F1889" s="85" t="s">
        <v>354</v>
      </c>
      <c r="G1889" s="86" t="s">
        <v>29</v>
      </c>
      <c r="H1889" s="86" t="s">
        <v>20</v>
      </c>
      <c r="I1889" s="87" t="s">
        <v>21</v>
      </c>
      <c r="J1889" s="16" t="s">
        <v>14</v>
      </c>
      <c r="K1889" s="26">
        <f t="shared" ref="K1889:M1891" si="545">K1890</f>
        <v>281.39999999999998</v>
      </c>
      <c r="L1889" s="26">
        <f t="shared" si="545"/>
        <v>281.39999999999998</v>
      </c>
      <c r="M1889" s="26">
        <f t="shared" si="545"/>
        <v>281.3</v>
      </c>
      <c r="N1889" s="17">
        <f t="shared" si="527"/>
        <v>99.964463397299227</v>
      </c>
    </row>
    <row r="1890" spans="1:14" ht="51.75" customHeight="1" x14ac:dyDescent="0.2">
      <c r="A1890" s="12" t="s">
        <v>14</v>
      </c>
      <c r="B1890" s="13" t="s">
        <v>477</v>
      </c>
      <c r="C1890" s="14">
        <v>933</v>
      </c>
      <c r="D1890" s="15">
        <v>7</v>
      </c>
      <c r="E1890" s="15">
        <v>7</v>
      </c>
      <c r="F1890" s="85" t="s">
        <v>354</v>
      </c>
      <c r="G1890" s="86" t="s">
        <v>29</v>
      </c>
      <c r="H1890" s="86" t="s">
        <v>83</v>
      </c>
      <c r="I1890" s="87" t="s">
        <v>21</v>
      </c>
      <c r="J1890" s="16" t="s">
        <v>14</v>
      </c>
      <c r="K1890" s="26">
        <f t="shared" si="545"/>
        <v>281.39999999999998</v>
      </c>
      <c r="L1890" s="26">
        <f t="shared" si="545"/>
        <v>281.39999999999998</v>
      </c>
      <c r="M1890" s="26">
        <f t="shared" si="545"/>
        <v>281.3</v>
      </c>
      <c r="N1890" s="17">
        <f t="shared" si="527"/>
        <v>99.964463397299227</v>
      </c>
    </row>
    <row r="1891" spans="1:14" ht="39" customHeight="1" x14ac:dyDescent="0.2">
      <c r="A1891" s="12" t="s">
        <v>14</v>
      </c>
      <c r="B1891" s="13" t="s">
        <v>478</v>
      </c>
      <c r="C1891" s="14">
        <v>933</v>
      </c>
      <c r="D1891" s="15">
        <v>7</v>
      </c>
      <c r="E1891" s="15">
        <v>7</v>
      </c>
      <c r="F1891" s="85" t="s">
        <v>354</v>
      </c>
      <c r="G1891" s="86" t="s">
        <v>29</v>
      </c>
      <c r="H1891" s="86" t="s">
        <v>83</v>
      </c>
      <c r="I1891" s="87" t="s">
        <v>479</v>
      </c>
      <c r="J1891" s="16" t="s">
        <v>14</v>
      </c>
      <c r="K1891" s="26">
        <f t="shared" si="545"/>
        <v>281.39999999999998</v>
      </c>
      <c r="L1891" s="26">
        <f t="shared" si="545"/>
        <v>281.39999999999998</v>
      </c>
      <c r="M1891" s="26">
        <f t="shared" si="545"/>
        <v>281.3</v>
      </c>
      <c r="N1891" s="17">
        <f t="shared" si="527"/>
        <v>99.964463397299227</v>
      </c>
    </row>
    <row r="1892" spans="1:14" ht="25.5" x14ac:dyDescent="0.2">
      <c r="A1892" s="12"/>
      <c r="B1892" s="13" t="s">
        <v>32</v>
      </c>
      <c r="C1892" s="14">
        <v>933</v>
      </c>
      <c r="D1892" s="15">
        <v>7</v>
      </c>
      <c r="E1892" s="15">
        <v>7</v>
      </c>
      <c r="F1892" s="85" t="s">
        <v>354</v>
      </c>
      <c r="G1892" s="86" t="s">
        <v>29</v>
      </c>
      <c r="H1892" s="86" t="s">
        <v>83</v>
      </c>
      <c r="I1892" s="87" t="s">
        <v>479</v>
      </c>
      <c r="J1892" s="16" t="s">
        <v>33</v>
      </c>
      <c r="K1892" s="26">
        <v>281.39999999999998</v>
      </c>
      <c r="L1892" s="26">
        <v>281.39999999999998</v>
      </c>
      <c r="M1892" s="26">
        <v>281.3</v>
      </c>
      <c r="N1892" s="17">
        <f t="shared" si="527"/>
        <v>99.964463397299227</v>
      </c>
    </row>
    <row r="1893" spans="1:14" ht="40.5" customHeight="1" x14ac:dyDescent="0.2">
      <c r="A1893" s="18" t="s">
        <v>711</v>
      </c>
      <c r="B1893" s="19" t="s">
        <v>712</v>
      </c>
      <c r="C1893" s="20">
        <v>934</v>
      </c>
      <c r="D1893" s="21" t="s">
        <v>14</v>
      </c>
      <c r="E1893" s="21" t="s">
        <v>14</v>
      </c>
      <c r="F1893" s="88" t="s">
        <v>14</v>
      </c>
      <c r="G1893" s="89" t="s">
        <v>14</v>
      </c>
      <c r="H1893" s="89" t="s">
        <v>14</v>
      </c>
      <c r="I1893" s="90" t="s">
        <v>14</v>
      </c>
      <c r="J1893" s="22" t="s">
        <v>14</v>
      </c>
      <c r="K1893" s="73">
        <f t="shared" ref="K1893:M1893" si="546">K1894+K1929+K1946</f>
        <v>178369.2</v>
      </c>
      <c r="L1893" s="73">
        <f t="shared" si="546"/>
        <v>178369.2</v>
      </c>
      <c r="M1893" s="73">
        <f t="shared" si="546"/>
        <v>175151.10000000003</v>
      </c>
      <c r="N1893" s="23">
        <f>M1893/L1893*100</f>
        <v>98.19582080314315</v>
      </c>
    </row>
    <row r="1894" spans="1:14" ht="15.75" customHeight="1" x14ac:dyDescent="0.2">
      <c r="A1894" s="12" t="s">
        <v>14</v>
      </c>
      <c r="B1894" s="13" t="s">
        <v>15</v>
      </c>
      <c r="C1894" s="14">
        <v>934</v>
      </c>
      <c r="D1894" s="15">
        <v>1</v>
      </c>
      <c r="E1894" s="15" t="s">
        <v>14</v>
      </c>
      <c r="F1894" s="85" t="s">
        <v>14</v>
      </c>
      <c r="G1894" s="86" t="s">
        <v>14</v>
      </c>
      <c r="H1894" s="86" t="s">
        <v>14</v>
      </c>
      <c r="I1894" s="87" t="s">
        <v>14</v>
      </c>
      <c r="J1894" s="16" t="s">
        <v>14</v>
      </c>
      <c r="K1894" s="26">
        <f>K1895+K1910+K1915</f>
        <v>129585.70000000001</v>
      </c>
      <c r="L1894" s="26">
        <f>L1895+L1910+L1915</f>
        <v>129585.70000000001</v>
      </c>
      <c r="M1894" s="26">
        <f>M1895+M1910+M1915</f>
        <v>127061.70000000001</v>
      </c>
      <c r="N1894" s="17">
        <f>M1894/L1894*100</f>
        <v>98.052254222495222</v>
      </c>
    </row>
    <row r="1895" spans="1:14" ht="51.75" customHeight="1" x14ac:dyDescent="0.2">
      <c r="A1895" s="12" t="s">
        <v>14</v>
      </c>
      <c r="B1895" s="13" t="s">
        <v>57</v>
      </c>
      <c r="C1895" s="14">
        <v>934</v>
      </c>
      <c r="D1895" s="15">
        <v>1</v>
      </c>
      <c r="E1895" s="15">
        <v>4</v>
      </c>
      <c r="F1895" s="85" t="s">
        <v>14</v>
      </c>
      <c r="G1895" s="86" t="s">
        <v>14</v>
      </c>
      <c r="H1895" s="86" t="s">
        <v>14</v>
      </c>
      <c r="I1895" s="87" t="s">
        <v>14</v>
      </c>
      <c r="J1895" s="16" t="s">
        <v>14</v>
      </c>
      <c r="K1895" s="26">
        <f t="shared" ref="K1895:M1895" si="547">K1896</f>
        <v>117910.1</v>
      </c>
      <c r="L1895" s="26">
        <f t="shared" si="547"/>
        <v>117910.1</v>
      </c>
      <c r="M1895" s="26">
        <f t="shared" si="547"/>
        <v>115435.8</v>
      </c>
      <c r="N1895" s="17">
        <f t="shared" ref="N1895:N1956" si="548">M1895/L1895*100</f>
        <v>97.901536848836528</v>
      </c>
    </row>
    <row r="1896" spans="1:14" ht="39" customHeight="1" x14ac:dyDescent="0.2">
      <c r="A1896" s="12" t="s">
        <v>14</v>
      </c>
      <c r="B1896" s="13" t="s">
        <v>713</v>
      </c>
      <c r="C1896" s="14">
        <v>934</v>
      </c>
      <c r="D1896" s="15">
        <v>1</v>
      </c>
      <c r="E1896" s="15">
        <v>4</v>
      </c>
      <c r="F1896" s="85" t="s">
        <v>714</v>
      </c>
      <c r="G1896" s="86" t="s">
        <v>19</v>
      </c>
      <c r="H1896" s="86" t="s">
        <v>20</v>
      </c>
      <c r="I1896" s="87" t="s">
        <v>21</v>
      </c>
      <c r="J1896" s="16" t="s">
        <v>14</v>
      </c>
      <c r="K1896" s="26">
        <f t="shared" ref="K1896:M1896" si="549">K1897+K1902</f>
        <v>117910.1</v>
      </c>
      <c r="L1896" s="26">
        <f t="shared" si="549"/>
        <v>117910.1</v>
      </c>
      <c r="M1896" s="26">
        <f t="shared" si="549"/>
        <v>115435.8</v>
      </c>
      <c r="N1896" s="17">
        <f t="shared" si="548"/>
        <v>97.901536848836528</v>
      </c>
    </row>
    <row r="1897" spans="1:14" ht="51.75" customHeight="1" x14ac:dyDescent="0.2">
      <c r="A1897" s="12" t="s">
        <v>14</v>
      </c>
      <c r="B1897" s="13" t="s">
        <v>710</v>
      </c>
      <c r="C1897" s="14">
        <v>934</v>
      </c>
      <c r="D1897" s="15">
        <v>1</v>
      </c>
      <c r="E1897" s="15">
        <v>4</v>
      </c>
      <c r="F1897" s="85" t="s">
        <v>714</v>
      </c>
      <c r="G1897" s="86" t="s">
        <v>23</v>
      </c>
      <c r="H1897" s="86" t="s">
        <v>20</v>
      </c>
      <c r="I1897" s="87" t="s">
        <v>21</v>
      </c>
      <c r="J1897" s="16" t="s">
        <v>14</v>
      </c>
      <c r="K1897" s="26">
        <f t="shared" ref="K1897:M1897" si="550">K1898</f>
        <v>112364.40000000001</v>
      </c>
      <c r="L1897" s="26">
        <f t="shared" si="550"/>
        <v>112364.40000000001</v>
      </c>
      <c r="M1897" s="26">
        <f t="shared" si="550"/>
        <v>109932.1</v>
      </c>
      <c r="N1897" s="17">
        <f t="shared" si="548"/>
        <v>97.83534642644824</v>
      </c>
    </row>
    <row r="1898" spans="1:14" ht="30" customHeight="1" x14ac:dyDescent="0.2">
      <c r="A1898" s="12" t="s">
        <v>14</v>
      </c>
      <c r="B1898" s="13" t="s">
        <v>24</v>
      </c>
      <c r="C1898" s="14">
        <v>934</v>
      </c>
      <c r="D1898" s="15">
        <v>1</v>
      </c>
      <c r="E1898" s="15">
        <v>4</v>
      </c>
      <c r="F1898" s="85" t="s">
        <v>714</v>
      </c>
      <c r="G1898" s="86" t="s">
        <v>23</v>
      </c>
      <c r="H1898" s="86" t="s">
        <v>20</v>
      </c>
      <c r="I1898" s="87" t="s">
        <v>25</v>
      </c>
      <c r="J1898" s="16" t="s">
        <v>14</v>
      </c>
      <c r="K1898" s="26">
        <f t="shared" ref="K1898:M1898" si="551">K1899+K1900+K1901</f>
        <v>112364.40000000001</v>
      </c>
      <c r="L1898" s="26">
        <f t="shared" si="551"/>
        <v>112364.40000000001</v>
      </c>
      <c r="M1898" s="26">
        <f t="shared" si="551"/>
        <v>109932.1</v>
      </c>
      <c r="N1898" s="17">
        <f t="shared" si="548"/>
        <v>97.83534642644824</v>
      </c>
    </row>
    <row r="1899" spans="1:14" ht="65.25" customHeight="1" x14ac:dyDescent="0.2">
      <c r="A1899" s="12"/>
      <c r="B1899" s="13" t="s">
        <v>26</v>
      </c>
      <c r="C1899" s="14">
        <v>934</v>
      </c>
      <c r="D1899" s="15">
        <v>1</v>
      </c>
      <c r="E1899" s="15">
        <v>4</v>
      </c>
      <c r="F1899" s="85" t="s">
        <v>714</v>
      </c>
      <c r="G1899" s="86" t="s">
        <v>23</v>
      </c>
      <c r="H1899" s="86" t="s">
        <v>20</v>
      </c>
      <c r="I1899" s="87" t="s">
        <v>25</v>
      </c>
      <c r="J1899" s="16" t="s">
        <v>27</v>
      </c>
      <c r="K1899" s="26">
        <v>99088</v>
      </c>
      <c r="L1899" s="26">
        <v>99088</v>
      </c>
      <c r="M1899" s="26">
        <v>97747.3</v>
      </c>
      <c r="N1899" s="17">
        <f t="shared" si="548"/>
        <v>98.64696027773293</v>
      </c>
    </row>
    <row r="1900" spans="1:14" ht="25.5" x14ac:dyDescent="0.2">
      <c r="A1900" s="12"/>
      <c r="B1900" s="13" t="s">
        <v>32</v>
      </c>
      <c r="C1900" s="14">
        <v>934</v>
      </c>
      <c r="D1900" s="15">
        <v>1</v>
      </c>
      <c r="E1900" s="15">
        <v>4</v>
      </c>
      <c r="F1900" s="85" t="s">
        <v>714</v>
      </c>
      <c r="G1900" s="86" t="s">
        <v>23</v>
      </c>
      <c r="H1900" s="86" t="s">
        <v>20</v>
      </c>
      <c r="I1900" s="87" t="s">
        <v>25</v>
      </c>
      <c r="J1900" s="16" t="s">
        <v>33</v>
      </c>
      <c r="K1900" s="26">
        <v>12477.8</v>
      </c>
      <c r="L1900" s="26">
        <v>12477.8</v>
      </c>
      <c r="M1900" s="26">
        <v>11429.5</v>
      </c>
      <c r="N1900" s="17">
        <f t="shared" si="548"/>
        <v>91.598679254355744</v>
      </c>
    </row>
    <row r="1901" spans="1:14" x14ac:dyDescent="0.2">
      <c r="A1901" s="12"/>
      <c r="B1901" s="13" t="s">
        <v>34</v>
      </c>
      <c r="C1901" s="14">
        <v>934</v>
      </c>
      <c r="D1901" s="15">
        <v>1</v>
      </c>
      <c r="E1901" s="15">
        <v>4</v>
      </c>
      <c r="F1901" s="85" t="s">
        <v>714</v>
      </c>
      <c r="G1901" s="86" t="s">
        <v>23</v>
      </c>
      <c r="H1901" s="86" t="s">
        <v>20</v>
      </c>
      <c r="I1901" s="87" t="s">
        <v>25</v>
      </c>
      <c r="J1901" s="16" t="s">
        <v>35</v>
      </c>
      <c r="K1901" s="26">
        <v>798.6</v>
      </c>
      <c r="L1901" s="26">
        <v>798.6</v>
      </c>
      <c r="M1901" s="26">
        <v>755.3</v>
      </c>
      <c r="N1901" s="17">
        <f t="shared" si="548"/>
        <v>94.578011520160274</v>
      </c>
    </row>
    <row r="1902" spans="1:14" ht="39" customHeight="1" x14ac:dyDescent="0.2">
      <c r="A1902" s="12" t="s">
        <v>14</v>
      </c>
      <c r="B1902" s="13" t="s">
        <v>61</v>
      </c>
      <c r="C1902" s="14">
        <v>934</v>
      </c>
      <c r="D1902" s="15">
        <v>1</v>
      </c>
      <c r="E1902" s="15">
        <v>4</v>
      </c>
      <c r="F1902" s="85" t="s">
        <v>714</v>
      </c>
      <c r="G1902" s="86" t="s">
        <v>29</v>
      </c>
      <c r="H1902" s="86" t="s">
        <v>20</v>
      </c>
      <c r="I1902" s="87" t="s">
        <v>21</v>
      </c>
      <c r="J1902" s="16" t="s">
        <v>14</v>
      </c>
      <c r="K1902" s="26">
        <f t="shared" ref="K1902:M1902" si="552">K1903+K1905+K1907</f>
        <v>5545.7</v>
      </c>
      <c r="L1902" s="26">
        <f t="shared" si="552"/>
        <v>5545.7</v>
      </c>
      <c r="M1902" s="26">
        <f t="shared" si="552"/>
        <v>5503.7</v>
      </c>
      <c r="N1902" s="17">
        <f t="shared" si="548"/>
        <v>99.242656472582354</v>
      </c>
    </row>
    <row r="1903" spans="1:14" ht="66" customHeight="1" x14ac:dyDescent="0.2">
      <c r="A1903" s="12" t="s">
        <v>14</v>
      </c>
      <c r="B1903" s="13" t="s">
        <v>652</v>
      </c>
      <c r="C1903" s="14">
        <v>934</v>
      </c>
      <c r="D1903" s="15">
        <v>1</v>
      </c>
      <c r="E1903" s="15">
        <v>4</v>
      </c>
      <c r="F1903" s="85" t="s">
        <v>714</v>
      </c>
      <c r="G1903" s="86" t="s">
        <v>29</v>
      </c>
      <c r="H1903" s="86" t="s">
        <v>20</v>
      </c>
      <c r="I1903" s="87" t="s">
        <v>653</v>
      </c>
      <c r="J1903" s="16" t="s">
        <v>14</v>
      </c>
      <c r="K1903" s="26">
        <f t="shared" ref="K1903:M1903" si="553">K1904</f>
        <v>1499</v>
      </c>
      <c r="L1903" s="26">
        <f t="shared" si="553"/>
        <v>1499</v>
      </c>
      <c r="M1903" s="26">
        <f t="shared" si="553"/>
        <v>1477</v>
      </c>
      <c r="N1903" s="17">
        <f t="shared" si="548"/>
        <v>98.532354903268853</v>
      </c>
    </row>
    <row r="1904" spans="1:14" ht="65.25" customHeight="1" x14ac:dyDescent="0.2">
      <c r="A1904" s="12"/>
      <c r="B1904" s="13" t="s">
        <v>26</v>
      </c>
      <c r="C1904" s="14">
        <v>934</v>
      </c>
      <c r="D1904" s="15">
        <v>1</v>
      </c>
      <c r="E1904" s="15">
        <v>4</v>
      </c>
      <c r="F1904" s="85" t="s">
        <v>714</v>
      </c>
      <c r="G1904" s="86" t="s">
        <v>29</v>
      </c>
      <c r="H1904" s="86" t="s">
        <v>20</v>
      </c>
      <c r="I1904" s="87" t="s">
        <v>653</v>
      </c>
      <c r="J1904" s="16" t="s">
        <v>27</v>
      </c>
      <c r="K1904" s="26">
        <v>1499</v>
      </c>
      <c r="L1904" s="26">
        <v>1499</v>
      </c>
      <c r="M1904" s="26">
        <v>1477</v>
      </c>
      <c r="N1904" s="17">
        <f t="shared" si="548"/>
        <v>98.532354903268853</v>
      </c>
    </row>
    <row r="1905" spans="1:14" ht="39" customHeight="1" x14ac:dyDescent="0.2">
      <c r="A1905" s="12" t="s">
        <v>14</v>
      </c>
      <c r="B1905" s="13" t="s">
        <v>702</v>
      </c>
      <c r="C1905" s="14">
        <v>934</v>
      </c>
      <c r="D1905" s="15">
        <v>1</v>
      </c>
      <c r="E1905" s="15">
        <v>4</v>
      </c>
      <c r="F1905" s="85" t="s">
        <v>714</v>
      </c>
      <c r="G1905" s="86" t="s">
        <v>29</v>
      </c>
      <c r="H1905" s="86" t="s">
        <v>20</v>
      </c>
      <c r="I1905" s="87" t="s">
        <v>703</v>
      </c>
      <c r="J1905" s="16" t="s">
        <v>14</v>
      </c>
      <c r="K1905" s="26">
        <f t="shared" ref="K1905:M1905" si="554">K1906</f>
        <v>250</v>
      </c>
      <c r="L1905" s="26">
        <f t="shared" si="554"/>
        <v>250</v>
      </c>
      <c r="M1905" s="26">
        <f t="shared" si="554"/>
        <v>250</v>
      </c>
      <c r="N1905" s="17">
        <f t="shared" si="548"/>
        <v>100</v>
      </c>
    </row>
    <row r="1906" spans="1:14" ht="25.5" x14ac:dyDescent="0.2">
      <c r="A1906" s="12"/>
      <c r="B1906" s="13" t="s">
        <v>32</v>
      </c>
      <c r="C1906" s="14">
        <v>934</v>
      </c>
      <c r="D1906" s="15">
        <v>1</v>
      </c>
      <c r="E1906" s="15">
        <v>4</v>
      </c>
      <c r="F1906" s="85" t="s">
        <v>714</v>
      </c>
      <c r="G1906" s="86" t="s">
        <v>29</v>
      </c>
      <c r="H1906" s="86" t="s">
        <v>20</v>
      </c>
      <c r="I1906" s="87" t="s">
        <v>703</v>
      </c>
      <c r="J1906" s="16" t="s">
        <v>33</v>
      </c>
      <c r="K1906" s="26">
        <v>250</v>
      </c>
      <c r="L1906" s="26">
        <v>250</v>
      </c>
      <c r="M1906" s="26">
        <v>250</v>
      </c>
      <c r="N1906" s="17">
        <f t="shared" si="548"/>
        <v>100</v>
      </c>
    </row>
    <row r="1907" spans="1:14" ht="51.75" customHeight="1" x14ac:dyDescent="0.2">
      <c r="A1907" s="12" t="s">
        <v>14</v>
      </c>
      <c r="B1907" s="13" t="s">
        <v>64</v>
      </c>
      <c r="C1907" s="14">
        <v>934</v>
      </c>
      <c r="D1907" s="15">
        <v>1</v>
      </c>
      <c r="E1907" s="15">
        <v>4</v>
      </c>
      <c r="F1907" s="85" t="s">
        <v>714</v>
      </c>
      <c r="G1907" s="86" t="s">
        <v>29</v>
      </c>
      <c r="H1907" s="86" t="s">
        <v>20</v>
      </c>
      <c r="I1907" s="87" t="s">
        <v>65</v>
      </c>
      <c r="J1907" s="16" t="s">
        <v>14</v>
      </c>
      <c r="K1907" s="26">
        <f t="shared" ref="K1907:M1907" si="555">K1908+K1909</f>
        <v>3796.7</v>
      </c>
      <c r="L1907" s="26">
        <f t="shared" si="555"/>
        <v>3796.7</v>
      </c>
      <c r="M1907" s="26">
        <f t="shared" si="555"/>
        <v>3776.7</v>
      </c>
      <c r="N1907" s="17">
        <f t="shared" si="548"/>
        <v>99.47322674954566</v>
      </c>
    </row>
    <row r="1908" spans="1:14" ht="65.25" customHeight="1" x14ac:dyDescent="0.2">
      <c r="A1908" s="12"/>
      <c r="B1908" s="13" t="s">
        <v>26</v>
      </c>
      <c r="C1908" s="14">
        <v>934</v>
      </c>
      <c r="D1908" s="15">
        <v>1</v>
      </c>
      <c r="E1908" s="15">
        <v>4</v>
      </c>
      <c r="F1908" s="85" t="s">
        <v>714</v>
      </c>
      <c r="G1908" s="86" t="s">
        <v>29</v>
      </c>
      <c r="H1908" s="86" t="s">
        <v>20</v>
      </c>
      <c r="I1908" s="87" t="s">
        <v>65</v>
      </c>
      <c r="J1908" s="16" t="s">
        <v>27</v>
      </c>
      <c r="K1908" s="26">
        <v>3436.7</v>
      </c>
      <c r="L1908" s="26">
        <v>3436.7</v>
      </c>
      <c r="M1908" s="26">
        <v>3416.7</v>
      </c>
      <c r="N1908" s="17">
        <f t="shared" si="548"/>
        <v>99.418046381703377</v>
      </c>
    </row>
    <row r="1909" spans="1:14" ht="25.5" x14ac:dyDescent="0.2">
      <c r="A1909" s="12"/>
      <c r="B1909" s="13" t="s">
        <v>32</v>
      </c>
      <c r="C1909" s="14">
        <v>934</v>
      </c>
      <c r="D1909" s="15">
        <v>1</v>
      </c>
      <c r="E1909" s="15">
        <v>4</v>
      </c>
      <c r="F1909" s="85" t="s">
        <v>714</v>
      </c>
      <c r="G1909" s="86" t="s">
        <v>29</v>
      </c>
      <c r="H1909" s="86" t="s">
        <v>20</v>
      </c>
      <c r="I1909" s="87" t="s">
        <v>65</v>
      </c>
      <c r="J1909" s="16" t="s">
        <v>33</v>
      </c>
      <c r="K1909" s="26">
        <v>360</v>
      </c>
      <c r="L1909" s="26">
        <v>360</v>
      </c>
      <c r="M1909" s="26">
        <v>360</v>
      </c>
      <c r="N1909" s="17">
        <f t="shared" si="548"/>
        <v>100</v>
      </c>
    </row>
    <row r="1910" spans="1:14" ht="15.75" customHeight="1" x14ac:dyDescent="0.2">
      <c r="A1910" s="12"/>
      <c r="B1910" s="13" t="s">
        <v>77</v>
      </c>
      <c r="C1910" s="14">
        <v>934</v>
      </c>
      <c r="D1910" s="15">
        <v>1</v>
      </c>
      <c r="E1910" s="15">
        <v>5</v>
      </c>
      <c r="F1910" s="85"/>
      <c r="G1910" s="86"/>
      <c r="H1910" s="86"/>
      <c r="I1910" s="87"/>
      <c r="J1910" s="16"/>
      <c r="K1910" s="26">
        <f t="shared" ref="K1910:M1913" si="556">K1911</f>
        <v>815.1</v>
      </c>
      <c r="L1910" s="26">
        <f t="shared" si="556"/>
        <v>815.1</v>
      </c>
      <c r="M1910" s="26">
        <f t="shared" si="556"/>
        <v>803.8</v>
      </c>
      <c r="N1910" s="17">
        <f t="shared" si="548"/>
        <v>98.613667034719654</v>
      </c>
    </row>
    <row r="1911" spans="1:14" ht="26.25" customHeight="1" x14ac:dyDescent="0.2">
      <c r="A1911" s="12"/>
      <c r="B1911" s="13" t="s">
        <v>37</v>
      </c>
      <c r="C1911" s="14">
        <v>934</v>
      </c>
      <c r="D1911" s="15">
        <v>1</v>
      </c>
      <c r="E1911" s="15">
        <v>5</v>
      </c>
      <c r="F1911" s="85">
        <v>99</v>
      </c>
      <c r="G1911" s="86">
        <v>0</v>
      </c>
      <c r="H1911" s="86" t="s">
        <v>20</v>
      </c>
      <c r="I1911" s="87" t="s">
        <v>21</v>
      </c>
      <c r="J1911" s="16"/>
      <c r="K1911" s="26">
        <f t="shared" si="556"/>
        <v>815.1</v>
      </c>
      <c r="L1911" s="26">
        <f t="shared" si="556"/>
        <v>815.1</v>
      </c>
      <c r="M1911" s="26">
        <f t="shared" si="556"/>
        <v>803.8</v>
      </c>
      <c r="N1911" s="17">
        <f t="shared" si="548"/>
        <v>98.613667034719654</v>
      </c>
    </row>
    <row r="1912" spans="1:14" ht="39" customHeight="1" x14ac:dyDescent="0.2">
      <c r="A1912" s="12"/>
      <c r="B1912" s="13" t="s">
        <v>61</v>
      </c>
      <c r="C1912" s="14">
        <v>934</v>
      </c>
      <c r="D1912" s="15">
        <v>1</v>
      </c>
      <c r="E1912" s="15">
        <v>5</v>
      </c>
      <c r="F1912" s="85">
        <v>99</v>
      </c>
      <c r="G1912" s="86">
        <v>2</v>
      </c>
      <c r="H1912" s="86" t="s">
        <v>20</v>
      </c>
      <c r="I1912" s="87" t="s">
        <v>21</v>
      </c>
      <c r="J1912" s="16"/>
      <c r="K1912" s="26">
        <f t="shared" si="556"/>
        <v>815.1</v>
      </c>
      <c r="L1912" s="26">
        <f t="shared" si="556"/>
        <v>815.1</v>
      </c>
      <c r="M1912" s="26">
        <f t="shared" si="556"/>
        <v>803.8</v>
      </c>
      <c r="N1912" s="17">
        <f t="shared" si="548"/>
        <v>98.613667034719654</v>
      </c>
    </row>
    <row r="1913" spans="1:14" ht="51.75" customHeight="1" x14ac:dyDescent="0.2">
      <c r="A1913" s="12"/>
      <c r="B1913" s="13" t="s">
        <v>78</v>
      </c>
      <c r="C1913" s="14">
        <v>934</v>
      </c>
      <c r="D1913" s="15">
        <v>1</v>
      </c>
      <c r="E1913" s="15">
        <v>5</v>
      </c>
      <c r="F1913" s="85">
        <v>99</v>
      </c>
      <c r="G1913" s="86">
        <v>2</v>
      </c>
      <c r="H1913" s="86" t="s">
        <v>20</v>
      </c>
      <c r="I1913" s="87">
        <v>51200</v>
      </c>
      <c r="J1913" s="16"/>
      <c r="K1913" s="26">
        <f t="shared" si="556"/>
        <v>815.1</v>
      </c>
      <c r="L1913" s="26">
        <f t="shared" si="556"/>
        <v>815.1</v>
      </c>
      <c r="M1913" s="26">
        <f t="shared" si="556"/>
        <v>803.8</v>
      </c>
      <c r="N1913" s="17">
        <f t="shared" si="548"/>
        <v>98.613667034719654</v>
      </c>
    </row>
    <row r="1914" spans="1:14" ht="25.5" x14ac:dyDescent="0.2">
      <c r="A1914" s="12"/>
      <c r="B1914" s="13" t="s">
        <v>32</v>
      </c>
      <c r="C1914" s="14">
        <v>934</v>
      </c>
      <c r="D1914" s="15">
        <v>1</v>
      </c>
      <c r="E1914" s="15">
        <v>5</v>
      </c>
      <c r="F1914" s="85">
        <v>99</v>
      </c>
      <c r="G1914" s="86">
        <v>2</v>
      </c>
      <c r="H1914" s="86" t="s">
        <v>20</v>
      </c>
      <c r="I1914" s="87">
        <v>51200</v>
      </c>
      <c r="J1914" s="16" t="s">
        <v>33</v>
      </c>
      <c r="K1914" s="26">
        <v>815.1</v>
      </c>
      <c r="L1914" s="26">
        <v>815.1</v>
      </c>
      <c r="M1914" s="26">
        <v>803.8</v>
      </c>
      <c r="N1914" s="17">
        <f t="shared" si="548"/>
        <v>98.613667034719654</v>
      </c>
    </row>
    <row r="1915" spans="1:14" ht="15.75" customHeight="1" x14ac:dyDescent="0.2">
      <c r="A1915" s="12" t="s">
        <v>14</v>
      </c>
      <c r="B1915" s="13" t="s">
        <v>36</v>
      </c>
      <c r="C1915" s="14">
        <v>934</v>
      </c>
      <c r="D1915" s="15">
        <v>1</v>
      </c>
      <c r="E1915" s="15">
        <v>13</v>
      </c>
      <c r="F1915" s="85" t="s">
        <v>14</v>
      </c>
      <c r="G1915" s="86" t="s">
        <v>14</v>
      </c>
      <c r="H1915" s="86" t="s">
        <v>14</v>
      </c>
      <c r="I1915" s="87" t="s">
        <v>14</v>
      </c>
      <c r="J1915" s="16" t="s">
        <v>14</v>
      </c>
      <c r="K1915" s="26">
        <f>K1916+K1921</f>
        <v>10860.5</v>
      </c>
      <c r="L1915" s="26">
        <f>L1916+L1921</f>
        <v>10860.5</v>
      </c>
      <c r="M1915" s="26">
        <f>M1916+M1921</f>
        <v>10822.1</v>
      </c>
      <c r="N1915" s="17">
        <f t="shared" si="548"/>
        <v>99.646425118548876</v>
      </c>
    </row>
    <row r="1916" spans="1:14" ht="39" customHeight="1" x14ac:dyDescent="0.2">
      <c r="A1916" s="12"/>
      <c r="B1916" s="13" t="s">
        <v>79</v>
      </c>
      <c r="C1916" s="14">
        <v>934</v>
      </c>
      <c r="D1916" s="15">
        <v>1</v>
      </c>
      <c r="E1916" s="15">
        <v>13</v>
      </c>
      <c r="F1916" s="85">
        <v>14</v>
      </c>
      <c r="G1916" s="86">
        <v>0</v>
      </c>
      <c r="H1916" s="86" t="s">
        <v>20</v>
      </c>
      <c r="I1916" s="87" t="s">
        <v>21</v>
      </c>
      <c r="J1916" s="16"/>
      <c r="K1916" s="26">
        <f t="shared" ref="K1916:M1919" si="557">K1917</f>
        <v>9142.5</v>
      </c>
      <c r="L1916" s="26">
        <f t="shared" si="557"/>
        <v>9142.5</v>
      </c>
      <c r="M1916" s="26">
        <f t="shared" si="557"/>
        <v>9142.5</v>
      </c>
      <c r="N1916" s="17">
        <f t="shared" si="548"/>
        <v>100</v>
      </c>
    </row>
    <row r="1917" spans="1:14" ht="39" customHeight="1" x14ac:dyDescent="0.2">
      <c r="A1917" s="12"/>
      <c r="B1917" s="13" t="s">
        <v>88</v>
      </c>
      <c r="C1917" s="14">
        <v>934</v>
      </c>
      <c r="D1917" s="15">
        <v>1</v>
      </c>
      <c r="E1917" s="15">
        <v>13</v>
      </c>
      <c r="F1917" s="85">
        <v>14</v>
      </c>
      <c r="G1917" s="86">
        <v>2</v>
      </c>
      <c r="H1917" s="86" t="s">
        <v>20</v>
      </c>
      <c r="I1917" s="87" t="s">
        <v>21</v>
      </c>
      <c r="J1917" s="16"/>
      <c r="K1917" s="26">
        <f t="shared" si="557"/>
        <v>9142.5</v>
      </c>
      <c r="L1917" s="26">
        <f t="shared" si="557"/>
        <v>9142.5</v>
      </c>
      <c r="M1917" s="26">
        <f t="shared" si="557"/>
        <v>9142.5</v>
      </c>
      <c r="N1917" s="17">
        <f t="shared" si="548"/>
        <v>100</v>
      </c>
    </row>
    <row r="1918" spans="1:14" ht="39" customHeight="1" x14ac:dyDescent="0.2">
      <c r="A1918" s="12"/>
      <c r="B1918" s="13" t="s">
        <v>89</v>
      </c>
      <c r="C1918" s="14">
        <v>934</v>
      </c>
      <c r="D1918" s="15">
        <v>1</v>
      </c>
      <c r="E1918" s="15">
        <v>13</v>
      </c>
      <c r="F1918" s="85">
        <v>14</v>
      </c>
      <c r="G1918" s="91" t="s">
        <v>29</v>
      </c>
      <c r="H1918" s="91" t="s">
        <v>83</v>
      </c>
      <c r="I1918" s="92" t="s">
        <v>21</v>
      </c>
      <c r="J1918" s="24"/>
      <c r="K1918" s="26">
        <f t="shared" si="557"/>
        <v>9142.5</v>
      </c>
      <c r="L1918" s="26">
        <f t="shared" si="557"/>
        <v>9142.5</v>
      </c>
      <c r="M1918" s="26">
        <f t="shared" si="557"/>
        <v>9142.5</v>
      </c>
      <c r="N1918" s="17">
        <f t="shared" si="548"/>
        <v>100</v>
      </c>
    </row>
    <row r="1919" spans="1:14" ht="51.75" customHeight="1" x14ac:dyDescent="0.2">
      <c r="A1919" s="12"/>
      <c r="B1919" s="13" t="s">
        <v>90</v>
      </c>
      <c r="C1919" s="14">
        <v>934</v>
      </c>
      <c r="D1919" s="15">
        <v>1</v>
      </c>
      <c r="E1919" s="15">
        <v>13</v>
      </c>
      <c r="F1919" s="85">
        <v>14</v>
      </c>
      <c r="G1919" s="91" t="s">
        <v>29</v>
      </c>
      <c r="H1919" s="91" t="s">
        <v>83</v>
      </c>
      <c r="I1919" s="92" t="s">
        <v>91</v>
      </c>
      <c r="J1919" s="24"/>
      <c r="K1919" s="26">
        <f t="shared" si="557"/>
        <v>9142.5</v>
      </c>
      <c r="L1919" s="26">
        <f t="shared" si="557"/>
        <v>9142.5</v>
      </c>
      <c r="M1919" s="26">
        <f t="shared" si="557"/>
        <v>9142.5</v>
      </c>
      <c r="N1919" s="17">
        <f t="shared" si="548"/>
        <v>100</v>
      </c>
    </row>
    <row r="1920" spans="1:14" ht="17.25" customHeight="1" x14ac:dyDescent="0.2">
      <c r="A1920" s="12"/>
      <c r="B1920" s="13" t="s">
        <v>92</v>
      </c>
      <c r="C1920" s="14">
        <v>934</v>
      </c>
      <c r="D1920" s="15">
        <v>1</v>
      </c>
      <c r="E1920" s="15">
        <v>13</v>
      </c>
      <c r="F1920" s="85">
        <v>14</v>
      </c>
      <c r="G1920" s="91" t="s">
        <v>29</v>
      </c>
      <c r="H1920" s="91" t="s">
        <v>83</v>
      </c>
      <c r="I1920" s="92" t="s">
        <v>91</v>
      </c>
      <c r="J1920" s="24" t="s">
        <v>93</v>
      </c>
      <c r="K1920" s="26">
        <v>9142.5</v>
      </c>
      <c r="L1920" s="26">
        <v>9142.5</v>
      </c>
      <c r="M1920" s="26">
        <v>9142.5</v>
      </c>
      <c r="N1920" s="17">
        <f t="shared" si="548"/>
        <v>100</v>
      </c>
    </row>
    <row r="1921" spans="1:14" ht="26.25" customHeight="1" x14ac:dyDescent="0.2">
      <c r="A1921" s="12" t="s">
        <v>14</v>
      </c>
      <c r="B1921" s="13" t="s">
        <v>37</v>
      </c>
      <c r="C1921" s="14">
        <v>934</v>
      </c>
      <c r="D1921" s="15">
        <v>1</v>
      </c>
      <c r="E1921" s="15">
        <v>13</v>
      </c>
      <c r="F1921" s="85" t="s">
        <v>38</v>
      </c>
      <c r="G1921" s="86" t="s">
        <v>19</v>
      </c>
      <c r="H1921" s="86" t="s">
        <v>20</v>
      </c>
      <c r="I1921" s="87" t="s">
        <v>21</v>
      </c>
      <c r="J1921" s="16" t="s">
        <v>14</v>
      </c>
      <c r="K1921" s="26">
        <f t="shared" ref="K1921:M1923" si="558">K1922</f>
        <v>1718</v>
      </c>
      <c r="L1921" s="26">
        <f t="shared" si="558"/>
        <v>1718</v>
      </c>
      <c r="M1921" s="26">
        <f t="shared" si="558"/>
        <v>1679.6</v>
      </c>
      <c r="N1921" s="17">
        <f t="shared" si="548"/>
        <v>97.764842840512216</v>
      </c>
    </row>
    <row r="1922" spans="1:14" ht="15.75" customHeight="1" x14ac:dyDescent="0.2">
      <c r="A1922" s="12" t="s">
        <v>14</v>
      </c>
      <c r="B1922" s="13" t="s">
        <v>39</v>
      </c>
      <c r="C1922" s="14">
        <v>934</v>
      </c>
      <c r="D1922" s="15">
        <v>1</v>
      </c>
      <c r="E1922" s="15">
        <v>13</v>
      </c>
      <c r="F1922" s="85" t="s">
        <v>38</v>
      </c>
      <c r="G1922" s="86" t="s">
        <v>40</v>
      </c>
      <c r="H1922" s="86" t="s">
        <v>20</v>
      </c>
      <c r="I1922" s="87" t="s">
        <v>21</v>
      </c>
      <c r="J1922" s="16" t="s">
        <v>14</v>
      </c>
      <c r="K1922" s="26">
        <f>K1923+K1925+K1927</f>
        <v>1718</v>
      </c>
      <c r="L1922" s="26">
        <f>L1923+L1925+L1927</f>
        <v>1718</v>
      </c>
      <c r="M1922" s="26">
        <f>M1923+M1925+M1927</f>
        <v>1679.6</v>
      </c>
      <c r="N1922" s="17">
        <f t="shared" si="548"/>
        <v>97.764842840512216</v>
      </c>
    </row>
    <row r="1923" spans="1:14" ht="39" customHeight="1" x14ac:dyDescent="0.2">
      <c r="A1923" s="12" t="s">
        <v>14</v>
      </c>
      <c r="B1923" s="13" t="s">
        <v>41</v>
      </c>
      <c r="C1923" s="14">
        <v>934</v>
      </c>
      <c r="D1923" s="15">
        <v>1</v>
      </c>
      <c r="E1923" s="15">
        <v>13</v>
      </c>
      <c r="F1923" s="85" t="s">
        <v>38</v>
      </c>
      <c r="G1923" s="86" t="s">
        <v>40</v>
      </c>
      <c r="H1923" s="86" t="s">
        <v>20</v>
      </c>
      <c r="I1923" s="87" t="s">
        <v>42</v>
      </c>
      <c r="J1923" s="16" t="s">
        <v>14</v>
      </c>
      <c r="K1923" s="26">
        <f t="shared" si="558"/>
        <v>660</v>
      </c>
      <c r="L1923" s="26">
        <f t="shared" si="558"/>
        <v>660</v>
      </c>
      <c r="M1923" s="26">
        <f t="shared" si="558"/>
        <v>643.5</v>
      </c>
      <c r="N1923" s="17">
        <f t="shared" si="548"/>
        <v>97.5</v>
      </c>
    </row>
    <row r="1924" spans="1:14" ht="25.5" x14ac:dyDescent="0.2">
      <c r="A1924" s="12"/>
      <c r="B1924" s="13" t="s">
        <v>32</v>
      </c>
      <c r="C1924" s="14">
        <v>934</v>
      </c>
      <c r="D1924" s="15">
        <v>1</v>
      </c>
      <c r="E1924" s="15">
        <v>13</v>
      </c>
      <c r="F1924" s="85" t="s">
        <v>38</v>
      </c>
      <c r="G1924" s="86" t="s">
        <v>40</v>
      </c>
      <c r="H1924" s="86" t="s">
        <v>20</v>
      </c>
      <c r="I1924" s="87" t="s">
        <v>42</v>
      </c>
      <c r="J1924" s="16" t="s">
        <v>33</v>
      </c>
      <c r="K1924" s="26">
        <v>660</v>
      </c>
      <c r="L1924" s="26">
        <v>660</v>
      </c>
      <c r="M1924" s="26">
        <v>643.5</v>
      </c>
      <c r="N1924" s="17">
        <f t="shared" si="548"/>
        <v>97.5</v>
      </c>
    </row>
    <row r="1925" spans="1:14" x14ac:dyDescent="0.2">
      <c r="A1925" s="12"/>
      <c r="B1925" s="13" t="s">
        <v>119</v>
      </c>
      <c r="C1925" s="14">
        <v>934</v>
      </c>
      <c r="D1925" s="15">
        <v>1</v>
      </c>
      <c r="E1925" s="15">
        <v>13</v>
      </c>
      <c r="F1925" s="85" t="s">
        <v>38</v>
      </c>
      <c r="G1925" s="86" t="s">
        <v>40</v>
      </c>
      <c r="H1925" s="86" t="s">
        <v>20</v>
      </c>
      <c r="I1925" s="87">
        <v>10040</v>
      </c>
      <c r="J1925" s="16"/>
      <c r="K1925" s="26">
        <f>K1926</f>
        <v>103</v>
      </c>
      <c r="L1925" s="26">
        <f>L1926</f>
        <v>103</v>
      </c>
      <c r="M1925" s="26">
        <f>M1926</f>
        <v>102.8</v>
      </c>
      <c r="N1925" s="17">
        <f t="shared" si="548"/>
        <v>99.805825242718456</v>
      </c>
    </row>
    <row r="1926" spans="1:14" x14ac:dyDescent="0.2">
      <c r="A1926" s="12"/>
      <c r="B1926" s="13" t="s">
        <v>34</v>
      </c>
      <c r="C1926" s="14">
        <v>934</v>
      </c>
      <c r="D1926" s="15">
        <v>1</v>
      </c>
      <c r="E1926" s="15">
        <v>13</v>
      </c>
      <c r="F1926" s="85" t="s">
        <v>38</v>
      </c>
      <c r="G1926" s="86" t="s">
        <v>40</v>
      </c>
      <c r="H1926" s="86" t="s">
        <v>20</v>
      </c>
      <c r="I1926" s="87">
        <v>10040</v>
      </c>
      <c r="J1926" s="16">
        <v>800</v>
      </c>
      <c r="K1926" s="26">
        <v>103</v>
      </c>
      <c r="L1926" s="26">
        <v>103</v>
      </c>
      <c r="M1926" s="26">
        <v>102.8</v>
      </c>
      <c r="N1926" s="17">
        <f t="shared" si="548"/>
        <v>99.805825242718456</v>
      </c>
    </row>
    <row r="1927" spans="1:14" ht="30" customHeight="1" x14ac:dyDescent="0.2">
      <c r="A1927" s="12"/>
      <c r="B1927" s="13" t="s">
        <v>704</v>
      </c>
      <c r="C1927" s="14">
        <v>934</v>
      </c>
      <c r="D1927" s="15">
        <v>1</v>
      </c>
      <c r="E1927" s="15">
        <v>13</v>
      </c>
      <c r="F1927" s="85" t="s">
        <v>38</v>
      </c>
      <c r="G1927" s="86" t="s">
        <v>40</v>
      </c>
      <c r="H1927" s="86" t="s">
        <v>20</v>
      </c>
      <c r="I1927" s="87" t="s">
        <v>705</v>
      </c>
      <c r="J1927" s="16"/>
      <c r="K1927" s="26">
        <f t="shared" ref="K1927:M1927" si="559">K1928</f>
        <v>955</v>
      </c>
      <c r="L1927" s="26">
        <f t="shared" si="559"/>
        <v>955</v>
      </c>
      <c r="M1927" s="26">
        <f t="shared" si="559"/>
        <v>933.3</v>
      </c>
      <c r="N1927" s="17">
        <f t="shared" si="548"/>
        <v>97.727748691099464</v>
      </c>
    </row>
    <row r="1928" spans="1:14" ht="25.5" x14ac:dyDescent="0.2">
      <c r="A1928" s="12"/>
      <c r="B1928" s="13" t="s">
        <v>32</v>
      </c>
      <c r="C1928" s="14">
        <v>934</v>
      </c>
      <c r="D1928" s="15">
        <v>1</v>
      </c>
      <c r="E1928" s="15">
        <v>13</v>
      </c>
      <c r="F1928" s="85" t="s">
        <v>38</v>
      </c>
      <c r="G1928" s="86" t="s">
        <v>40</v>
      </c>
      <c r="H1928" s="86" t="s">
        <v>20</v>
      </c>
      <c r="I1928" s="87" t="s">
        <v>705</v>
      </c>
      <c r="J1928" s="16">
        <v>200</v>
      </c>
      <c r="K1928" s="26">
        <v>955</v>
      </c>
      <c r="L1928" s="26">
        <v>955</v>
      </c>
      <c r="M1928" s="26">
        <v>933.3</v>
      </c>
      <c r="N1928" s="17">
        <f t="shared" si="548"/>
        <v>97.727748691099464</v>
      </c>
    </row>
    <row r="1929" spans="1:14" ht="15.75" customHeight="1" x14ac:dyDescent="0.2">
      <c r="A1929" s="12" t="s">
        <v>14</v>
      </c>
      <c r="B1929" s="13" t="s">
        <v>253</v>
      </c>
      <c r="C1929" s="14">
        <v>934</v>
      </c>
      <c r="D1929" s="15">
        <v>5</v>
      </c>
      <c r="E1929" s="15" t="s">
        <v>14</v>
      </c>
      <c r="F1929" s="85" t="s">
        <v>14</v>
      </c>
      <c r="G1929" s="86" t="s">
        <v>14</v>
      </c>
      <c r="H1929" s="86" t="s">
        <v>14</v>
      </c>
      <c r="I1929" s="87" t="s">
        <v>14</v>
      </c>
      <c r="J1929" s="16" t="s">
        <v>14</v>
      </c>
      <c r="K1929" s="26">
        <f t="shared" ref="K1929:M1932" si="560">K1930</f>
        <v>48232.7</v>
      </c>
      <c r="L1929" s="26">
        <f t="shared" si="560"/>
        <v>48232.7</v>
      </c>
      <c r="M1929" s="26">
        <f t="shared" si="560"/>
        <v>47538.7</v>
      </c>
      <c r="N1929" s="17">
        <f t="shared" si="548"/>
        <v>98.56114212971697</v>
      </c>
    </row>
    <row r="1930" spans="1:14" ht="15.75" customHeight="1" x14ac:dyDescent="0.2">
      <c r="A1930" s="12" t="s">
        <v>14</v>
      </c>
      <c r="B1930" s="13" t="s">
        <v>274</v>
      </c>
      <c r="C1930" s="14">
        <v>934</v>
      </c>
      <c r="D1930" s="15">
        <v>5</v>
      </c>
      <c r="E1930" s="15">
        <v>3</v>
      </c>
      <c r="F1930" s="85" t="s">
        <v>14</v>
      </c>
      <c r="G1930" s="86" t="s">
        <v>14</v>
      </c>
      <c r="H1930" s="86" t="s">
        <v>14</v>
      </c>
      <c r="I1930" s="87" t="s">
        <v>14</v>
      </c>
      <c r="J1930" s="16" t="s">
        <v>14</v>
      </c>
      <c r="K1930" s="26">
        <f t="shared" si="560"/>
        <v>48232.7</v>
      </c>
      <c r="L1930" s="26">
        <f t="shared" si="560"/>
        <v>48232.7</v>
      </c>
      <c r="M1930" s="26">
        <f t="shared" si="560"/>
        <v>47538.7</v>
      </c>
      <c r="N1930" s="17">
        <f t="shared" si="548"/>
        <v>98.56114212971697</v>
      </c>
    </row>
    <row r="1931" spans="1:14" ht="64.5" customHeight="1" x14ac:dyDescent="0.2">
      <c r="A1931" s="12" t="s">
        <v>14</v>
      </c>
      <c r="B1931" s="13" t="s">
        <v>170</v>
      </c>
      <c r="C1931" s="14">
        <v>934</v>
      </c>
      <c r="D1931" s="15">
        <v>5</v>
      </c>
      <c r="E1931" s="15">
        <v>3</v>
      </c>
      <c r="F1931" s="85" t="s">
        <v>345</v>
      </c>
      <c r="G1931" s="86" t="s">
        <v>19</v>
      </c>
      <c r="H1931" s="86" t="s">
        <v>20</v>
      </c>
      <c r="I1931" s="87" t="s">
        <v>21</v>
      </c>
      <c r="J1931" s="16" t="s">
        <v>14</v>
      </c>
      <c r="K1931" s="26">
        <f t="shared" si="560"/>
        <v>48232.7</v>
      </c>
      <c r="L1931" s="26">
        <f t="shared" si="560"/>
        <v>48232.7</v>
      </c>
      <c r="M1931" s="26">
        <f t="shared" si="560"/>
        <v>47538.7</v>
      </c>
      <c r="N1931" s="17">
        <f t="shared" si="548"/>
        <v>98.56114212971697</v>
      </c>
    </row>
    <row r="1932" spans="1:14" ht="66.75" customHeight="1" x14ac:dyDescent="0.2">
      <c r="A1932" s="12" t="s">
        <v>14</v>
      </c>
      <c r="B1932" s="13" t="s">
        <v>346</v>
      </c>
      <c r="C1932" s="14">
        <v>934</v>
      </c>
      <c r="D1932" s="15">
        <v>5</v>
      </c>
      <c r="E1932" s="15">
        <v>3</v>
      </c>
      <c r="F1932" s="85" t="s">
        <v>345</v>
      </c>
      <c r="G1932" s="86" t="s">
        <v>23</v>
      </c>
      <c r="H1932" s="86" t="s">
        <v>20</v>
      </c>
      <c r="I1932" s="87" t="s">
        <v>21</v>
      </c>
      <c r="J1932" s="16" t="s">
        <v>14</v>
      </c>
      <c r="K1932" s="26">
        <f t="shared" si="560"/>
        <v>48232.7</v>
      </c>
      <c r="L1932" s="26">
        <f t="shared" si="560"/>
        <v>48232.7</v>
      </c>
      <c r="M1932" s="26">
        <f t="shared" si="560"/>
        <v>47538.7</v>
      </c>
      <c r="N1932" s="17">
        <f t="shared" si="548"/>
        <v>98.56114212971697</v>
      </c>
    </row>
    <row r="1933" spans="1:14" ht="26.25" customHeight="1" x14ac:dyDescent="0.2">
      <c r="A1933" s="12" t="s">
        <v>14</v>
      </c>
      <c r="B1933" s="13" t="s">
        <v>358</v>
      </c>
      <c r="C1933" s="14">
        <v>934</v>
      </c>
      <c r="D1933" s="15">
        <v>5</v>
      </c>
      <c r="E1933" s="15">
        <v>3</v>
      </c>
      <c r="F1933" s="85" t="s">
        <v>345</v>
      </c>
      <c r="G1933" s="86" t="s">
        <v>23</v>
      </c>
      <c r="H1933" s="86" t="s">
        <v>221</v>
      </c>
      <c r="I1933" s="87" t="s">
        <v>21</v>
      </c>
      <c r="J1933" s="16" t="s">
        <v>14</v>
      </c>
      <c r="K1933" s="26">
        <f>K1934+K1936+K1942+K1944+K1938+K1940</f>
        <v>48232.7</v>
      </c>
      <c r="L1933" s="26">
        <f>L1934+L1936+L1942+L1944+L1938+L1940</f>
        <v>48232.7</v>
      </c>
      <c r="M1933" s="26">
        <f>M1934+M1936+M1942+M1944+M1938+M1940</f>
        <v>47538.7</v>
      </c>
      <c r="N1933" s="17">
        <f t="shared" si="548"/>
        <v>98.56114212971697</v>
      </c>
    </row>
    <row r="1934" spans="1:14" ht="26.25" customHeight="1" x14ac:dyDescent="0.2">
      <c r="A1934" s="12" t="s">
        <v>14</v>
      </c>
      <c r="B1934" s="13" t="s">
        <v>361</v>
      </c>
      <c r="C1934" s="14">
        <v>934</v>
      </c>
      <c r="D1934" s="15">
        <v>5</v>
      </c>
      <c r="E1934" s="15">
        <v>3</v>
      </c>
      <c r="F1934" s="85" t="s">
        <v>345</v>
      </c>
      <c r="G1934" s="86" t="s">
        <v>23</v>
      </c>
      <c r="H1934" s="86" t="s">
        <v>221</v>
      </c>
      <c r="I1934" s="87" t="s">
        <v>362</v>
      </c>
      <c r="J1934" s="16" t="s">
        <v>14</v>
      </c>
      <c r="K1934" s="26">
        <f t="shared" ref="K1934:M1934" si="561">K1935</f>
        <v>6072.3</v>
      </c>
      <c r="L1934" s="26">
        <f t="shared" si="561"/>
        <v>6072.3</v>
      </c>
      <c r="M1934" s="26">
        <f t="shared" si="561"/>
        <v>6072.2</v>
      </c>
      <c r="N1934" s="17">
        <f t="shared" si="548"/>
        <v>99.998353177543919</v>
      </c>
    </row>
    <row r="1935" spans="1:14" ht="25.5" x14ac:dyDescent="0.2">
      <c r="A1935" s="12"/>
      <c r="B1935" s="13" t="s">
        <v>32</v>
      </c>
      <c r="C1935" s="14">
        <v>934</v>
      </c>
      <c r="D1935" s="15">
        <v>5</v>
      </c>
      <c r="E1935" s="15">
        <v>3</v>
      </c>
      <c r="F1935" s="85" t="s">
        <v>345</v>
      </c>
      <c r="G1935" s="86" t="s">
        <v>23</v>
      </c>
      <c r="H1935" s="86" t="s">
        <v>221</v>
      </c>
      <c r="I1935" s="87" t="s">
        <v>362</v>
      </c>
      <c r="J1935" s="16" t="s">
        <v>33</v>
      </c>
      <c r="K1935" s="26">
        <v>6072.3</v>
      </c>
      <c r="L1935" s="26">
        <v>6072.3</v>
      </c>
      <c r="M1935" s="26">
        <v>6072.2</v>
      </c>
      <c r="N1935" s="17">
        <f t="shared" si="548"/>
        <v>99.998353177543919</v>
      </c>
    </row>
    <row r="1936" spans="1:14" ht="26.25" customHeight="1" x14ac:dyDescent="0.2">
      <c r="A1936" s="12" t="s">
        <v>14</v>
      </c>
      <c r="B1936" s="13" t="s">
        <v>365</v>
      </c>
      <c r="C1936" s="14">
        <v>934</v>
      </c>
      <c r="D1936" s="15">
        <v>5</v>
      </c>
      <c r="E1936" s="15">
        <v>3</v>
      </c>
      <c r="F1936" s="85" t="s">
        <v>345</v>
      </c>
      <c r="G1936" s="86" t="s">
        <v>23</v>
      </c>
      <c r="H1936" s="86" t="s">
        <v>221</v>
      </c>
      <c r="I1936" s="87" t="s">
        <v>366</v>
      </c>
      <c r="J1936" s="16" t="s">
        <v>14</v>
      </c>
      <c r="K1936" s="26">
        <f t="shared" ref="K1936:M1936" si="562">K1937</f>
        <v>30593.3</v>
      </c>
      <c r="L1936" s="26">
        <f t="shared" si="562"/>
        <v>30593.3</v>
      </c>
      <c r="M1936" s="26">
        <f t="shared" si="562"/>
        <v>30563.8</v>
      </c>
      <c r="N1936" s="17">
        <f t="shared" si="548"/>
        <v>99.903573658284657</v>
      </c>
    </row>
    <row r="1937" spans="1:14" ht="25.5" x14ac:dyDescent="0.2">
      <c r="A1937" s="12"/>
      <c r="B1937" s="13" t="s">
        <v>32</v>
      </c>
      <c r="C1937" s="14">
        <v>934</v>
      </c>
      <c r="D1937" s="15">
        <v>5</v>
      </c>
      <c r="E1937" s="15">
        <v>3</v>
      </c>
      <c r="F1937" s="85" t="s">
        <v>345</v>
      </c>
      <c r="G1937" s="86" t="s">
        <v>23</v>
      </c>
      <c r="H1937" s="86" t="s">
        <v>221</v>
      </c>
      <c r="I1937" s="87" t="s">
        <v>366</v>
      </c>
      <c r="J1937" s="16" t="s">
        <v>33</v>
      </c>
      <c r="K1937" s="26">
        <v>30593.3</v>
      </c>
      <c r="L1937" s="26">
        <v>30593.3</v>
      </c>
      <c r="M1937" s="26">
        <v>30563.8</v>
      </c>
      <c r="N1937" s="17">
        <f t="shared" si="548"/>
        <v>99.903573658284657</v>
      </c>
    </row>
    <row r="1938" spans="1:14" ht="26.25" customHeight="1" x14ac:dyDescent="0.2">
      <c r="A1938" s="12"/>
      <c r="B1938" s="13" t="s">
        <v>309</v>
      </c>
      <c r="C1938" s="14">
        <v>934</v>
      </c>
      <c r="D1938" s="15">
        <v>5</v>
      </c>
      <c r="E1938" s="15">
        <v>3</v>
      </c>
      <c r="F1938" s="85" t="s">
        <v>345</v>
      </c>
      <c r="G1938" s="86" t="s">
        <v>23</v>
      </c>
      <c r="H1938" s="86" t="s">
        <v>221</v>
      </c>
      <c r="I1938" s="87">
        <v>60050</v>
      </c>
      <c r="J1938" s="16"/>
      <c r="K1938" s="26">
        <f t="shared" ref="K1938:M1938" si="563">K1939</f>
        <v>1515</v>
      </c>
      <c r="L1938" s="26">
        <f t="shared" si="563"/>
        <v>1515</v>
      </c>
      <c r="M1938" s="26">
        <f t="shared" si="563"/>
        <v>1506.2</v>
      </c>
      <c r="N1938" s="17">
        <f t="shared" si="548"/>
        <v>99.419141914191428</v>
      </c>
    </row>
    <row r="1939" spans="1:14" ht="25.5" x14ac:dyDescent="0.2">
      <c r="A1939" s="12"/>
      <c r="B1939" s="13" t="s">
        <v>32</v>
      </c>
      <c r="C1939" s="14">
        <v>934</v>
      </c>
      <c r="D1939" s="15">
        <v>5</v>
      </c>
      <c r="E1939" s="15">
        <v>3</v>
      </c>
      <c r="F1939" s="85" t="s">
        <v>345</v>
      </c>
      <c r="G1939" s="86" t="s">
        <v>23</v>
      </c>
      <c r="H1939" s="86" t="s">
        <v>221</v>
      </c>
      <c r="I1939" s="87">
        <v>60050</v>
      </c>
      <c r="J1939" s="16">
        <v>200</v>
      </c>
      <c r="K1939" s="26">
        <v>1515</v>
      </c>
      <c r="L1939" s="26">
        <v>1515</v>
      </c>
      <c r="M1939" s="26">
        <v>1506.2</v>
      </c>
      <c r="N1939" s="17">
        <f t="shared" si="548"/>
        <v>99.419141914191428</v>
      </c>
    </row>
    <row r="1940" spans="1:14" ht="89.25" x14ac:dyDescent="0.2">
      <c r="A1940" s="12"/>
      <c r="B1940" s="13" t="s">
        <v>780</v>
      </c>
      <c r="C1940" s="14">
        <v>934</v>
      </c>
      <c r="D1940" s="15">
        <v>5</v>
      </c>
      <c r="E1940" s="15">
        <v>3</v>
      </c>
      <c r="F1940" s="85" t="s">
        <v>345</v>
      </c>
      <c r="G1940" s="86" t="s">
        <v>23</v>
      </c>
      <c r="H1940" s="86" t="s">
        <v>221</v>
      </c>
      <c r="I1940" s="87" t="s">
        <v>782</v>
      </c>
      <c r="J1940" s="16"/>
      <c r="K1940" s="26">
        <f>K1941</f>
        <v>318.7</v>
      </c>
      <c r="L1940" s="26">
        <f>L1941</f>
        <v>318.7</v>
      </c>
      <c r="M1940" s="26">
        <f>M1941</f>
        <v>318.7</v>
      </c>
      <c r="N1940" s="17">
        <f t="shared" si="548"/>
        <v>100</v>
      </c>
    </row>
    <row r="1941" spans="1:14" ht="25.5" x14ac:dyDescent="0.2">
      <c r="A1941" s="12"/>
      <c r="B1941" s="13" t="s">
        <v>32</v>
      </c>
      <c r="C1941" s="14">
        <v>934</v>
      </c>
      <c r="D1941" s="15">
        <v>5</v>
      </c>
      <c r="E1941" s="15">
        <v>3</v>
      </c>
      <c r="F1941" s="85" t="s">
        <v>345</v>
      </c>
      <c r="G1941" s="86" t="s">
        <v>23</v>
      </c>
      <c r="H1941" s="86" t="s">
        <v>221</v>
      </c>
      <c r="I1941" s="87" t="s">
        <v>782</v>
      </c>
      <c r="J1941" s="16" t="s">
        <v>33</v>
      </c>
      <c r="K1941" s="26">
        <v>318.7</v>
      </c>
      <c r="L1941" s="26">
        <v>318.7</v>
      </c>
      <c r="M1941" s="26">
        <v>318.7</v>
      </c>
      <c r="N1941" s="17">
        <f t="shared" si="548"/>
        <v>100</v>
      </c>
    </row>
    <row r="1942" spans="1:14" ht="89.25" x14ac:dyDescent="0.2">
      <c r="A1942" s="12"/>
      <c r="B1942" s="13" t="s">
        <v>735</v>
      </c>
      <c r="C1942" s="14">
        <v>934</v>
      </c>
      <c r="D1942" s="15">
        <v>5</v>
      </c>
      <c r="E1942" s="15">
        <v>3</v>
      </c>
      <c r="F1942" s="85" t="s">
        <v>345</v>
      </c>
      <c r="G1942" s="86" t="s">
        <v>23</v>
      </c>
      <c r="H1942" s="86" t="s">
        <v>221</v>
      </c>
      <c r="I1942" s="87" t="s">
        <v>734</v>
      </c>
      <c r="J1942" s="16"/>
      <c r="K1942" s="26">
        <f>K1943</f>
        <v>24</v>
      </c>
      <c r="L1942" s="26">
        <f>L1943</f>
        <v>24</v>
      </c>
      <c r="M1942" s="26">
        <f>M1943</f>
        <v>24</v>
      </c>
      <c r="N1942" s="17">
        <f t="shared" si="548"/>
        <v>100</v>
      </c>
    </row>
    <row r="1943" spans="1:14" ht="25.5" x14ac:dyDescent="0.2">
      <c r="A1943" s="12"/>
      <c r="B1943" s="13" t="s">
        <v>32</v>
      </c>
      <c r="C1943" s="14">
        <v>934</v>
      </c>
      <c r="D1943" s="15">
        <v>5</v>
      </c>
      <c r="E1943" s="15">
        <v>3</v>
      </c>
      <c r="F1943" s="85" t="s">
        <v>345</v>
      </c>
      <c r="G1943" s="86" t="s">
        <v>23</v>
      </c>
      <c r="H1943" s="86" t="s">
        <v>221</v>
      </c>
      <c r="I1943" s="87" t="s">
        <v>734</v>
      </c>
      <c r="J1943" s="16" t="s">
        <v>33</v>
      </c>
      <c r="K1943" s="26">
        <v>24</v>
      </c>
      <c r="L1943" s="26">
        <v>24</v>
      </c>
      <c r="M1943" s="26">
        <v>24</v>
      </c>
      <c r="N1943" s="17">
        <f t="shared" si="548"/>
        <v>100</v>
      </c>
    </row>
    <row r="1944" spans="1:14" ht="26.25" customHeight="1" x14ac:dyDescent="0.2">
      <c r="A1944" s="12"/>
      <c r="B1944" s="13" t="s">
        <v>117</v>
      </c>
      <c r="C1944" s="14">
        <v>934</v>
      </c>
      <c r="D1944" s="15">
        <v>5</v>
      </c>
      <c r="E1944" s="15">
        <v>3</v>
      </c>
      <c r="F1944" s="85" t="s">
        <v>345</v>
      </c>
      <c r="G1944" s="86" t="s">
        <v>23</v>
      </c>
      <c r="H1944" s="86" t="s">
        <v>221</v>
      </c>
      <c r="I1944" s="87" t="s">
        <v>118</v>
      </c>
      <c r="J1944" s="16"/>
      <c r="K1944" s="26">
        <f t="shared" ref="K1944:M1944" si="564">K1945</f>
        <v>9709.4</v>
      </c>
      <c r="L1944" s="26">
        <f t="shared" si="564"/>
        <v>9709.4</v>
      </c>
      <c r="M1944" s="26">
        <f t="shared" si="564"/>
        <v>9053.7999999999993</v>
      </c>
      <c r="N1944" s="17">
        <f t="shared" si="548"/>
        <v>93.247780501369803</v>
      </c>
    </row>
    <row r="1945" spans="1:14" ht="25.5" x14ac:dyDescent="0.2">
      <c r="A1945" s="12"/>
      <c r="B1945" s="13" t="s">
        <v>32</v>
      </c>
      <c r="C1945" s="14">
        <v>934</v>
      </c>
      <c r="D1945" s="15">
        <v>5</v>
      </c>
      <c r="E1945" s="15">
        <v>3</v>
      </c>
      <c r="F1945" s="85" t="s">
        <v>345</v>
      </c>
      <c r="G1945" s="86" t="s">
        <v>23</v>
      </c>
      <c r="H1945" s="86" t="s">
        <v>221</v>
      </c>
      <c r="I1945" s="87" t="s">
        <v>118</v>
      </c>
      <c r="J1945" s="16">
        <v>200</v>
      </c>
      <c r="K1945" s="26">
        <v>9709.4</v>
      </c>
      <c r="L1945" s="26">
        <v>9709.4</v>
      </c>
      <c r="M1945" s="26">
        <v>9053.7999999999993</v>
      </c>
      <c r="N1945" s="17">
        <f t="shared" si="548"/>
        <v>93.247780501369803</v>
      </c>
    </row>
    <row r="1946" spans="1:14" ht="15.75" customHeight="1" x14ac:dyDescent="0.2">
      <c r="A1946" s="12" t="s">
        <v>14</v>
      </c>
      <c r="B1946" s="13" t="s">
        <v>175</v>
      </c>
      <c r="C1946" s="14">
        <v>934</v>
      </c>
      <c r="D1946" s="15">
        <v>7</v>
      </c>
      <c r="E1946" s="15" t="s">
        <v>14</v>
      </c>
      <c r="F1946" s="85" t="s">
        <v>14</v>
      </c>
      <c r="G1946" s="86" t="s">
        <v>14</v>
      </c>
      <c r="H1946" s="86" t="s">
        <v>14</v>
      </c>
      <c r="I1946" s="87" t="s">
        <v>14</v>
      </c>
      <c r="J1946" s="16" t="s">
        <v>14</v>
      </c>
      <c r="K1946" s="26">
        <f t="shared" ref="K1946:M1947" si="565">K1947</f>
        <v>550.79999999999995</v>
      </c>
      <c r="L1946" s="26">
        <f t="shared" si="565"/>
        <v>550.79999999999995</v>
      </c>
      <c r="M1946" s="26">
        <f t="shared" si="565"/>
        <v>550.70000000000005</v>
      </c>
      <c r="N1946" s="17">
        <f t="shared" si="548"/>
        <v>99.981844589687739</v>
      </c>
    </row>
    <row r="1947" spans="1:14" ht="15.75" customHeight="1" x14ac:dyDescent="0.2">
      <c r="A1947" s="12" t="s">
        <v>14</v>
      </c>
      <c r="B1947" s="13" t="s">
        <v>450</v>
      </c>
      <c r="C1947" s="14">
        <v>934</v>
      </c>
      <c r="D1947" s="15">
        <v>7</v>
      </c>
      <c r="E1947" s="15">
        <v>7</v>
      </c>
      <c r="F1947" s="85" t="s">
        <v>14</v>
      </c>
      <c r="G1947" s="86" t="s">
        <v>14</v>
      </c>
      <c r="H1947" s="86" t="s">
        <v>14</v>
      </c>
      <c r="I1947" s="87" t="s">
        <v>14</v>
      </c>
      <c r="J1947" s="16" t="s">
        <v>14</v>
      </c>
      <c r="K1947" s="26">
        <f t="shared" si="565"/>
        <v>550.79999999999995</v>
      </c>
      <c r="L1947" s="26">
        <f t="shared" si="565"/>
        <v>550.79999999999995</v>
      </c>
      <c r="M1947" s="26">
        <f t="shared" si="565"/>
        <v>550.70000000000005</v>
      </c>
      <c r="N1947" s="17">
        <f t="shared" si="548"/>
        <v>99.981844589687739</v>
      </c>
    </row>
    <row r="1948" spans="1:14" ht="51.75" customHeight="1" x14ac:dyDescent="0.2">
      <c r="A1948" s="12" t="s">
        <v>14</v>
      </c>
      <c r="B1948" s="13" t="s">
        <v>475</v>
      </c>
      <c r="C1948" s="14">
        <v>934</v>
      </c>
      <c r="D1948" s="15">
        <v>7</v>
      </c>
      <c r="E1948" s="15">
        <v>7</v>
      </c>
      <c r="F1948" s="85" t="s">
        <v>354</v>
      </c>
      <c r="G1948" s="86" t="s">
        <v>19</v>
      </c>
      <c r="H1948" s="86" t="s">
        <v>20</v>
      </c>
      <c r="I1948" s="87" t="s">
        <v>21</v>
      </c>
      <c r="J1948" s="16" t="s">
        <v>14</v>
      </c>
      <c r="K1948" s="26">
        <f t="shared" ref="K1948:M1948" si="566">K1949+K1953</f>
        <v>550.79999999999995</v>
      </c>
      <c r="L1948" s="26">
        <f t="shared" si="566"/>
        <v>550.79999999999995</v>
      </c>
      <c r="M1948" s="26">
        <f t="shared" si="566"/>
        <v>550.70000000000005</v>
      </c>
      <c r="N1948" s="17">
        <f t="shared" si="548"/>
        <v>99.981844589687739</v>
      </c>
    </row>
    <row r="1949" spans="1:14" ht="15.75" customHeight="1" x14ac:dyDescent="0.2">
      <c r="A1949" s="12" t="s">
        <v>14</v>
      </c>
      <c r="B1949" s="13" t="s">
        <v>623</v>
      </c>
      <c r="C1949" s="14">
        <v>934</v>
      </c>
      <c r="D1949" s="15">
        <v>7</v>
      </c>
      <c r="E1949" s="15">
        <v>7</v>
      </c>
      <c r="F1949" s="85" t="s">
        <v>354</v>
      </c>
      <c r="G1949" s="86" t="s">
        <v>23</v>
      </c>
      <c r="H1949" s="86" t="s">
        <v>20</v>
      </c>
      <c r="I1949" s="87" t="s">
        <v>21</v>
      </c>
      <c r="J1949" s="16" t="s">
        <v>14</v>
      </c>
      <c r="K1949" s="26">
        <f t="shared" ref="K1949:M1951" si="567">K1950</f>
        <v>216.5</v>
      </c>
      <c r="L1949" s="26">
        <f t="shared" si="567"/>
        <v>216.5</v>
      </c>
      <c r="M1949" s="26">
        <f t="shared" si="567"/>
        <v>216.4</v>
      </c>
      <c r="N1949" s="17">
        <f t="shared" si="548"/>
        <v>99.953810623556578</v>
      </c>
    </row>
    <row r="1950" spans="1:14" ht="65.25" customHeight="1" x14ac:dyDescent="0.2">
      <c r="A1950" s="12" t="s">
        <v>14</v>
      </c>
      <c r="B1950" s="13" t="s">
        <v>624</v>
      </c>
      <c r="C1950" s="14">
        <v>934</v>
      </c>
      <c r="D1950" s="15">
        <v>7</v>
      </c>
      <c r="E1950" s="15">
        <v>7</v>
      </c>
      <c r="F1950" s="85" t="s">
        <v>354</v>
      </c>
      <c r="G1950" s="86" t="s">
        <v>23</v>
      </c>
      <c r="H1950" s="86" t="s">
        <v>83</v>
      </c>
      <c r="I1950" s="87" t="s">
        <v>21</v>
      </c>
      <c r="J1950" s="16" t="s">
        <v>14</v>
      </c>
      <c r="K1950" s="26">
        <f t="shared" si="567"/>
        <v>216.5</v>
      </c>
      <c r="L1950" s="26">
        <f t="shared" si="567"/>
        <v>216.5</v>
      </c>
      <c r="M1950" s="26">
        <f t="shared" si="567"/>
        <v>216.4</v>
      </c>
      <c r="N1950" s="17">
        <f t="shared" si="548"/>
        <v>99.953810623556578</v>
      </c>
    </row>
    <row r="1951" spans="1:14" ht="26.25" customHeight="1" x14ac:dyDescent="0.2">
      <c r="A1951" s="12" t="s">
        <v>14</v>
      </c>
      <c r="B1951" s="13" t="s">
        <v>625</v>
      </c>
      <c r="C1951" s="14">
        <v>934</v>
      </c>
      <c r="D1951" s="15">
        <v>7</v>
      </c>
      <c r="E1951" s="15">
        <v>7</v>
      </c>
      <c r="F1951" s="85" t="s">
        <v>354</v>
      </c>
      <c r="G1951" s="86" t="s">
        <v>23</v>
      </c>
      <c r="H1951" s="86" t="s">
        <v>83</v>
      </c>
      <c r="I1951" s="87" t="s">
        <v>626</v>
      </c>
      <c r="J1951" s="16" t="s">
        <v>14</v>
      </c>
      <c r="K1951" s="26">
        <f t="shared" si="567"/>
        <v>216.5</v>
      </c>
      <c r="L1951" s="26">
        <f t="shared" si="567"/>
        <v>216.5</v>
      </c>
      <c r="M1951" s="26">
        <f t="shared" si="567"/>
        <v>216.4</v>
      </c>
      <c r="N1951" s="17">
        <f t="shared" si="548"/>
        <v>99.953810623556578</v>
      </c>
    </row>
    <row r="1952" spans="1:14" ht="25.5" x14ac:dyDescent="0.2">
      <c r="A1952" s="12"/>
      <c r="B1952" s="13" t="s">
        <v>32</v>
      </c>
      <c r="C1952" s="14">
        <v>934</v>
      </c>
      <c r="D1952" s="15">
        <v>7</v>
      </c>
      <c r="E1952" s="15">
        <v>7</v>
      </c>
      <c r="F1952" s="85" t="s">
        <v>354</v>
      </c>
      <c r="G1952" s="86" t="s">
        <v>23</v>
      </c>
      <c r="H1952" s="86" t="s">
        <v>83</v>
      </c>
      <c r="I1952" s="87" t="s">
        <v>626</v>
      </c>
      <c r="J1952" s="16" t="s">
        <v>33</v>
      </c>
      <c r="K1952" s="26">
        <v>216.5</v>
      </c>
      <c r="L1952" s="26">
        <v>216.5</v>
      </c>
      <c r="M1952" s="26">
        <v>216.4</v>
      </c>
      <c r="N1952" s="17">
        <f t="shared" si="548"/>
        <v>99.953810623556578</v>
      </c>
    </row>
    <row r="1953" spans="1:14" ht="51.75" customHeight="1" x14ac:dyDescent="0.2">
      <c r="A1953" s="12" t="s">
        <v>14</v>
      </c>
      <c r="B1953" s="13" t="s">
        <v>476</v>
      </c>
      <c r="C1953" s="14">
        <v>934</v>
      </c>
      <c r="D1953" s="15">
        <v>7</v>
      </c>
      <c r="E1953" s="15">
        <v>7</v>
      </c>
      <c r="F1953" s="85" t="s">
        <v>354</v>
      </c>
      <c r="G1953" s="86" t="s">
        <v>29</v>
      </c>
      <c r="H1953" s="86" t="s">
        <v>20</v>
      </c>
      <c r="I1953" s="87" t="s">
        <v>21</v>
      </c>
      <c r="J1953" s="16" t="s">
        <v>14</v>
      </c>
      <c r="K1953" s="26">
        <f t="shared" ref="K1953:M1955" si="568">K1954</f>
        <v>334.3</v>
      </c>
      <c r="L1953" s="26">
        <f t="shared" si="568"/>
        <v>334.3</v>
      </c>
      <c r="M1953" s="26">
        <f t="shared" si="568"/>
        <v>334.3</v>
      </c>
      <c r="N1953" s="17">
        <f t="shared" si="548"/>
        <v>100</v>
      </c>
    </row>
    <row r="1954" spans="1:14" ht="51.75" customHeight="1" x14ac:dyDescent="0.2">
      <c r="A1954" s="12" t="s">
        <v>14</v>
      </c>
      <c r="B1954" s="13" t="s">
        <v>477</v>
      </c>
      <c r="C1954" s="14">
        <v>934</v>
      </c>
      <c r="D1954" s="15">
        <v>7</v>
      </c>
      <c r="E1954" s="15">
        <v>7</v>
      </c>
      <c r="F1954" s="85" t="s">
        <v>354</v>
      </c>
      <c r="G1954" s="86" t="s">
        <v>29</v>
      </c>
      <c r="H1954" s="86" t="s">
        <v>83</v>
      </c>
      <c r="I1954" s="87" t="s">
        <v>21</v>
      </c>
      <c r="J1954" s="16" t="s">
        <v>14</v>
      </c>
      <c r="K1954" s="26">
        <f t="shared" si="568"/>
        <v>334.3</v>
      </c>
      <c r="L1954" s="26">
        <f t="shared" si="568"/>
        <v>334.3</v>
      </c>
      <c r="M1954" s="26">
        <f t="shared" si="568"/>
        <v>334.3</v>
      </c>
      <c r="N1954" s="17">
        <f t="shared" si="548"/>
        <v>100</v>
      </c>
    </row>
    <row r="1955" spans="1:14" ht="39" customHeight="1" x14ac:dyDescent="0.2">
      <c r="A1955" s="12" t="s">
        <v>14</v>
      </c>
      <c r="B1955" s="13" t="s">
        <v>478</v>
      </c>
      <c r="C1955" s="14">
        <v>934</v>
      </c>
      <c r="D1955" s="15">
        <v>7</v>
      </c>
      <c r="E1955" s="15">
        <v>7</v>
      </c>
      <c r="F1955" s="85" t="s">
        <v>354</v>
      </c>
      <c r="G1955" s="86" t="s">
        <v>29</v>
      </c>
      <c r="H1955" s="86" t="s">
        <v>83</v>
      </c>
      <c r="I1955" s="87" t="s">
        <v>479</v>
      </c>
      <c r="J1955" s="16" t="s">
        <v>14</v>
      </c>
      <c r="K1955" s="26">
        <f t="shared" si="568"/>
        <v>334.3</v>
      </c>
      <c r="L1955" s="26">
        <f t="shared" si="568"/>
        <v>334.3</v>
      </c>
      <c r="M1955" s="26">
        <f t="shared" si="568"/>
        <v>334.3</v>
      </c>
      <c r="N1955" s="17">
        <f t="shared" si="548"/>
        <v>100</v>
      </c>
    </row>
    <row r="1956" spans="1:14" ht="25.5" x14ac:dyDescent="0.2">
      <c r="A1956" s="12"/>
      <c r="B1956" s="13" t="s">
        <v>32</v>
      </c>
      <c r="C1956" s="14">
        <v>934</v>
      </c>
      <c r="D1956" s="15">
        <v>7</v>
      </c>
      <c r="E1956" s="15">
        <v>7</v>
      </c>
      <c r="F1956" s="85" t="s">
        <v>354</v>
      </c>
      <c r="G1956" s="86" t="s">
        <v>29</v>
      </c>
      <c r="H1956" s="86" t="s">
        <v>83</v>
      </c>
      <c r="I1956" s="87" t="s">
        <v>479</v>
      </c>
      <c r="J1956" s="16" t="s">
        <v>33</v>
      </c>
      <c r="K1956" s="26">
        <v>334.3</v>
      </c>
      <c r="L1956" s="26">
        <v>334.3</v>
      </c>
      <c r="M1956" s="26">
        <v>334.3</v>
      </c>
      <c r="N1956" s="17">
        <f t="shared" si="548"/>
        <v>100</v>
      </c>
    </row>
    <row r="1957" spans="1:14" ht="40.5" customHeight="1" x14ac:dyDescent="0.2">
      <c r="A1957" s="18" t="s">
        <v>715</v>
      </c>
      <c r="B1957" s="19" t="s">
        <v>716</v>
      </c>
      <c r="C1957" s="20">
        <v>935</v>
      </c>
      <c r="D1957" s="21" t="s">
        <v>14</v>
      </c>
      <c r="E1957" s="21" t="s">
        <v>14</v>
      </c>
      <c r="F1957" s="88" t="s">
        <v>14</v>
      </c>
      <c r="G1957" s="89" t="s">
        <v>14</v>
      </c>
      <c r="H1957" s="89" t="s">
        <v>14</v>
      </c>
      <c r="I1957" s="90" t="s">
        <v>14</v>
      </c>
      <c r="J1957" s="22" t="s">
        <v>14</v>
      </c>
      <c r="K1957" s="73">
        <f t="shared" ref="K1957:M1957" si="569">K1958+K1993+K2004</f>
        <v>142299.79999999999</v>
      </c>
      <c r="L1957" s="73">
        <f t="shared" si="569"/>
        <v>142299.79999999999</v>
      </c>
      <c r="M1957" s="73">
        <f t="shared" si="569"/>
        <v>137929.40000000002</v>
      </c>
      <c r="N1957" s="23">
        <f>M1957/L1957*100</f>
        <v>96.928737777565416</v>
      </c>
    </row>
    <row r="1958" spans="1:14" ht="15.75" customHeight="1" x14ac:dyDescent="0.2">
      <c r="A1958" s="12" t="s">
        <v>14</v>
      </c>
      <c r="B1958" s="13" t="s">
        <v>15</v>
      </c>
      <c r="C1958" s="14">
        <v>935</v>
      </c>
      <c r="D1958" s="15">
        <v>1</v>
      </c>
      <c r="E1958" s="15" t="s">
        <v>14</v>
      </c>
      <c r="F1958" s="85" t="s">
        <v>14</v>
      </c>
      <c r="G1958" s="86" t="s">
        <v>14</v>
      </c>
      <c r="H1958" s="86" t="s">
        <v>14</v>
      </c>
      <c r="I1958" s="87" t="s">
        <v>14</v>
      </c>
      <c r="J1958" s="16" t="s">
        <v>14</v>
      </c>
      <c r="K1958" s="26">
        <f>K1959+K1974+K1979</f>
        <v>107024.3</v>
      </c>
      <c r="L1958" s="26">
        <f>L1959+L1974+L1979</f>
        <v>107024.3</v>
      </c>
      <c r="M1958" s="26">
        <f>M1959+M1974+M1979</f>
        <v>104167.5</v>
      </c>
      <c r="N1958" s="17">
        <f>M1958/L1958*100</f>
        <v>97.330699663534361</v>
      </c>
    </row>
    <row r="1959" spans="1:14" ht="51.75" customHeight="1" x14ac:dyDescent="0.2">
      <c r="A1959" s="12" t="s">
        <v>14</v>
      </c>
      <c r="B1959" s="13" t="s">
        <v>57</v>
      </c>
      <c r="C1959" s="14">
        <v>935</v>
      </c>
      <c r="D1959" s="15">
        <v>1</v>
      </c>
      <c r="E1959" s="15">
        <v>4</v>
      </c>
      <c r="F1959" s="85" t="s">
        <v>14</v>
      </c>
      <c r="G1959" s="86" t="s">
        <v>14</v>
      </c>
      <c r="H1959" s="86" t="s">
        <v>14</v>
      </c>
      <c r="I1959" s="87" t="s">
        <v>14</v>
      </c>
      <c r="J1959" s="16" t="s">
        <v>14</v>
      </c>
      <c r="K1959" s="26">
        <f t="shared" ref="K1959:M1959" si="570">K1960</f>
        <v>95021.7</v>
      </c>
      <c r="L1959" s="26">
        <f t="shared" si="570"/>
        <v>95021.7</v>
      </c>
      <c r="M1959" s="26">
        <f t="shared" si="570"/>
        <v>92302</v>
      </c>
      <c r="N1959" s="17">
        <f t="shared" ref="N1959:N2014" si="571">M1959/L1959*100</f>
        <v>97.137811678806003</v>
      </c>
    </row>
    <row r="1960" spans="1:14" ht="39" customHeight="1" x14ac:dyDescent="0.2">
      <c r="A1960" s="12" t="s">
        <v>14</v>
      </c>
      <c r="B1960" s="13" t="s">
        <v>717</v>
      </c>
      <c r="C1960" s="14">
        <v>935</v>
      </c>
      <c r="D1960" s="15">
        <v>1</v>
      </c>
      <c r="E1960" s="15">
        <v>4</v>
      </c>
      <c r="F1960" s="85" t="s">
        <v>718</v>
      </c>
      <c r="G1960" s="86" t="s">
        <v>19</v>
      </c>
      <c r="H1960" s="86" t="s">
        <v>20</v>
      </c>
      <c r="I1960" s="87" t="s">
        <v>21</v>
      </c>
      <c r="J1960" s="16" t="s">
        <v>14</v>
      </c>
      <c r="K1960" s="26">
        <f t="shared" ref="K1960:M1960" si="572">K1961+K1966</f>
        <v>95021.7</v>
      </c>
      <c r="L1960" s="26">
        <f t="shared" si="572"/>
        <v>95021.7</v>
      </c>
      <c r="M1960" s="26">
        <f t="shared" si="572"/>
        <v>92302</v>
      </c>
      <c r="N1960" s="17">
        <f t="shared" si="571"/>
        <v>97.137811678806003</v>
      </c>
    </row>
    <row r="1961" spans="1:14" ht="51.75" customHeight="1" x14ac:dyDescent="0.2">
      <c r="A1961" s="12" t="s">
        <v>14</v>
      </c>
      <c r="B1961" s="13" t="s">
        <v>710</v>
      </c>
      <c r="C1961" s="14">
        <v>935</v>
      </c>
      <c r="D1961" s="15">
        <v>1</v>
      </c>
      <c r="E1961" s="15">
        <v>4</v>
      </c>
      <c r="F1961" s="85" t="s">
        <v>718</v>
      </c>
      <c r="G1961" s="86" t="s">
        <v>23</v>
      </c>
      <c r="H1961" s="86" t="s">
        <v>20</v>
      </c>
      <c r="I1961" s="87" t="s">
        <v>21</v>
      </c>
      <c r="J1961" s="16" t="s">
        <v>14</v>
      </c>
      <c r="K1961" s="26">
        <f t="shared" ref="K1961:M1961" si="573">K1962</f>
        <v>89476</v>
      </c>
      <c r="L1961" s="26">
        <f t="shared" si="573"/>
        <v>89476</v>
      </c>
      <c r="M1961" s="26">
        <f t="shared" si="573"/>
        <v>86989.1</v>
      </c>
      <c r="N1961" s="17">
        <f t="shared" si="571"/>
        <v>97.220595466940864</v>
      </c>
    </row>
    <row r="1962" spans="1:14" ht="25.5" customHeight="1" x14ac:dyDescent="0.2">
      <c r="A1962" s="12" t="s">
        <v>14</v>
      </c>
      <c r="B1962" s="13" t="s">
        <v>24</v>
      </c>
      <c r="C1962" s="14">
        <v>935</v>
      </c>
      <c r="D1962" s="15">
        <v>1</v>
      </c>
      <c r="E1962" s="15">
        <v>4</v>
      </c>
      <c r="F1962" s="85" t="s">
        <v>718</v>
      </c>
      <c r="G1962" s="86" t="s">
        <v>23</v>
      </c>
      <c r="H1962" s="86" t="s">
        <v>20</v>
      </c>
      <c r="I1962" s="87" t="s">
        <v>25</v>
      </c>
      <c r="J1962" s="16" t="s">
        <v>14</v>
      </c>
      <c r="K1962" s="26">
        <f t="shared" ref="K1962:M1962" si="574">K1963+K1964+K1965</f>
        <v>89476</v>
      </c>
      <c r="L1962" s="26">
        <f t="shared" si="574"/>
        <v>89476</v>
      </c>
      <c r="M1962" s="26">
        <f t="shared" si="574"/>
        <v>86989.1</v>
      </c>
      <c r="N1962" s="17">
        <f t="shared" si="571"/>
        <v>97.220595466940864</v>
      </c>
    </row>
    <row r="1963" spans="1:14" ht="65.25" customHeight="1" x14ac:dyDescent="0.2">
      <c r="A1963" s="12"/>
      <c r="B1963" s="13" t="s">
        <v>26</v>
      </c>
      <c r="C1963" s="14">
        <v>935</v>
      </c>
      <c r="D1963" s="15">
        <v>1</v>
      </c>
      <c r="E1963" s="15">
        <v>4</v>
      </c>
      <c r="F1963" s="85" t="s">
        <v>718</v>
      </c>
      <c r="G1963" s="86" t="s">
        <v>23</v>
      </c>
      <c r="H1963" s="86" t="s">
        <v>20</v>
      </c>
      <c r="I1963" s="87" t="s">
        <v>25</v>
      </c>
      <c r="J1963" s="16" t="s">
        <v>27</v>
      </c>
      <c r="K1963" s="26">
        <v>76936.5</v>
      </c>
      <c r="L1963" s="26">
        <v>76936.5</v>
      </c>
      <c r="M1963" s="26">
        <v>75562.399999999994</v>
      </c>
      <c r="N1963" s="17">
        <f t="shared" si="571"/>
        <v>98.21398166020029</v>
      </c>
    </row>
    <row r="1964" spans="1:14" ht="25.5" x14ac:dyDescent="0.2">
      <c r="A1964" s="12"/>
      <c r="B1964" s="13" t="s">
        <v>32</v>
      </c>
      <c r="C1964" s="14">
        <v>935</v>
      </c>
      <c r="D1964" s="15">
        <v>1</v>
      </c>
      <c r="E1964" s="15">
        <v>4</v>
      </c>
      <c r="F1964" s="85" t="s">
        <v>718</v>
      </c>
      <c r="G1964" s="86" t="s">
        <v>23</v>
      </c>
      <c r="H1964" s="86" t="s">
        <v>20</v>
      </c>
      <c r="I1964" s="87" t="s">
        <v>25</v>
      </c>
      <c r="J1964" s="16" t="s">
        <v>33</v>
      </c>
      <c r="K1964" s="26">
        <v>12075</v>
      </c>
      <c r="L1964" s="26">
        <v>12075</v>
      </c>
      <c r="M1964" s="26">
        <v>10966.1</v>
      </c>
      <c r="N1964" s="17">
        <f t="shared" si="571"/>
        <v>90.816563146997936</v>
      </c>
    </row>
    <row r="1965" spans="1:14" x14ac:dyDescent="0.2">
      <c r="A1965" s="12"/>
      <c r="B1965" s="13" t="s">
        <v>34</v>
      </c>
      <c r="C1965" s="14">
        <v>935</v>
      </c>
      <c r="D1965" s="15">
        <v>1</v>
      </c>
      <c r="E1965" s="15">
        <v>4</v>
      </c>
      <c r="F1965" s="85" t="s">
        <v>718</v>
      </c>
      <c r="G1965" s="86" t="s">
        <v>23</v>
      </c>
      <c r="H1965" s="86" t="s">
        <v>20</v>
      </c>
      <c r="I1965" s="87" t="s">
        <v>25</v>
      </c>
      <c r="J1965" s="16" t="s">
        <v>35</v>
      </c>
      <c r="K1965" s="26">
        <v>464.5</v>
      </c>
      <c r="L1965" s="26">
        <v>464.5</v>
      </c>
      <c r="M1965" s="26">
        <v>460.6</v>
      </c>
      <c r="N1965" s="17">
        <f t="shared" si="571"/>
        <v>99.160387513455333</v>
      </c>
    </row>
    <row r="1966" spans="1:14" ht="39" customHeight="1" x14ac:dyDescent="0.2">
      <c r="A1966" s="12" t="s">
        <v>14</v>
      </c>
      <c r="B1966" s="13" t="s">
        <v>61</v>
      </c>
      <c r="C1966" s="14">
        <v>935</v>
      </c>
      <c r="D1966" s="15">
        <v>1</v>
      </c>
      <c r="E1966" s="15">
        <v>4</v>
      </c>
      <c r="F1966" s="85" t="s">
        <v>718</v>
      </c>
      <c r="G1966" s="86" t="s">
        <v>29</v>
      </c>
      <c r="H1966" s="86" t="s">
        <v>20</v>
      </c>
      <c r="I1966" s="87" t="s">
        <v>21</v>
      </c>
      <c r="J1966" s="16" t="s">
        <v>14</v>
      </c>
      <c r="K1966" s="26">
        <f t="shared" ref="K1966:M1966" si="575">K1967+K1969+K1971</f>
        <v>5545.7</v>
      </c>
      <c r="L1966" s="26">
        <f t="shared" si="575"/>
        <v>5545.7</v>
      </c>
      <c r="M1966" s="26">
        <f t="shared" si="575"/>
        <v>5312.9</v>
      </c>
      <c r="N1966" s="17">
        <f t="shared" si="571"/>
        <v>95.802153019456512</v>
      </c>
    </row>
    <row r="1967" spans="1:14" ht="66.75" customHeight="1" x14ac:dyDescent="0.2">
      <c r="A1967" s="12" t="s">
        <v>14</v>
      </c>
      <c r="B1967" s="13" t="s">
        <v>652</v>
      </c>
      <c r="C1967" s="14">
        <v>935</v>
      </c>
      <c r="D1967" s="15">
        <v>1</v>
      </c>
      <c r="E1967" s="15">
        <v>4</v>
      </c>
      <c r="F1967" s="85" t="s">
        <v>718</v>
      </c>
      <c r="G1967" s="86" t="s">
        <v>29</v>
      </c>
      <c r="H1967" s="86" t="s">
        <v>20</v>
      </c>
      <c r="I1967" s="87" t="s">
        <v>653</v>
      </c>
      <c r="J1967" s="16" t="s">
        <v>14</v>
      </c>
      <c r="K1967" s="26">
        <f t="shared" ref="K1967:M1967" si="576">K1968</f>
        <v>1499</v>
      </c>
      <c r="L1967" s="26">
        <f t="shared" si="576"/>
        <v>1499</v>
      </c>
      <c r="M1967" s="26">
        <f t="shared" si="576"/>
        <v>1419.3</v>
      </c>
      <c r="N1967" s="17">
        <f t="shared" si="571"/>
        <v>94.683122081387594</v>
      </c>
    </row>
    <row r="1968" spans="1:14" ht="65.25" customHeight="1" x14ac:dyDescent="0.2">
      <c r="A1968" s="12"/>
      <c r="B1968" s="13" t="s">
        <v>26</v>
      </c>
      <c r="C1968" s="14">
        <v>935</v>
      </c>
      <c r="D1968" s="15">
        <v>1</v>
      </c>
      <c r="E1968" s="15">
        <v>4</v>
      </c>
      <c r="F1968" s="85" t="s">
        <v>718</v>
      </c>
      <c r="G1968" s="86" t="s">
        <v>29</v>
      </c>
      <c r="H1968" s="86" t="s">
        <v>20</v>
      </c>
      <c r="I1968" s="87" t="s">
        <v>653</v>
      </c>
      <c r="J1968" s="16" t="s">
        <v>27</v>
      </c>
      <c r="K1968" s="26">
        <v>1499</v>
      </c>
      <c r="L1968" s="26">
        <v>1499</v>
      </c>
      <c r="M1968" s="26">
        <v>1419.3</v>
      </c>
      <c r="N1968" s="17">
        <f t="shared" si="571"/>
        <v>94.683122081387594</v>
      </c>
    </row>
    <row r="1969" spans="1:14" ht="39" customHeight="1" x14ac:dyDescent="0.2">
      <c r="A1969" s="12" t="s">
        <v>14</v>
      </c>
      <c r="B1969" s="13" t="s">
        <v>702</v>
      </c>
      <c r="C1969" s="14">
        <v>935</v>
      </c>
      <c r="D1969" s="15">
        <v>1</v>
      </c>
      <c r="E1969" s="15">
        <v>4</v>
      </c>
      <c r="F1969" s="85" t="s">
        <v>718</v>
      </c>
      <c r="G1969" s="86" t="s">
        <v>29</v>
      </c>
      <c r="H1969" s="86" t="s">
        <v>20</v>
      </c>
      <c r="I1969" s="87" t="s">
        <v>703</v>
      </c>
      <c r="J1969" s="16" t="s">
        <v>14</v>
      </c>
      <c r="K1969" s="26">
        <f t="shared" ref="K1969:M1969" si="577">K1970</f>
        <v>250</v>
      </c>
      <c r="L1969" s="26">
        <f t="shared" si="577"/>
        <v>250</v>
      </c>
      <c r="M1969" s="26">
        <f t="shared" si="577"/>
        <v>247.2</v>
      </c>
      <c r="N1969" s="17">
        <f t="shared" si="571"/>
        <v>98.88</v>
      </c>
    </row>
    <row r="1970" spans="1:14" ht="25.5" x14ac:dyDescent="0.2">
      <c r="A1970" s="12"/>
      <c r="B1970" s="13" t="s">
        <v>32</v>
      </c>
      <c r="C1970" s="14">
        <v>935</v>
      </c>
      <c r="D1970" s="15">
        <v>1</v>
      </c>
      <c r="E1970" s="15">
        <v>4</v>
      </c>
      <c r="F1970" s="85" t="s">
        <v>718</v>
      </c>
      <c r="G1970" s="86" t="s">
        <v>29</v>
      </c>
      <c r="H1970" s="86" t="s">
        <v>20</v>
      </c>
      <c r="I1970" s="87" t="s">
        <v>703</v>
      </c>
      <c r="J1970" s="16" t="s">
        <v>33</v>
      </c>
      <c r="K1970" s="26">
        <v>250</v>
      </c>
      <c r="L1970" s="26">
        <v>250</v>
      </c>
      <c r="M1970" s="26">
        <v>247.2</v>
      </c>
      <c r="N1970" s="17">
        <f t="shared" si="571"/>
        <v>98.88</v>
      </c>
    </row>
    <row r="1971" spans="1:14" ht="51.75" customHeight="1" x14ac:dyDescent="0.2">
      <c r="A1971" s="12" t="s">
        <v>14</v>
      </c>
      <c r="B1971" s="13" t="s">
        <v>64</v>
      </c>
      <c r="C1971" s="14">
        <v>935</v>
      </c>
      <c r="D1971" s="15">
        <v>1</v>
      </c>
      <c r="E1971" s="15">
        <v>4</v>
      </c>
      <c r="F1971" s="85" t="s">
        <v>718</v>
      </c>
      <c r="G1971" s="86" t="s">
        <v>29</v>
      </c>
      <c r="H1971" s="86" t="s">
        <v>20</v>
      </c>
      <c r="I1971" s="87" t="s">
        <v>65</v>
      </c>
      <c r="J1971" s="16" t="s">
        <v>14</v>
      </c>
      <c r="K1971" s="26">
        <f t="shared" ref="K1971:M1971" si="578">K1972+K1973</f>
        <v>3796.7</v>
      </c>
      <c r="L1971" s="26">
        <f t="shared" si="578"/>
        <v>3796.7</v>
      </c>
      <c r="M1971" s="26">
        <f t="shared" si="578"/>
        <v>3646.4</v>
      </c>
      <c r="N1971" s="17">
        <f t="shared" si="571"/>
        <v>96.041299022835631</v>
      </c>
    </row>
    <row r="1972" spans="1:14" ht="65.25" customHeight="1" x14ac:dyDescent="0.2">
      <c r="A1972" s="12"/>
      <c r="B1972" s="13" t="s">
        <v>26</v>
      </c>
      <c r="C1972" s="14">
        <v>935</v>
      </c>
      <c r="D1972" s="15">
        <v>1</v>
      </c>
      <c r="E1972" s="15">
        <v>4</v>
      </c>
      <c r="F1972" s="85" t="s">
        <v>718</v>
      </c>
      <c r="G1972" s="86" t="s">
        <v>29</v>
      </c>
      <c r="H1972" s="86" t="s">
        <v>20</v>
      </c>
      <c r="I1972" s="87" t="s">
        <v>65</v>
      </c>
      <c r="J1972" s="16" t="s">
        <v>27</v>
      </c>
      <c r="K1972" s="26">
        <v>3437.7</v>
      </c>
      <c r="L1972" s="26">
        <v>3437.7</v>
      </c>
      <c r="M1972" s="26">
        <v>3331</v>
      </c>
      <c r="N1972" s="17">
        <f t="shared" si="571"/>
        <v>96.896180585856825</v>
      </c>
    </row>
    <row r="1973" spans="1:14" ht="25.5" x14ac:dyDescent="0.2">
      <c r="A1973" s="12"/>
      <c r="B1973" s="13" t="s">
        <v>32</v>
      </c>
      <c r="C1973" s="14">
        <v>935</v>
      </c>
      <c r="D1973" s="15">
        <v>1</v>
      </c>
      <c r="E1973" s="15">
        <v>4</v>
      </c>
      <c r="F1973" s="85" t="s">
        <v>718</v>
      </c>
      <c r="G1973" s="86" t="s">
        <v>29</v>
      </c>
      <c r="H1973" s="86" t="s">
        <v>20</v>
      </c>
      <c r="I1973" s="87" t="s">
        <v>65</v>
      </c>
      <c r="J1973" s="16" t="s">
        <v>33</v>
      </c>
      <c r="K1973" s="26">
        <v>359</v>
      </c>
      <c r="L1973" s="26">
        <v>359</v>
      </c>
      <c r="M1973" s="26">
        <v>315.39999999999998</v>
      </c>
      <c r="N1973" s="17">
        <f t="shared" si="571"/>
        <v>87.855153203342624</v>
      </c>
    </row>
    <row r="1974" spans="1:14" ht="15.75" customHeight="1" x14ac:dyDescent="0.2">
      <c r="A1974" s="12"/>
      <c r="B1974" s="13" t="s">
        <v>77</v>
      </c>
      <c r="C1974" s="14">
        <v>935</v>
      </c>
      <c r="D1974" s="15">
        <v>1</v>
      </c>
      <c r="E1974" s="15">
        <v>5</v>
      </c>
      <c r="F1974" s="85"/>
      <c r="G1974" s="86"/>
      <c r="H1974" s="86"/>
      <c r="I1974" s="87"/>
      <c r="J1974" s="16"/>
      <c r="K1974" s="26">
        <f t="shared" ref="K1974:M1977" si="579">K1975</f>
        <v>815</v>
      </c>
      <c r="L1974" s="26">
        <f t="shared" si="579"/>
        <v>815</v>
      </c>
      <c r="M1974" s="26">
        <f t="shared" si="579"/>
        <v>761.1</v>
      </c>
      <c r="N1974" s="17">
        <f t="shared" si="571"/>
        <v>93.386503067484654</v>
      </c>
    </row>
    <row r="1975" spans="1:14" ht="26.25" customHeight="1" x14ac:dyDescent="0.2">
      <c r="A1975" s="12"/>
      <c r="B1975" s="13" t="s">
        <v>37</v>
      </c>
      <c r="C1975" s="14">
        <v>935</v>
      </c>
      <c r="D1975" s="15">
        <v>1</v>
      </c>
      <c r="E1975" s="15">
        <v>5</v>
      </c>
      <c r="F1975" s="85">
        <v>99</v>
      </c>
      <c r="G1975" s="86">
        <v>0</v>
      </c>
      <c r="H1975" s="86" t="s">
        <v>20</v>
      </c>
      <c r="I1975" s="87" t="s">
        <v>21</v>
      </c>
      <c r="J1975" s="16"/>
      <c r="K1975" s="26">
        <f t="shared" si="579"/>
        <v>815</v>
      </c>
      <c r="L1975" s="26">
        <f t="shared" si="579"/>
        <v>815</v>
      </c>
      <c r="M1975" s="26">
        <f t="shared" si="579"/>
        <v>761.1</v>
      </c>
      <c r="N1975" s="17">
        <f t="shared" si="571"/>
        <v>93.386503067484654</v>
      </c>
    </row>
    <row r="1976" spans="1:14" ht="39" customHeight="1" outlineLevel="1" x14ac:dyDescent="0.2">
      <c r="A1976" s="12"/>
      <c r="B1976" s="13" t="s">
        <v>61</v>
      </c>
      <c r="C1976" s="14">
        <v>935</v>
      </c>
      <c r="D1976" s="15">
        <v>1</v>
      </c>
      <c r="E1976" s="15">
        <v>5</v>
      </c>
      <c r="F1976" s="85">
        <v>99</v>
      </c>
      <c r="G1976" s="86">
        <v>2</v>
      </c>
      <c r="H1976" s="86" t="s">
        <v>20</v>
      </c>
      <c r="I1976" s="87" t="s">
        <v>21</v>
      </c>
      <c r="J1976" s="16"/>
      <c r="K1976" s="26">
        <f t="shared" si="579"/>
        <v>815</v>
      </c>
      <c r="L1976" s="26">
        <f t="shared" si="579"/>
        <v>815</v>
      </c>
      <c r="M1976" s="26">
        <f t="shared" si="579"/>
        <v>761.1</v>
      </c>
      <c r="N1976" s="17">
        <f t="shared" si="571"/>
        <v>93.386503067484654</v>
      </c>
    </row>
    <row r="1977" spans="1:14" ht="51.75" customHeight="1" x14ac:dyDescent="0.2">
      <c r="A1977" s="12"/>
      <c r="B1977" s="13" t="s">
        <v>78</v>
      </c>
      <c r="C1977" s="14">
        <v>935</v>
      </c>
      <c r="D1977" s="15">
        <v>1</v>
      </c>
      <c r="E1977" s="15">
        <v>5</v>
      </c>
      <c r="F1977" s="85">
        <v>99</v>
      </c>
      <c r="G1977" s="86">
        <v>2</v>
      </c>
      <c r="H1977" s="86" t="s">
        <v>20</v>
      </c>
      <c r="I1977" s="87">
        <v>51200</v>
      </c>
      <c r="J1977" s="16"/>
      <c r="K1977" s="26">
        <f t="shared" si="579"/>
        <v>815</v>
      </c>
      <c r="L1977" s="26">
        <f t="shared" si="579"/>
        <v>815</v>
      </c>
      <c r="M1977" s="26">
        <f t="shared" si="579"/>
        <v>761.1</v>
      </c>
      <c r="N1977" s="17">
        <f t="shared" si="571"/>
        <v>93.386503067484654</v>
      </c>
    </row>
    <row r="1978" spans="1:14" ht="25.5" x14ac:dyDescent="0.2">
      <c r="A1978" s="12"/>
      <c r="B1978" s="13" t="s">
        <v>32</v>
      </c>
      <c r="C1978" s="14">
        <v>935</v>
      </c>
      <c r="D1978" s="15">
        <v>1</v>
      </c>
      <c r="E1978" s="15">
        <v>5</v>
      </c>
      <c r="F1978" s="85">
        <v>99</v>
      </c>
      <c r="G1978" s="86">
        <v>2</v>
      </c>
      <c r="H1978" s="86" t="s">
        <v>20</v>
      </c>
      <c r="I1978" s="87">
        <v>51200</v>
      </c>
      <c r="J1978" s="16" t="s">
        <v>33</v>
      </c>
      <c r="K1978" s="26">
        <v>815</v>
      </c>
      <c r="L1978" s="26">
        <v>815</v>
      </c>
      <c r="M1978" s="26">
        <v>761.1</v>
      </c>
      <c r="N1978" s="17">
        <f t="shared" si="571"/>
        <v>93.386503067484654</v>
      </c>
    </row>
    <row r="1979" spans="1:14" ht="15.75" customHeight="1" x14ac:dyDescent="0.2">
      <c r="A1979" s="12" t="s">
        <v>14</v>
      </c>
      <c r="B1979" s="13" t="s">
        <v>36</v>
      </c>
      <c r="C1979" s="14">
        <v>935</v>
      </c>
      <c r="D1979" s="15">
        <v>1</v>
      </c>
      <c r="E1979" s="15">
        <v>13</v>
      </c>
      <c r="F1979" s="85" t="s">
        <v>14</v>
      </c>
      <c r="G1979" s="86" t="s">
        <v>14</v>
      </c>
      <c r="H1979" s="86" t="s">
        <v>14</v>
      </c>
      <c r="I1979" s="87" t="s">
        <v>14</v>
      </c>
      <c r="J1979" s="16" t="s">
        <v>14</v>
      </c>
      <c r="K1979" s="26">
        <f>K1980+K1985</f>
        <v>11187.6</v>
      </c>
      <c r="L1979" s="26">
        <f>L1980+L1985</f>
        <v>11187.6</v>
      </c>
      <c r="M1979" s="26">
        <f>M1980+M1985</f>
        <v>11104.4</v>
      </c>
      <c r="N1979" s="17">
        <f t="shared" si="571"/>
        <v>99.256319496585505</v>
      </c>
    </row>
    <row r="1980" spans="1:14" ht="39" customHeight="1" x14ac:dyDescent="0.2">
      <c r="A1980" s="12"/>
      <c r="B1980" s="13" t="s">
        <v>79</v>
      </c>
      <c r="C1980" s="14">
        <v>935</v>
      </c>
      <c r="D1980" s="15">
        <v>1</v>
      </c>
      <c r="E1980" s="15">
        <v>13</v>
      </c>
      <c r="F1980" s="85">
        <v>14</v>
      </c>
      <c r="G1980" s="86">
        <v>0</v>
      </c>
      <c r="H1980" s="86" t="s">
        <v>20</v>
      </c>
      <c r="I1980" s="87" t="s">
        <v>21</v>
      </c>
      <c r="J1980" s="16"/>
      <c r="K1980" s="26">
        <f t="shared" ref="K1980:M1983" si="580">K1981</f>
        <v>9087</v>
      </c>
      <c r="L1980" s="26">
        <f t="shared" si="580"/>
        <v>9087</v>
      </c>
      <c r="M1980" s="26">
        <f t="shared" si="580"/>
        <v>9087</v>
      </c>
      <c r="N1980" s="17">
        <f t="shared" si="571"/>
        <v>100</v>
      </c>
    </row>
    <row r="1981" spans="1:14" ht="39" customHeight="1" x14ac:dyDescent="0.2">
      <c r="A1981" s="12"/>
      <c r="B1981" s="13" t="s">
        <v>88</v>
      </c>
      <c r="C1981" s="14">
        <v>935</v>
      </c>
      <c r="D1981" s="15">
        <v>1</v>
      </c>
      <c r="E1981" s="15">
        <v>13</v>
      </c>
      <c r="F1981" s="85">
        <v>14</v>
      </c>
      <c r="G1981" s="86">
        <v>2</v>
      </c>
      <c r="H1981" s="86" t="s">
        <v>20</v>
      </c>
      <c r="I1981" s="87" t="s">
        <v>21</v>
      </c>
      <c r="J1981" s="16"/>
      <c r="K1981" s="26">
        <f t="shared" si="580"/>
        <v>9087</v>
      </c>
      <c r="L1981" s="26">
        <f t="shared" si="580"/>
        <v>9087</v>
      </c>
      <c r="M1981" s="26">
        <f t="shared" si="580"/>
        <v>9087</v>
      </c>
      <c r="N1981" s="17">
        <f t="shared" si="571"/>
        <v>100</v>
      </c>
    </row>
    <row r="1982" spans="1:14" ht="39" customHeight="1" x14ac:dyDescent="0.2">
      <c r="A1982" s="12"/>
      <c r="B1982" s="13" t="s">
        <v>89</v>
      </c>
      <c r="C1982" s="14">
        <v>935</v>
      </c>
      <c r="D1982" s="15">
        <v>1</v>
      </c>
      <c r="E1982" s="15">
        <v>13</v>
      </c>
      <c r="F1982" s="85">
        <v>14</v>
      </c>
      <c r="G1982" s="91" t="s">
        <v>29</v>
      </c>
      <c r="H1982" s="91" t="s">
        <v>83</v>
      </c>
      <c r="I1982" s="92" t="s">
        <v>21</v>
      </c>
      <c r="J1982" s="24"/>
      <c r="K1982" s="26">
        <f t="shared" si="580"/>
        <v>9087</v>
      </c>
      <c r="L1982" s="26">
        <f t="shared" si="580"/>
        <v>9087</v>
      </c>
      <c r="M1982" s="26">
        <f t="shared" si="580"/>
        <v>9087</v>
      </c>
      <c r="N1982" s="17">
        <f t="shared" si="571"/>
        <v>100</v>
      </c>
    </row>
    <row r="1983" spans="1:14" ht="51.75" customHeight="1" x14ac:dyDescent="0.2">
      <c r="A1983" s="12"/>
      <c r="B1983" s="13" t="s">
        <v>90</v>
      </c>
      <c r="C1983" s="14">
        <v>935</v>
      </c>
      <c r="D1983" s="15">
        <v>1</v>
      </c>
      <c r="E1983" s="15">
        <v>13</v>
      </c>
      <c r="F1983" s="85">
        <v>14</v>
      </c>
      <c r="G1983" s="91" t="s">
        <v>29</v>
      </c>
      <c r="H1983" s="91" t="s">
        <v>83</v>
      </c>
      <c r="I1983" s="92" t="s">
        <v>91</v>
      </c>
      <c r="J1983" s="24"/>
      <c r="K1983" s="26">
        <f t="shared" si="580"/>
        <v>9087</v>
      </c>
      <c r="L1983" s="26">
        <f t="shared" si="580"/>
        <v>9087</v>
      </c>
      <c r="M1983" s="26">
        <f t="shared" si="580"/>
        <v>9087</v>
      </c>
      <c r="N1983" s="17">
        <f t="shared" si="571"/>
        <v>100</v>
      </c>
    </row>
    <row r="1984" spans="1:14" ht="17.25" customHeight="1" x14ac:dyDescent="0.2">
      <c r="A1984" s="12"/>
      <c r="B1984" s="13" t="s">
        <v>92</v>
      </c>
      <c r="C1984" s="14">
        <v>935</v>
      </c>
      <c r="D1984" s="15">
        <v>1</v>
      </c>
      <c r="E1984" s="15">
        <v>13</v>
      </c>
      <c r="F1984" s="85">
        <v>14</v>
      </c>
      <c r="G1984" s="91" t="s">
        <v>29</v>
      </c>
      <c r="H1984" s="91" t="s">
        <v>83</v>
      </c>
      <c r="I1984" s="92" t="s">
        <v>91</v>
      </c>
      <c r="J1984" s="24" t="s">
        <v>93</v>
      </c>
      <c r="K1984" s="26">
        <v>9087</v>
      </c>
      <c r="L1984" s="26">
        <v>9087</v>
      </c>
      <c r="M1984" s="26">
        <v>9087</v>
      </c>
      <c r="N1984" s="17">
        <f t="shared" si="571"/>
        <v>100</v>
      </c>
    </row>
    <row r="1985" spans="1:14" ht="26.25" customHeight="1" x14ac:dyDescent="0.2">
      <c r="A1985" s="12" t="s">
        <v>14</v>
      </c>
      <c r="B1985" s="13" t="s">
        <v>37</v>
      </c>
      <c r="C1985" s="14">
        <v>935</v>
      </c>
      <c r="D1985" s="15">
        <v>1</v>
      </c>
      <c r="E1985" s="15">
        <v>13</v>
      </c>
      <c r="F1985" s="85" t="s">
        <v>38</v>
      </c>
      <c r="G1985" s="86" t="s">
        <v>19</v>
      </c>
      <c r="H1985" s="86" t="s">
        <v>20</v>
      </c>
      <c r="I1985" s="87" t="s">
        <v>21</v>
      </c>
      <c r="J1985" s="16" t="s">
        <v>14</v>
      </c>
      <c r="K1985" s="26">
        <f t="shared" ref="K1985:M1987" si="581">K1986</f>
        <v>2100.6</v>
      </c>
      <c r="L1985" s="26">
        <f t="shared" si="581"/>
        <v>2100.6</v>
      </c>
      <c r="M1985" s="26">
        <f t="shared" si="581"/>
        <v>2017.4</v>
      </c>
      <c r="N1985" s="17">
        <f t="shared" si="571"/>
        <v>96.039226887555941</v>
      </c>
    </row>
    <row r="1986" spans="1:14" ht="15.75" customHeight="1" x14ac:dyDescent="0.2">
      <c r="A1986" s="12" t="s">
        <v>14</v>
      </c>
      <c r="B1986" s="13" t="s">
        <v>39</v>
      </c>
      <c r="C1986" s="14">
        <v>935</v>
      </c>
      <c r="D1986" s="15">
        <v>1</v>
      </c>
      <c r="E1986" s="15">
        <v>13</v>
      </c>
      <c r="F1986" s="85" t="s">
        <v>38</v>
      </c>
      <c r="G1986" s="86" t="s">
        <v>40</v>
      </c>
      <c r="H1986" s="86" t="s">
        <v>20</v>
      </c>
      <c r="I1986" s="87" t="s">
        <v>21</v>
      </c>
      <c r="J1986" s="16" t="s">
        <v>14</v>
      </c>
      <c r="K1986" s="26">
        <f>K1987+K1991+K1989</f>
        <v>2100.6</v>
      </c>
      <c r="L1986" s="26">
        <f>L1987+L1991+L1989</f>
        <v>2100.6</v>
      </c>
      <c r="M1986" s="26">
        <f>M1987+M1991+M1989</f>
        <v>2017.4</v>
      </c>
      <c r="N1986" s="17">
        <f t="shared" si="571"/>
        <v>96.039226887555941</v>
      </c>
    </row>
    <row r="1987" spans="1:14" ht="39" customHeight="1" x14ac:dyDescent="0.2">
      <c r="A1987" s="12" t="s">
        <v>14</v>
      </c>
      <c r="B1987" s="13" t="s">
        <v>41</v>
      </c>
      <c r="C1987" s="14">
        <v>935</v>
      </c>
      <c r="D1987" s="15">
        <v>1</v>
      </c>
      <c r="E1987" s="15">
        <v>13</v>
      </c>
      <c r="F1987" s="85" t="s">
        <v>38</v>
      </c>
      <c r="G1987" s="86" t="s">
        <v>40</v>
      </c>
      <c r="H1987" s="86" t="s">
        <v>20</v>
      </c>
      <c r="I1987" s="87" t="s">
        <v>42</v>
      </c>
      <c r="J1987" s="16" t="s">
        <v>14</v>
      </c>
      <c r="K1987" s="26">
        <f t="shared" si="581"/>
        <v>635</v>
      </c>
      <c r="L1987" s="26">
        <f t="shared" si="581"/>
        <v>635</v>
      </c>
      <c r="M1987" s="26">
        <f t="shared" si="581"/>
        <v>553.9</v>
      </c>
      <c r="N1987" s="17">
        <f t="shared" si="571"/>
        <v>87.228346456692904</v>
      </c>
    </row>
    <row r="1988" spans="1:14" ht="25.5" x14ac:dyDescent="0.2">
      <c r="A1988" s="12"/>
      <c r="B1988" s="13" t="s">
        <v>32</v>
      </c>
      <c r="C1988" s="14">
        <v>935</v>
      </c>
      <c r="D1988" s="15">
        <v>1</v>
      </c>
      <c r="E1988" s="15">
        <v>13</v>
      </c>
      <c r="F1988" s="85" t="s">
        <v>38</v>
      </c>
      <c r="G1988" s="86" t="s">
        <v>40</v>
      </c>
      <c r="H1988" s="86" t="s">
        <v>20</v>
      </c>
      <c r="I1988" s="87" t="s">
        <v>42</v>
      </c>
      <c r="J1988" s="16" t="s">
        <v>33</v>
      </c>
      <c r="K1988" s="26">
        <v>635</v>
      </c>
      <c r="L1988" s="26">
        <v>635</v>
      </c>
      <c r="M1988" s="26">
        <v>553.9</v>
      </c>
      <c r="N1988" s="17">
        <f t="shared" si="571"/>
        <v>87.228346456692904</v>
      </c>
    </row>
    <row r="1989" spans="1:14" ht="15.75" customHeight="1" x14ac:dyDescent="0.2">
      <c r="A1989" s="12"/>
      <c r="B1989" s="13" t="s">
        <v>119</v>
      </c>
      <c r="C1989" s="14">
        <v>935</v>
      </c>
      <c r="D1989" s="15">
        <v>1</v>
      </c>
      <c r="E1989" s="15">
        <v>13</v>
      </c>
      <c r="F1989" s="85" t="s">
        <v>38</v>
      </c>
      <c r="G1989" s="86" t="s">
        <v>40</v>
      </c>
      <c r="H1989" s="86" t="s">
        <v>20</v>
      </c>
      <c r="I1989" s="87">
        <v>10040</v>
      </c>
      <c r="J1989" s="16"/>
      <c r="K1989" s="26">
        <f>K1990</f>
        <v>315.60000000000002</v>
      </c>
      <c r="L1989" s="26">
        <f>L1990</f>
        <v>315.60000000000002</v>
      </c>
      <c r="M1989" s="26">
        <f>M1990</f>
        <v>315.60000000000002</v>
      </c>
      <c r="N1989" s="17">
        <f t="shared" si="571"/>
        <v>100</v>
      </c>
    </row>
    <row r="1990" spans="1:14" x14ac:dyDescent="0.2">
      <c r="A1990" s="12"/>
      <c r="B1990" s="13" t="s">
        <v>34</v>
      </c>
      <c r="C1990" s="14">
        <v>935</v>
      </c>
      <c r="D1990" s="15">
        <v>1</v>
      </c>
      <c r="E1990" s="15">
        <v>13</v>
      </c>
      <c r="F1990" s="85" t="s">
        <v>38</v>
      </c>
      <c r="G1990" s="86" t="s">
        <v>40</v>
      </c>
      <c r="H1990" s="86" t="s">
        <v>20</v>
      </c>
      <c r="I1990" s="87">
        <v>10040</v>
      </c>
      <c r="J1990" s="16">
        <v>800</v>
      </c>
      <c r="K1990" s="26">
        <v>315.60000000000002</v>
      </c>
      <c r="L1990" s="26">
        <v>315.60000000000002</v>
      </c>
      <c r="M1990" s="26">
        <v>315.60000000000002</v>
      </c>
      <c r="N1990" s="17">
        <f t="shared" si="571"/>
        <v>100</v>
      </c>
    </row>
    <row r="1991" spans="1:14" ht="27" customHeight="1" x14ac:dyDescent="0.2">
      <c r="A1991" s="12"/>
      <c r="B1991" s="13" t="s">
        <v>704</v>
      </c>
      <c r="C1991" s="14">
        <v>935</v>
      </c>
      <c r="D1991" s="15">
        <v>1</v>
      </c>
      <c r="E1991" s="15">
        <v>13</v>
      </c>
      <c r="F1991" s="85" t="s">
        <v>38</v>
      </c>
      <c r="G1991" s="86" t="s">
        <v>40</v>
      </c>
      <c r="H1991" s="86" t="s">
        <v>20</v>
      </c>
      <c r="I1991" s="87" t="s">
        <v>705</v>
      </c>
      <c r="J1991" s="16"/>
      <c r="K1991" s="26">
        <f t="shared" ref="K1991:M1991" si="582">K1992</f>
        <v>1150</v>
      </c>
      <c r="L1991" s="26">
        <f t="shared" si="582"/>
        <v>1150</v>
      </c>
      <c r="M1991" s="26">
        <f t="shared" si="582"/>
        <v>1147.9000000000001</v>
      </c>
      <c r="N1991" s="17">
        <f t="shared" si="571"/>
        <v>99.817391304347836</v>
      </c>
    </row>
    <row r="1992" spans="1:14" ht="25.5" x14ac:dyDescent="0.2">
      <c r="A1992" s="12"/>
      <c r="B1992" s="13" t="s">
        <v>32</v>
      </c>
      <c r="C1992" s="14">
        <v>935</v>
      </c>
      <c r="D1992" s="15">
        <v>1</v>
      </c>
      <c r="E1992" s="15">
        <v>13</v>
      </c>
      <c r="F1992" s="85" t="s">
        <v>38</v>
      </c>
      <c r="G1992" s="86" t="s">
        <v>40</v>
      </c>
      <c r="H1992" s="86" t="s">
        <v>20</v>
      </c>
      <c r="I1992" s="87" t="s">
        <v>705</v>
      </c>
      <c r="J1992" s="16">
        <v>200</v>
      </c>
      <c r="K1992" s="26">
        <v>1150</v>
      </c>
      <c r="L1992" s="26">
        <v>1150</v>
      </c>
      <c r="M1992" s="26">
        <v>1147.9000000000001</v>
      </c>
      <c r="N1992" s="17">
        <f t="shared" si="571"/>
        <v>99.817391304347836</v>
      </c>
    </row>
    <row r="1993" spans="1:14" ht="15.75" customHeight="1" x14ac:dyDescent="0.2">
      <c r="A1993" s="12" t="s">
        <v>14</v>
      </c>
      <c r="B1993" s="13" t="s">
        <v>253</v>
      </c>
      <c r="C1993" s="14">
        <v>935</v>
      </c>
      <c r="D1993" s="15">
        <v>5</v>
      </c>
      <c r="E1993" s="15" t="s">
        <v>14</v>
      </c>
      <c r="F1993" s="85" t="s">
        <v>14</v>
      </c>
      <c r="G1993" s="86" t="s">
        <v>14</v>
      </c>
      <c r="H1993" s="86" t="s">
        <v>14</v>
      </c>
      <c r="I1993" s="87" t="s">
        <v>14</v>
      </c>
      <c r="J1993" s="16" t="s">
        <v>14</v>
      </c>
      <c r="K1993" s="26">
        <f t="shared" ref="K1993:M1993" si="583">K1995</f>
        <v>34759.1</v>
      </c>
      <c r="L1993" s="26">
        <f t="shared" si="583"/>
        <v>34759.1</v>
      </c>
      <c r="M1993" s="26">
        <f t="shared" si="583"/>
        <v>33245.700000000004</v>
      </c>
      <c r="N1993" s="17">
        <f t="shared" si="571"/>
        <v>95.64603226205513</v>
      </c>
    </row>
    <row r="1994" spans="1:14" ht="15.75" customHeight="1" x14ac:dyDescent="0.2">
      <c r="A1994" s="12" t="s">
        <v>14</v>
      </c>
      <c r="B1994" s="13" t="s">
        <v>274</v>
      </c>
      <c r="C1994" s="14">
        <v>935</v>
      </c>
      <c r="D1994" s="15">
        <v>5</v>
      </c>
      <c r="E1994" s="15">
        <v>3</v>
      </c>
      <c r="F1994" s="85" t="s">
        <v>14</v>
      </c>
      <c r="G1994" s="86" t="s">
        <v>14</v>
      </c>
      <c r="H1994" s="86" t="s">
        <v>14</v>
      </c>
      <c r="I1994" s="87" t="s">
        <v>14</v>
      </c>
      <c r="J1994" s="16" t="s">
        <v>14</v>
      </c>
      <c r="K1994" s="26">
        <f t="shared" ref="K1994:M1996" si="584">K1995</f>
        <v>34759.1</v>
      </c>
      <c r="L1994" s="26">
        <f t="shared" si="584"/>
        <v>34759.1</v>
      </c>
      <c r="M1994" s="26">
        <f t="shared" si="584"/>
        <v>33245.700000000004</v>
      </c>
      <c r="N1994" s="17">
        <f t="shared" si="571"/>
        <v>95.64603226205513</v>
      </c>
    </row>
    <row r="1995" spans="1:14" ht="64.5" customHeight="1" x14ac:dyDescent="0.2">
      <c r="A1995" s="12" t="s">
        <v>14</v>
      </c>
      <c r="B1995" s="13" t="s">
        <v>170</v>
      </c>
      <c r="C1995" s="14">
        <v>935</v>
      </c>
      <c r="D1995" s="15">
        <v>5</v>
      </c>
      <c r="E1995" s="15">
        <v>3</v>
      </c>
      <c r="F1995" s="85" t="s">
        <v>345</v>
      </c>
      <c r="G1995" s="86" t="s">
        <v>19</v>
      </c>
      <c r="H1995" s="86" t="s">
        <v>20</v>
      </c>
      <c r="I1995" s="87" t="s">
        <v>21</v>
      </c>
      <c r="J1995" s="16" t="s">
        <v>14</v>
      </c>
      <c r="K1995" s="26">
        <f t="shared" si="584"/>
        <v>34759.1</v>
      </c>
      <c r="L1995" s="26">
        <f t="shared" si="584"/>
        <v>34759.1</v>
      </c>
      <c r="M1995" s="26">
        <f t="shared" si="584"/>
        <v>33245.700000000004</v>
      </c>
      <c r="N1995" s="17">
        <f t="shared" si="571"/>
        <v>95.64603226205513</v>
      </c>
    </row>
    <row r="1996" spans="1:14" ht="64.5" customHeight="1" x14ac:dyDescent="0.2">
      <c r="A1996" s="12" t="s">
        <v>14</v>
      </c>
      <c r="B1996" s="13" t="s">
        <v>346</v>
      </c>
      <c r="C1996" s="14">
        <v>935</v>
      </c>
      <c r="D1996" s="15">
        <v>5</v>
      </c>
      <c r="E1996" s="15">
        <v>3</v>
      </c>
      <c r="F1996" s="85" t="s">
        <v>345</v>
      </c>
      <c r="G1996" s="86" t="s">
        <v>23</v>
      </c>
      <c r="H1996" s="86" t="s">
        <v>20</v>
      </c>
      <c r="I1996" s="87" t="s">
        <v>21</v>
      </c>
      <c r="J1996" s="16" t="s">
        <v>14</v>
      </c>
      <c r="K1996" s="26">
        <f t="shared" si="584"/>
        <v>34759.1</v>
      </c>
      <c r="L1996" s="26">
        <f t="shared" si="584"/>
        <v>34759.1</v>
      </c>
      <c r="M1996" s="26">
        <f t="shared" si="584"/>
        <v>33245.700000000004</v>
      </c>
      <c r="N1996" s="17">
        <f t="shared" si="571"/>
        <v>95.64603226205513</v>
      </c>
    </row>
    <row r="1997" spans="1:14" ht="26.25" customHeight="1" x14ac:dyDescent="0.2">
      <c r="A1997" s="12" t="s">
        <v>14</v>
      </c>
      <c r="B1997" s="13" t="s">
        <v>358</v>
      </c>
      <c r="C1997" s="14">
        <v>935</v>
      </c>
      <c r="D1997" s="15">
        <v>5</v>
      </c>
      <c r="E1997" s="15">
        <v>3</v>
      </c>
      <c r="F1997" s="85" t="s">
        <v>345</v>
      </c>
      <c r="G1997" s="86" t="s">
        <v>23</v>
      </c>
      <c r="H1997" s="86" t="s">
        <v>221</v>
      </c>
      <c r="I1997" s="87" t="s">
        <v>21</v>
      </c>
      <c r="J1997" s="16" t="s">
        <v>14</v>
      </c>
      <c r="K1997" s="26">
        <f t="shared" ref="K1997:M1997" si="585">K1998+K2000+K2002</f>
        <v>34759.1</v>
      </c>
      <c r="L1997" s="26">
        <f t="shared" si="585"/>
        <v>34759.1</v>
      </c>
      <c r="M1997" s="26">
        <f t="shared" si="585"/>
        <v>33245.700000000004</v>
      </c>
      <c r="N1997" s="17">
        <f t="shared" si="571"/>
        <v>95.64603226205513</v>
      </c>
    </row>
    <row r="1998" spans="1:14" ht="26.25" customHeight="1" x14ac:dyDescent="0.2">
      <c r="A1998" s="12" t="s">
        <v>14</v>
      </c>
      <c r="B1998" s="13" t="s">
        <v>361</v>
      </c>
      <c r="C1998" s="14">
        <v>935</v>
      </c>
      <c r="D1998" s="15">
        <v>5</v>
      </c>
      <c r="E1998" s="15">
        <v>3</v>
      </c>
      <c r="F1998" s="85" t="s">
        <v>345</v>
      </c>
      <c r="G1998" s="86" t="s">
        <v>23</v>
      </c>
      <c r="H1998" s="86" t="s">
        <v>221</v>
      </c>
      <c r="I1998" s="87" t="s">
        <v>362</v>
      </c>
      <c r="J1998" s="16" t="s">
        <v>14</v>
      </c>
      <c r="K1998" s="26">
        <f t="shared" ref="K1998:M1998" si="586">K1999</f>
        <v>6194.2</v>
      </c>
      <c r="L1998" s="26">
        <f t="shared" si="586"/>
        <v>6194.2</v>
      </c>
      <c r="M1998" s="26">
        <f t="shared" si="586"/>
        <v>5589.1</v>
      </c>
      <c r="N1998" s="17">
        <f t="shared" si="571"/>
        <v>90.231184010848864</v>
      </c>
    </row>
    <row r="1999" spans="1:14" ht="25.5" x14ac:dyDescent="0.2">
      <c r="A1999" s="12"/>
      <c r="B1999" s="13" t="s">
        <v>32</v>
      </c>
      <c r="C1999" s="14">
        <v>935</v>
      </c>
      <c r="D1999" s="15">
        <v>5</v>
      </c>
      <c r="E1999" s="15">
        <v>3</v>
      </c>
      <c r="F1999" s="85" t="s">
        <v>345</v>
      </c>
      <c r="G1999" s="86" t="s">
        <v>23</v>
      </c>
      <c r="H1999" s="86" t="s">
        <v>221</v>
      </c>
      <c r="I1999" s="87" t="s">
        <v>362</v>
      </c>
      <c r="J1999" s="16" t="s">
        <v>33</v>
      </c>
      <c r="K1999" s="26">
        <v>6194.2</v>
      </c>
      <c r="L1999" s="26">
        <v>6194.2</v>
      </c>
      <c r="M1999" s="26">
        <v>5589.1</v>
      </c>
      <c r="N1999" s="17">
        <f t="shared" si="571"/>
        <v>90.231184010848864</v>
      </c>
    </row>
    <row r="2000" spans="1:14" ht="26.25" customHeight="1" x14ac:dyDescent="0.2">
      <c r="A2000" s="12" t="s">
        <v>14</v>
      </c>
      <c r="B2000" s="13" t="s">
        <v>365</v>
      </c>
      <c r="C2000" s="14">
        <v>935</v>
      </c>
      <c r="D2000" s="15">
        <v>5</v>
      </c>
      <c r="E2000" s="15">
        <v>3</v>
      </c>
      <c r="F2000" s="85" t="s">
        <v>345</v>
      </c>
      <c r="G2000" s="86" t="s">
        <v>23</v>
      </c>
      <c r="H2000" s="86" t="s">
        <v>221</v>
      </c>
      <c r="I2000" s="87" t="s">
        <v>366</v>
      </c>
      <c r="J2000" s="16" t="s">
        <v>14</v>
      </c>
      <c r="K2000" s="26">
        <f t="shared" ref="K2000:M2000" si="587">K2001</f>
        <v>22072.1</v>
      </c>
      <c r="L2000" s="26">
        <f t="shared" si="587"/>
        <v>22072.1</v>
      </c>
      <c r="M2000" s="26">
        <f t="shared" si="587"/>
        <v>22063.7</v>
      </c>
      <c r="N2000" s="17">
        <f t="shared" si="571"/>
        <v>99.961942905296738</v>
      </c>
    </row>
    <row r="2001" spans="1:14" ht="25.5" x14ac:dyDescent="0.2">
      <c r="A2001" s="12"/>
      <c r="B2001" s="13" t="s">
        <v>32</v>
      </c>
      <c r="C2001" s="14">
        <v>935</v>
      </c>
      <c r="D2001" s="15">
        <v>5</v>
      </c>
      <c r="E2001" s="15">
        <v>3</v>
      </c>
      <c r="F2001" s="85" t="s">
        <v>345</v>
      </c>
      <c r="G2001" s="86" t="s">
        <v>23</v>
      </c>
      <c r="H2001" s="86" t="s">
        <v>221</v>
      </c>
      <c r="I2001" s="87" t="s">
        <v>366</v>
      </c>
      <c r="J2001" s="16" t="s">
        <v>33</v>
      </c>
      <c r="K2001" s="26">
        <v>22072.1</v>
      </c>
      <c r="L2001" s="26">
        <v>22072.1</v>
      </c>
      <c r="M2001" s="26">
        <v>22063.7</v>
      </c>
      <c r="N2001" s="17">
        <f t="shared" si="571"/>
        <v>99.961942905296738</v>
      </c>
    </row>
    <row r="2002" spans="1:14" ht="26.25" customHeight="1" x14ac:dyDescent="0.2">
      <c r="A2002" s="12"/>
      <c r="B2002" s="13" t="s">
        <v>117</v>
      </c>
      <c r="C2002" s="14">
        <v>935</v>
      </c>
      <c r="D2002" s="15">
        <v>5</v>
      </c>
      <c r="E2002" s="15">
        <v>3</v>
      </c>
      <c r="F2002" s="85" t="s">
        <v>345</v>
      </c>
      <c r="G2002" s="86" t="s">
        <v>23</v>
      </c>
      <c r="H2002" s="86" t="s">
        <v>221</v>
      </c>
      <c r="I2002" s="87" t="s">
        <v>118</v>
      </c>
      <c r="J2002" s="16"/>
      <c r="K2002" s="26">
        <f t="shared" ref="K2002:M2002" si="588">K2003</f>
        <v>6492.8</v>
      </c>
      <c r="L2002" s="26">
        <f t="shared" si="588"/>
        <v>6492.8</v>
      </c>
      <c r="M2002" s="26">
        <f t="shared" si="588"/>
        <v>5592.9</v>
      </c>
      <c r="N2002" s="17">
        <f t="shared" si="571"/>
        <v>86.140032035485447</v>
      </c>
    </row>
    <row r="2003" spans="1:14" ht="25.5" x14ac:dyDescent="0.2">
      <c r="A2003" s="12"/>
      <c r="B2003" s="13" t="s">
        <v>32</v>
      </c>
      <c r="C2003" s="14">
        <v>935</v>
      </c>
      <c r="D2003" s="15">
        <v>5</v>
      </c>
      <c r="E2003" s="15">
        <v>3</v>
      </c>
      <c r="F2003" s="85" t="s">
        <v>345</v>
      </c>
      <c r="G2003" s="86" t="s">
        <v>23</v>
      </c>
      <c r="H2003" s="86" t="s">
        <v>221</v>
      </c>
      <c r="I2003" s="87" t="s">
        <v>118</v>
      </c>
      <c r="J2003" s="16">
        <v>200</v>
      </c>
      <c r="K2003" s="26">
        <v>6492.8</v>
      </c>
      <c r="L2003" s="26">
        <v>6492.8</v>
      </c>
      <c r="M2003" s="26">
        <v>5592.9</v>
      </c>
      <c r="N2003" s="17">
        <f t="shared" si="571"/>
        <v>86.140032035485447</v>
      </c>
    </row>
    <row r="2004" spans="1:14" ht="15.75" customHeight="1" x14ac:dyDescent="0.2">
      <c r="A2004" s="12" t="s">
        <v>14</v>
      </c>
      <c r="B2004" s="13" t="s">
        <v>175</v>
      </c>
      <c r="C2004" s="14">
        <v>935</v>
      </c>
      <c r="D2004" s="15">
        <v>7</v>
      </c>
      <c r="E2004" s="15" t="s">
        <v>14</v>
      </c>
      <c r="F2004" s="85" t="s">
        <v>14</v>
      </c>
      <c r="G2004" s="86" t="s">
        <v>14</v>
      </c>
      <c r="H2004" s="86" t="s">
        <v>14</v>
      </c>
      <c r="I2004" s="87" t="s">
        <v>14</v>
      </c>
      <c r="J2004" s="16" t="s">
        <v>14</v>
      </c>
      <c r="K2004" s="26">
        <f t="shared" ref="K2004:M2005" si="589">K2005</f>
        <v>516.4</v>
      </c>
      <c r="L2004" s="26">
        <f t="shared" si="589"/>
        <v>516.4</v>
      </c>
      <c r="M2004" s="26">
        <f t="shared" si="589"/>
        <v>516.20000000000005</v>
      </c>
      <c r="N2004" s="17">
        <f t="shared" si="571"/>
        <v>99.961270333075149</v>
      </c>
    </row>
    <row r="2005" spans="1:14" ht="15.75" customHeight="1" x14ac:dyDescent="0.2">
      <c r="A2005" s="12" t="s">
        <v>14</v>
      </c>
      <c r="B2005" s="13" t="s">
        <v>450</v>
      </c>
      <c r="C2005" s="14">
        <v>935</v>
      </c>
      <c r="D2005" s="15">
        <v>7</v>
      </c>
      <c r="E2005" s="15">
        <v>7</v>
      </c>
      <c r="F2005" s="85" t="s">
        <v>14</v>
      </c>
      <c r="G2005" s="86" t="s">
        <v>14</v>
      </c>
      <c r="H2005" s="86" t="s">
        <v>14</v>
      </c>
      <c r="I2005" s="87" t="s">
        <v>14</v>
      </c>
      <c r="J2005" s="16" t="s">
        <v>14</v>
      </c>
      <c r="K2005" s="26">
        <f t="shared" si="589"/>
        <v>516.4</v>
      </c>
      <c r="L2005" s="26">
        <f t="shared" si="589"/>
        <v>516.4</v>
      </c>
      <c r="M2005" s="26">
        <f t="shared" si="589"/>
        <v>516.20000000000005</v>
      </c>
      <c r="N2005" s="17">
        <f t="shared" si="571"/>
        <v>99.961270333075149</v>
      </c>
    </row>
    <row r="2006" spans="1:14" ht="51.75" customHeight="1" x14ac:dyDescent="0.2">
      <c r="A2006" s="12" t="s">
        <v>14</v>
      </c>
      <c r="B2006" s="13" t="s">
        <v>475</v>
      </c>
      <c r="C2006" s="14">
        <v>935</v>
      </c>
      <c r="D2006" s="15">
        <v>7</v>
      </c>
      <c r="E2006" s="15">
        <v>7</v>
      </c>
      <c r="F2006" s="85" t="s">
        <v>354</v>
      </c>
      <c r="G2006" s="86" t="s">
        <v>19</v>
      </c>
      <c r="H2006" s="86" t="s">
        <v>20</v>
      </c>
      <c r="I2006" s="87" t="s">
        <v>21</v>
      </c>
      <c r="J2006" s="16" t="s">
        <v>14</v>
      </c>
      <c r="K2006" s="26">
        <f t="shared" ref="K2006:M2006" si="590">K2007+K2011</f>
        <v>516.4</v>
      </c>
      <c r="L2006" s="26">
        <f t="shared" si="590"/>
        <v>516.4</v>
      </c>
      <c r="M2006" s="26">
        <f t="shared" si="590"/>
        <v>516.20000000000005</v>
      </c>
      <c r="N2006" s="17">
        <f t="shared" si="571"/>
        <v>99.961270333075149</v>
      </c>
    </row>
    <row r="2007" spans="1:14" ht="15.75" customHeight="1" x14ac:dyDescent="0.2">
      <c r="A2007" s="12" t="s">
        <v>14</v>
      </c>
      <c r="B2007" s="13" t="s">
        <v>623</v>
      </c>
      <c r="C2007" s="14">
        <v>935</v>
      </c>
      <c r="D2007" s="15">
        <v>7</v>
      </c>
      <c r="E2007" s="15">
        <v>7</v>
      </c>
      <c r="F2007" s="85" t="s">
        <v>354</v>
      </c>
      <c r="G2007" s="86" t="s">
        <v>23</v>
      </c>
      <c r="H2007" s="86" t="s">
        <v>20</v>
      </c>
      <c r="I2007" s="87" t="s">
        <v>21</v>
      </c>
      <c r="J2007" s="16" t="s">
        <v>14</v>
      </c>
      <c r="K2007" s="26">
        <f t="shared" ref="K2007:M2009" si="591">K2008</f>
        <v>292.7</v>
      </c>
      <c r="L2007" s="26">
        <f t="shared" si="591"/>
        <v>292.7</v>
      </c>
      <c r="M2007" s="26">
        <f t="shared" si="591"/>
        <v>292.60000000000002</v>
      </c>
      <c r="N2007" s="17">
        <f t="shared" si="571"/>
        <v>99.965835326272639</v>
      </c>
    </row>
    <row r="2008" spans="1:14" ht="65.25" customHeight="1" x14ac:dyDescent="0.2">
      <c r="A2008" s="12" t="s">
        <v>14</v>
      </c>
      <c r="B2008" s="13" t="s">
        <v>624</v>
      </c>
      <c r="C2008" s="14">
        <v>935</v>
      </c>
      <c r="D2008" s="15">
        <v>7</v>
      </c>
      <c r="E2008" s="15">
        <v>7</v>
      </c>
      <c r="F2008" s="85" t="s">
        <v>354</v>
      </c>
      <c r="G2008" s="86" t="s">
        <v>23</v>
      </c>
      <c r="H2008" s="86" t="s">
        <v>83</v>
      </c>
      <c r="I2008" s="87" t="s">
        <v>21</v>
      </c>
      <c r="J2008" s="16" t="s">
        <v>14</v>
      </c>
      <c r="K2008" s="26">
        <f t="shared" si="591"/>
        <v>292.7</v>
      </c>
      <c r="L2008" s="26">
        <f t="shared" si="591"/>
        <v>292.7</v>
      </c>
      <c r="M2008" s="26">
        <f t="shared" si="591"/>
        <v>292.60000000000002</v>
      </c>
      <c r="N2008" s="17">
        <f t="shared" si="571"/>
        <v>99.965835326272639</v>
      </c>
    </row>
    <row r="2009" spans="1:14" ht="26.25" customHeight="1" x14ac:dyDescent="0.2">
      <c r="A2009" s="12" t="s">
        <v>14</v>
      </c>
      <c r="B2009" s="13" t="s">
        <v>625</v>
      </c>
      <c r="C2009" s="14">
        <v>935</v>
      </c>
      <c r="D2009" s="15">
        <v>7</v>
      </c>
      <c r="E2009" s="15">
        <v>7</v>
      </c>
      <c r="F2009" s="85" t="s">
        <v>354</v>
      </c>
      <c r="G2009" s="86" t="s">
        <v>23</v>
      </c>
      <c r="H2009" s="86" t="s">
        <v>83</v>
      </c>
      <c r="I2009" s="87" t="s">
        <v>626</v>
      </c>
      <c r="J2009" s="16" t="s">
        <v>14</v>
      </c>
      <c r="K2009" s="26">
        <f t="shared" si="591"/>
        <v>292.7</v>
      </c>
      <c r="L2009" s="26">
        <f t="shared" si="591"/>
        <v>292.7</v>
      </c>
      <c r="M2009" s="26">
        <f t="shared" si="591"/>
        <v>292.60000000000002</v>
      </c>
      <c r="N2009" s="17">
        <f t="shared" si="571"/>
        <v>99.965835326272639</v>
      </c>
    </row>
    <row r="2010" spans="1:14" ht="25.5" x14ac:dyDescent="0.2">
      <c r="A2010" s="12"/>
      <c r="B2010" s="13" t="s">
        <v>32</v>
      </c>
      <c r="C2010" s="14">
        <v>935</v>
      </c>
      <c r="D2010" s="15">
        <v>7</v>
      </c>
      <c r="E2010" s="15">
        <v>7</v>
      </c>
      <c r="F2010" s="85" t="s">
        <v>354</v>
      </c>
      <c r="G2010" s="86" t="s">
        <v>23</v>
      </c>
      <c r="H2010" s="86" t="s">
        <v>83</v>
      </c>
      <c r="I2010" s="87" t="s">
        <v>626</v>
      </c>
      <c r="J2010" s="16" t="s">
        <v>33</v>
      </c>
      <c r="K2010" s="26">
        <v>292.7</v>
      </c>
      <c r="L2010" s="26">
        <v>292.7</v>
      </c>
      <c r="M2010" s="26">
        <v>292.60000000000002</v>
      </c>
      <c r="N2010" s="17">
        <f t="shared" si="571"/>
        <v>99.965835326272639</v>
      </c>
    </row>
    <row r="2011" spans="1:14" ht="51.75" customHeight="1" x14ac:dyDescent="0.2">
      <c r="A2011" s="12" t="s">
        <v>14</v>
      </c>
      <c r="B2011" s="13" t="s">
        <v>476</v>
      </c>
      <c r="C2011" s="14">
        <v>935</v>
      </c>
      <c r="D2011" s="15">
        <v>7</v>
      </c>
      <c r="E2011" s="15">
        <v>7</v>
      </c>
      <c r="F2011" s="85" t="s">
        <v>354</v>
      </c>
      <c r="G2011" s="86" t="s">
        <v>29</v>
      </c>
      <c r="H2011" s="86" t="s">
        <v>20</v>
      </c>
      <c r="I2011" s="87" t="s">
        <v>21</v>
      </c>
      <c r="J2011" s="16" t="s">
        <v>14</v>
      </c>
      <c r="K2011" s="26">
        <f t="shared" ref="K2011:M2013" si="592">K2012</f>
        <v>223.7</v>
      </c>
      <c r="L2011" s="26">
        <f t="shared" si="592"/>
        <v>223.7</v>
      </c>
      <c r="M2011" s="26">
        <f t="shared" si="592"/>
        <v>223.6</v>
      </c>
      <c r="N2011" s="17">
        <f t="shared" si="571"/>
        <v>99.955297273133652</v>
      </c>
    </row>
    <row r="2012" spans="1:14" ht="51.75" customHeight="1" x14ac:dyDescent="0.2">
      <c r="A2012" s="12" t="s">
        <v>14</v>
      </c>
      <c r="B2012" s="13" t="s">
        <v>477</v>
      </c>
      <c r="C2012" s="14">
        <v>935</v>
      </c>
      <c r="D2012" s="15">
        <v>7</v>
      </c>
      <c r="E2012" s="15">
        <v>7</v>
      </c>
      <c r="F2012" s="85" t="s">
        <v>354</v>
      </c>
      <c r="G2012" s="86" t="s">
        <v>29</v>
      </c>
      <c r="H2012" s="86" t="s">
        <v>83</v>
      </c>
      <c r="I2012" s="87" t="s">
        <v>21</v>
      </c>
      <c r="J2012" s="16" t="s">
        <v>14</v>
      </c>
      <c r="K2012" s="26">
        <f t="shared" si="592"/>
        <v>223.7</v>
      </c>
      <c r="L2012" s="26">
        <f t="shared" si="592"/>
        <v>223.7</v>
      </c>
      <c r="M2012" s="26">
        <f t="shared" si="592"/>
        <v>223.6</v>
      </c>
      <c r="N2012" s="17">
        <f t="shared" si="571"/>
        <v>99.955297273133652</v>
      </c>
    </row>
    <row r="2013" spans="1:14" ht="39" customHeight="1" x14ac:dyDescent="0.2">
      <c r="A2013" s="12" t="s">
        <v>14</v>
      </c>
      <c r="B2013" s="13" t="s">
        <v>478</v>
      </c>
      <c r="C2013" s="14">
        <v>935</v>
      </c>
      <c r="D2013" s="15">
        <v>7</v>
      </c>
      <c r="E2013" s="15">
        <v>7</v>
      </c>
      <c r="F2013" s="85" t="s">
        <v>354</v>
      </c>
      <c r="G2013" s="86" t="s">
        <v>29</v>
      </c>
      <c r="H2013" s="86" t="s">
        <v>83</v>
      </c>
      <c r="I2013" s="87" t="s">
        <v>479</v>
      </c>
      <c r="J2013" s="16" t="s">
        <v>14</v>
      </c>
      <c r="K2013" s="26">
        <f t="shared" si="592"/>
        <v>223.7</v>
      </c>
      <c r="L2013" s="26">
        <f t="shared" si="592"/>
        <v>223.7</v>
      </c>
      <c r="M2013" s="26">
        <f t="shared" si="592"/>
        <v>223.6</v>
      </c>
      <c r="N2013" s="17">
        <f t="shared" si="571"/>
        <v>99.955297273133652</v>
      </c>
    </row>
    <row r="2014" spans="1:14" ht="25.5" x14ac:dyDescent="0.2">
      <c r="A2014" s="12"/>
      <c r="B2014" s="13" t="s">
        <v>32</v>
      </c>
      <c r="C2014" s="14">
        <v>935</v>
      </c>
      <c r="D2014" s="15">
        <v>7</v>
      </c>
      <c r="E2014" s="15">
        <v>7</v>
      </c>
      <c r="F2014" s="85" t="s">
        <v>354</v>
      </c>
      <c r="G2014" s="86" t="s">
        <v>29</v>
      </c>
      <c r="H2014" s="86" t="s">
        <v>83</v>
      </c>
      <c r="I2014" s="87" t="s">
        <v>479</v>
      </c>
      <c r="J2014" s="16" t="s">
        <v>33</v>
      </c>
      <c r="K2014" s="26">
        <v>223.7</v>
      </c>
      <c r="L2014" s="26">
        <v>223.7</v>
      </c>
      <c r="M2014" s="26">
        <v>223.6</v>
      </c>
      <c r="N2014" s="17">
        <f t="shared" si="571"/>
        <v>99.955297273133652</v>
      </c>
    </row>
    <row r="2015" spans="1:14" ht="26.25" customHeight="1" x14ac:dyDescent="0.2">
      <c r="A2015" s="57"/>
      <c r="B2015" s="58" t="s">
        <v>719</v>
      </c>
      <c r="C2015" s="59"/>
      <c r="D2015" s="59"/>
      <c r="E2015" s="59"/>
      <c r="F2015" s="94"/>
      <c r="G2015" s="95"/>
      <c r="H2015" s="95"/>
      <c r="I2015" s="96"/>
      <c r="J2015" s="59"/>
      <c r="K2015" s="74">
        <f t="shared" ref="K2015:M2015" si="593">K1768+K1769+K1827+K1893+K1957</f>
        <v>32493577.799999997</v>
      </c>
      <c r="L2015" s="74">
        <f t="shared" si="593"/>
        <v>32493577.799999997</v>
      </c>
      <c r="M2015" s="74">
        <f t="shared" si="593"/>
        <v>32002218.199999999</v>
      </c>
      <c r="N2015" s="78">
        <f>M2015/L2015*100</f>
        <v>98.48782549270399</v>
      </c>
    </row>
    <row r="2016" spans="1:14" x14ac:dyDescent="0.2">
      <c r="A2016" s="29"/>
      <c r="B2016" s="28"/>
      <c r="C2016" s="29"/>
      <c r="D2016" s="29"/>
      <c r="E2016" s="29"/>
      <c r="F2016" s="29"/>
      <c r="G2016" s="29"/>
      <c r="H2016" s="29"/>
      <c r="I2016" s="29"/>
      <c r="J2016" s="29"/>
      <c r="K2016" s="30"/>
      <c r="L2016" s="30"/>
      <c r="M2016" s="30"/>
      <c r="N2016" s="30"/>
    </row>
    <row r="2017" spans="1:14" ht="15.75" hidden="1" customHeight="1" outlineLevel="1" x14ac:dyDescent="0.2">
      <c r="A2017" s="29"/>
      <c r="B2017" s="28"/>
      <c r="C2017" s="29"/>
      <c r="D2017" s="29"/>
      <c r="E2017" s="29"/>
      <c r="F2017" s="29"/>
      <c r="G2017" s="29"/>
      <c r="H2017" s="29"/>
      <c r="I2017" s="29"/>
      <c r="J2017" s="29"/>
      <c r="K2017" s="30">
        <f t="shared" ref="K2017:M2017" si="594">K2015-K2018</f>
        <v>0</v>
      </c>
      <c r="L2017" s="30">
        <f t="shared" si="594"/>
        <v>0</v>
      </c>
      <c r="M2017" s="30">
        <f t="shared" si="594"/>
        <v>0</v>
      </c>
      <c r="N2017" s="30"/>
    </row>
    <row r="2018" spans="1:14" ht="15.75" hidden="1" customHeight="1" outlineLevel="1" x14ac:dyDescent="0.2">
      <c r="A2018" s="29"/>
      <c r="B2018" s="28"/>
      <c r="C2018" s="29"/>
      <c r="D2018" s="29"/>
      <c r="E2018" s="29"/>
      <c r="F2018" s="29"/>
      <c r="G2018" s="29"/>
      <c r="H2018" s="29"/>
      <c r="I2018" s="29"/>
      <c r="J2018" s="29"/>
      <c r="K2018" s="31">
        <f>K2019+K2028+K2030+K2034+K2041+K2046+K2049+K2058+K2061+K2066+K2071+K2075+K2078+K2080</f>
        <v>32493577.800000001</v>
      </c>
      <c r="L2018" s="31">
        <f>L2019+L2028+L2030+L2034+L2041+L2046+L2049+L2058+L2061+L2066+L2071+L2075+L2078+L2080</f>
        <v>32493577.800000001</v>
      </c>
      <c r="M2018" s="31">
        <f>M2019+M2028+M2030+M2034+M2041+M2046+M2049+M2058+M2061+M2066+M2071+M2075+M2078+M2080</f>
        <v>32002218.199999999</v>
      </c>
      <c r="N2018" s="31"/>
    </row>
    <row r="2019" spans="1:14" ht="26.25" hidden="1" customHeight="1" outlineLevel="1" x14ac:dyDescent="0.2">
      <c r="A2019" s="64" t="s">
        <v>720</v>
      </c>
      <c r="B2019" s="32" t="s">
        <v>15</v>
      </c>
      <c r="C2019" s="33"/>
      <c r="D2019" s="34" t="s">
        <v>83</v>
      </c>
      <c r="E2019" s="34"/>
      <c r="F2019" s="35"/>
      <c r="G2019" s="35"/>
      <c r="H2019" s="35"/>
      <c r="I2019" s="35"/>
      <c r="J2019" s="34" t="s">
        <v>721</v>
      </c>
      <c r="K2019" s="36">
        <f>K2020+K2021+K2022+K2023+K2024+K2025+K2026+K2027</f>
        <v>2380906</v>
      </c>
      <c r="L2019" s="36">
        <f>L2020+L2021+L2022+L2023+L2024+L2025+L2026+L2027</f>
        <v>2379584.4999999995</v>
      </c>
      <c r="M2019" s="36">
        <f>M2020+M2021+M2022+M2023+M2024+M2025+M2026+M2027</f>
        <v>2337943.7999999998</v>
      </c>
      <c r="N2019" s="36"/>
    </row>
    <row r="2020" spans="1:14" ht="39" hidden="1" customHeight="1" outlineLevel="1" x14ac:dyDescent="0.2">
      <c r="A2020" s="65" t="s">
        <v>720</v>
      </c>
      <c r="B2020" s="37" t="s">
        <v>53</v>
      </c>
      <c r="C2020" s="38"/>
      <c r="D2020" s="39" t="s">
        <v>83</v>
      </c>
      <c r="E2020" s="39" t="s">
        <v>95</v>
      </c>
      <c r="F2020" s="39"/>
      <c r="G2020" s="39"/>
      <c r="H2020" s="39"/>
      <c r="I2020" s="39"/>
      <c r="J2020" s="39" t="s">
        <v>721</v>
      </c>
      <c r="K2020" s="40">
        <f>K48</f>
        <v>1824.5</v>
      </c>
      <c r="L2020" s="40">
        <f>L48</f>
        <v>1824.5</v>
      </c>
      <c r="M2020" s="40">
        <f>M48</f>
        <v>1797.5</v>
      </c>
      <c r="N2020" s="40"/>
    </row>
    <row r="2021" spans="1:14" ht="51.75" hidden="1" customHeight="1" outlineLevel="1" x14ac:dyDescent="0.2">
      <c r="A2021" s="65" t="s">
        <v>720</v>
      </c>
      <c r="B2021" s="37" t="s">
        <v>16</v>
      </c>
      <c r="C2021" s="38"/>
      <c r="D2021" s="39" t="s">
        <v>83</v>
      </c>
      <c r="E2021" s="39" t="s">
        <v>194</v>
      </c>
      <c r="F2021" s="39"/>
      <c r="G2021" s="39"/>
      <c r="H2021" s="39"/>
      <c r="I2021" s="39"/>
      <c r="J2021" s="39" t="s">
        <v>721</v>
      </c>
      <c r="K2021" s="40">
        <f>K15</f>
        <v>170716.2</v>
      </c>
      <c r="L2021" s="40">
        <f>L15</f>
        <v>170716.2</v>
      </c>
      <c r="M2021" s="40">
        <f>M15</f>
        <v>167952.6</v>
      </c>
      <c r="N2021" s="40"/>
    </row>
    <row r="2022" spans="1:14" ht="51.75" hidden="1" customHeight="1" outlineLevel="1" x14ac:dyDescent="0.2">
      <c r="A2022" s="65" t="s">
        <v>720</v>
      </c>
      <c r="B2022" s="37" t="s">
        <v>57</v>
      </c>
      <c r="C2022" s="38"/>
      <c r="D2022" s="39" t="s">
        <v>83</v>
      </c>
      <c r="E2022" s="39" t="s">
        <v>221</v>
      </c>
      <c r="F2022" s="39"/>
      <c r="G2022" s="39"/>
      <c r="H2022" s="39"/>
      <c r="I2022" s="39"/>
      <c r="J2022" s="39" t="s">
        <v>721</v>
      </c>
      <c r="K2022" s="40">
        <f>K53+K1771+K1829+K1895+K1959</f>
        <v>863548.29999999993</v>
      </c>
      <c r="L2022" s="40">
        <f>L53+L1771+L1829+L1895+L1959</f>
        <v>863115.69999999984</v>
      </c>
      <c r="M2022" s="40">
        <f>M53+M1771+M1829+M1895+M1959</f>
        <v>846315.9</v>
      </c>
      <c r="N2022" s="40"/>
    </row>
    <row r="2023" spans="1:14" ht="15" hidden="1" customHeight="1" outlineLevel="1" x14ac:dyDescent="0.2">
      <c r="A2023" s="65" t="s">
        <v>720</v>
      </c>
      <c r="B2023" s="13" t="s">
        <v>77</v>
      </c>
      <c r="C2023" s="38"/>
      <c r="D2023" s="39" t="s">
        <v>83</v>
      </c>
      <c r="E2023" s="39" t="s">
        <v>378</v>
      </c>
      <c r="F2023" s="39"/>
      <c r="G2023" s="39"/>
      <c r="H2023" s="39"/>
      <c r="I2023" s="39"/>
      <c r="J2023" s="39" t="s">
        <v>721</v>
      </c>
      <c r="K2023" s="40">
        <f>K1786+K1846+K1910+K1974</f>
        <v>3985.9</v>
      </c>
      <c r="L2023" s="40">
        <f>L1786+L1846+L1910+L1974</f>
        <v>3985.9</v>
      </c>
      <c r="M2023" s="40">
        <f>M1786+M1846+M1910+M1974</f>
        <v>3897.7999999999997</v>
      </c>
      <c r="N2023" s="40"/>
    </row>
    <row r="2024" spans="1:14" ht="39" hidden="1" customHeight="1" outlineLevel="1" x14ac:dyDescent="0.2">
      <c r="A2024" s="66" t="s">
        <v>720</v>
      </c>
      <c r="B2024" s="41" t="s">
        <v>211</v>
      </c>
      <c r="C2024" s="38"/>
      <c r="D2024" s="39" t="s">
        <v>83</v>
      </c>
      <c r="E2024" s="39" t="s">
        <v>354</v>
      </c>
      <c r="F2024" s="39"/>
      <c r="G2024" s="39"/>
      <c r="H2024" s="39"/>
      <c r="I2024" s="39"/>
      <c r="J2024" s="39" t="s">
        <v>721</v>
      </c>
      <c r="K2024" s="40">
        <f>K274+K310</f>
        <v>145067.5</v>
      </c>
      <c r="L2024" s="40">
        <f>L274+L310</f>
        <v>145067.5</v>
      </c>
      <c r="M2024" s="40">
        <f>M274+M310</f>
        <v>141590.9</v>
      </c>
      <c r="N2024" s="40"/>
    </row>
    <row r="2025" spans="1:14" ht="26.25" hidden="1" customHeight="1" outlineLevel="1" x14ac:dyDescent="0.2">
      <c r="A2025" s="66" t="s">
        <v>720</v>
      </c>
      <c r="B2025" s="41" t="s">
        <v>334</v>
      </c>
      <c r="C2025" s="38"/>
      <c r="D2025" s="39" t="s">
        <v>83</v>
      </c>
      <c r="E2025" s="39" t="s">
        <v>423</v>
      </c>
      <c r="F2025" s="39"/>
      <c r="G2025" s="39"/>
      <c r="H2025" s="39"/>
      <c r="I2025" s="39"/>
      <c r="J2025" s="39" t="s">
        <v>721</v>
      </c>
      <c r="K2025" s="40">
        <f>K618</f>
        <v>14545.9</v>
      </c>
      <c r="L2025" s="40">
        <f>L618</f>
        <v>14545.9</v>
      </c>
      <c r="M2025" s="40">
        <f>M618</f>
        <v>14275.7</v>
      </c>
      <c r="N2025" s="40"/>
    </row>
    <row r="2026" spans="1:14" ht="26.25" hidden="1" customHeight="1" outlineLevel="1" x14ac:dyDescent="0.2">
      <c r="A2026" s="65" t="s">
        <v>720</v>
      </c>
      <c r="B2026" s="37" t="s">
        <v>214</v>
      </c>
      <c r="C2026" s="38"/>
      <c r="D2026" s="39" t="s">
        <v>83</v>
      </c>
      <c r="E2026" s="39" t="s">
        <v>481</v>
      </c>
      <c r="F2026" s="39"/>
      <c r="G2026" s="39"/>
      <c r="H2026" s="39"/>
      <c r="I2026" s="39"/>
      <c r="J2026" s="39" t="s">
        <v>721</v>
      </c>
      <c r="K2026" s="40">
        <f>K282</f>
        <v>7570.4</v>
      </c>
      <c r="L2026" s="40">
        <f>L282</f>
        <v>6248.9</v>
      </c>
      <c r="M2026" s="40">
        <f>M282</f>
        <v>0</v>
      </c>
      <c r="N2026" s="40"/>
    </row>
    <row r="2027" spans="1:14" ht="26.25" hidden="1" customHeight="1" outlineLevel="1" x14ac:dyDescent="0.2">
      <c r="A2027" s="65" t="s">
        <v>720</v>
      </c>
      <c r="B2027" s="37" t="s">
        <v>36</v>
      </c>
      <c r="C2027" s="38"/>
      <c r="D2027" s="39" t="s">
        <v>83</v>
      </c>
      <c r="E2027" s="39" t="s">
        <v>345</v>
      </c>
      <c r="F2027" s="39"/>
      <c r="G2027" s="39"/>
      <c r="H2027" s="39"/>
      <c r="I2027" s="39"/>
      <c r="J2027" s="39" t="s">
        <v>721</v>
      </c>
      <c r="K2027" s="40">
        <f>K28+K85+K287+K544+K1479+K1761+K1791+K1851+K1915+K1979</f>
        <v>1173647.3</v>
      </c>
      <c r="L2027" s="40">
        <f>L28+L85+L287+L544+L1479+L1761+L1791+L1851+L1915+L1979</f>
        <v>1174079.8999999999</v>
      </c>
      <c r="M2027" s="40">
        <f>M28+M85+M287+M544+M1479+M1761+M1791+M1851+M1915+M1979</f>
        <v>1162113.3999999997</v>
      </c>
      <c r="N2027" s="40"/>
    </row>
    <row r="2028" spans="1:14" ht="26.25" hidden="1" customHeight="1" outlineLevel="1" x14ac:dyDescent="0.2">
      <c r="A2028" s="67" t="s">
        <v>720</v>
      </c>
      <c r="B2028" s="42" t="s">
        <v>122</v>
      </c>
      <c r="C2028" s="43"/>
      <c r="D2028" s="44" t="s">
        <v>95</v>
      </c>
      <c r="E2028" s="44"/>
      <c r="F2028" s="45"/>
      <c r="G2028" s="45"/>
      <c r="H2028" s="45"/>
      <c r="I2028" s="45"/>
      <c r="J2028" s="44" t="s">
        <v>721</v>
      </c>
      <c r="K2028" s="46">
        <f t="shared" ref="K2028:M2028" si="595">K2029</f>
        <v>0</v>
      </c>
      <c r="L2028" s="46">
        <f t="shared" si="595"/>
        <v>0</v>
      </c>
      <c r="M2028" s="46">
        <f t="shared" si="595"/>
        <v>0</v>
      </c>
      <c r="N2028" s="46"/>
    </row>
    <row r="2029" spans="1:14" ht="26.25" hidden="1" customHeight="1" outlineLevel="1" x14ac:dyDescent="0.2">
      <c r="A2029" s="65" t="s">
        <v>720</v>
      </c>
      <c r="B2029" s="37" t="s">
        <v>123</v>
      </c>
      <c r="C2029" s="38"/>
      <c r="D2029" s="39" t="s">
        <v>95</v>
      </c>
      <c r="E2029" s="39" t="s">
        <v>221</v>
      </c>
      <c r="F2029" s="39"/>
      <c r="G2029" s="39"/>
      <c r="H2029" s="39"/>
      <c r="I2029" s="39"/>
      <c r="J2029" s="39" t="s">
        <v>721</v>
      </c>
      <c r="K2029" s="40"/>
      <c r="L2029" s="40"/>
      <c r="M2029" s="40"/>
      <c r="N2029" s="40"/>
    </row>
    <row r="2030" spans="1:14" ht="26.25" hidden="1" customHeight="1" outlineLevel="1" x14ac:dyDescent="0.2">
      <c r="A2030" s="67" t="s">
        <v>720</v>
      </c>
      <c r="B2030" s="42" t="s">
        <v>124</v>
      </c>
      <c r="C2030" s="43"/>
      <c r="D2030" s="44" t="s">
        <v>194</v>
      </c>
      <c r="E2030" s="44"/>
      <c r="F2030" s="47"/>
      <c r="G2030" s="47"/>
      <c r="H2030" s="47"/>
      <c r="I2030" s="47"/>
      <c r="J2030" s="44" t="s">
        <v>721</v>
      </c>
      <c r="K2030" s="46">
        <f t="shared" ref="K2030:M2030" si="596">K2031+K2032+K2033</f>
        <v>447834.99999999988</v>
      </c>
      <c r="L2030" s="46">
        <f t="shared" si="596"/>
        <v>449156.49999999988</v>
      </c>
      <c r="M2030" s="46">
        <f t="shared" si="596"/>
        <v>440070.3</v>
      </c>
      <c r="N2030" s="46"/>
    </row>
    <row r="2031" spans="1:14" ht="39" hidden="1" customHeight="1" outlineLevel="1" x14ac:dyDescent="0.2">
      <c r="A2031" s="65" t="s">
        <v>720</v>
      </c>
      <c r="B2031" s="37" t="s">
        <v>722</v>
      </c>
      <c r="C2031" s="38"/>
      <c r="D2031" s="39" t="s">
        <v>194</v>
      </c>
      <c r="E2031" s="39" t="s">
        <v>298</v>
      </c>
      <c r="F2031" s="48"/>
      <c r="G2031" s="48"/>
      <c r="H2031" s="48"/>
      <c r="I2031" s="48"/>
      <c r="J2031" s="39" t="s">
        <v>721</v>
      </c>
      <c r="K2031" s="40">
        <f>K494+K1488</f>
        <v>291580.09999999992</v>
      </c>
      <c r="L2031" s="40">
        <f>L494+L1488</f>
        <v>292901.59999999992</v>
      </c>
      <c r="M2031" s="40">
        <f>M494+M1488</f>
        <v>288278</v>
      </c>
      <c r="N2031" s="40"/>
    </row>
    <row r="2032" spans="1:14" ht="26.25" hidden="1" customHeight="1" outlineLevel="1" x14ac:dyDescent="0.2">
      <c r="A2032" s="65" t="s">
        <v>720</v>
      </c>
      <c r="B2032" s="37" t="s">
        <v>314</v>
      </c>
      <c r="C2032" s="38"/>
      <c r="D2032" s="39" t="s">
        <v>194</v>
      </c>
      <c r="E2032" s="39" t="s">
        <v>388</v>
      </c>
      <c r="F2032" s="48"/>
      <c r="G2032" s="48"/>
      <c r="H2032" s="48"/>
      <c r="I2032" s="48"/>
      <c r="J2032" s="39" t="s">
        <v>721</v>
      </c>
      <c r="K2032" s="40">
        <f>K528</f>
        <v>146092.4</v>
      </c>
      <c r="L2032" s="40">
        <f>L528</f>
        <v>146092.4</v>
      </c>
      <c r="M2032" s="40">
        <f>M528</f>
        <v>141823.09999999998</v>
      </c>
      <c r="N2032" s="40"/>
    </row>
    <row r="2033" spans="1:14" ht="39" hidden="1" customHeight="1" outlineLevel="1" x14ac:dyDescent="0.2">
      <c r="A2033" s="65" t="s">
        <v>720</v>
      </c>
      <c r="B2033" s="37" t="s">
        <v>125</v>
      </c>
      <c r="C2033" s="38"/>
      <c r="D2033" s="39" t="s">
        <v>194</v>
      </c>
      <c r="E2033" s="39" t="s">
        <v>80</v>
      </c>
      <c r="F2033" s="48"/>
      <c r="G2033" s="48"/>
      <c r="H2033" s="48"/>
      <c r="I2033" s="48"/>
      <c r="J2033" s="39" t="s">
        <v>721</v>
      </c>
      <c r="K2033" s="40">
        <f>K139</f>
        <v>10162.5</v>
      </c>
      <c r="L2033" s="40">
        <f>L139</f>
        <v>10162.5</v>
      </c>
      <c r="M2033" s="40">
        <f>M139</f>
        <v>9969.2000000000007</v>
      </c>
      <c r="N2033" s="40"/>
    </row>
    <row r="2034" spans="1:14" ht="26.25" hidden="1" customHeight="1" outlineLevel="1" x14ac:dyDescent="0.2">
      <c r="A2034" s="67" t="s">
        <v>720</v>
      </c>
      <c r="B2034" s="42" t="s">
        <v>128</v>
      </c>
      <c r="C2034" s="43"/>
      <c r="D2034" s="44" t="s">
        <v>221</v>
      </c>
      <c r="E2034" s="44"/>
      <c r="F2034" s="47"/>
      <c r="G2034" s="47"/>
      <c r="H2034" s="47"/>
      <c r="I2034" s="47"/>
      <c r="J2034" s="44" t="s">
        <v>721</v>
      </c>
      <c r="K2034" s="46">
        <f t="shared" ref="K2034:M2034" si="597">K2035+K2036+K2037+K2038+K2039+K2040</f>
        <v>5521244.0999999996</v>
      </c>
      <c r="L2034" s="46">
        <f t="shared" si="597"/>
        <v>5521244.0999999996</v>
      </c>
      <c r="M2034" s="46">
        <f t="shared" si="597"/>
        <v>5359438.4000000004</v>
      </c>
      <c r="N2034" s="46"/>
    </row>
    <row r="2035" spans="1:14" ht="26.25" hidden="1" customHeight="1" outlineLevel="1" x14ac:dyDescent="0.2">
      <c r="A2035" s="65" t="s">
        <v>720</v>
      </c>
      <c r="B2035" s="37" t="s">
        <v>386</v>
      </c>
      <c r="C2035" s="38"/>
      <c r="D2035" s="39" t="s">
        <v>221</v>
      </c>
      <c r="E2035" s="39" t="s">
        <v>83</v>
      </c>
      <c r="F2035" s="48"/>
      <c r="G2035" s="48"/>
      <c r="H2035" s="48"/>
      <c r="I2035" s="48"/>
      <c r="J2035" s="39" t="s">
        <v>721</v>
      </c>
      <c r="K2035" s="40">
        <f>K769+K1082+K1495+K1542</f>
        <v>25918.3</v>
      </c>
      <c r="L2035" s="40">
        <f>L769+L1082+L1495+L1542</f>
        <v>25918.3</v>
      </c>
      <c r="M2035" s="40">
        <f>M769+M1082+M1495+M1542</f>
        <v>25917.3</v>
      </c>
      <c r="N2035" s="40"/>
    </row>
    <row r="2036" spans="1:14" ht="26.25" hidden="1" customHeight="1" outlineLevel="1" x14ac:dyDescent="0.2">
      <c r="A2036" s="65" t="s">
        <v>720</v>
      </c>
      <c r="B2036" s="37" t="s">
        <v>129</v>
      </c>
      <c r="C2036" s="38"/>
      <c r="D2036" s="39" t="s">
        <v>221</v>
      </c>
      <c r="E2036" s="39" t="s">
        <v>378</v>
      </c>
      <c r="F2036" s="48"/>
      <c r="G2036" s="48"/>
      <c r="H2036" s="48"/>
      <c r="I2036" s="48"/>
      <c r="J2036" s="39" t="s">
        <v>721</v>
      </c>
      <c r="K2036" s="40">
        <f>K146+K635</f>
        <v>15380.9</v>
      </c>
      <c r="L2036" s="40">
        <f>L146+L635</f>
        <v>15380.9</v>
      </c>
      <c r="M2036" s="40">
        <f>M146+M635</f>
        <v>10734.5</v>
      </c>
      <c r="N2036" s="40"/>
    </row>
    <row r="2037" spans="1:14" ht="26.25" hidden="1" customHeight="1" outlineLevel="1" x14ac:dyDescent="0.2">
      <c r="A2037" s="65" t="s">
        <v>720</v>
      </c>
      <c r="B2037" s="37" t="s">
        <v>631</v>
      </c>
      <c r="C2037" s="38"/>
      <c r="D2037" s="39" t="s">
        <v>221</v>
      </c>
      <c r="E2037" s="39" t="s">
        <v>444</v>
      </c>
      <c r="F2037" s="48"/>
      <c r="G2037" s="48"/>
      <c r="H2037" s="48"/>
      <c r="I2037" s="48"/>
      <c r="J2037" s="39" t="s">
        <v>721</v>
      </c>
      <c r="K2037" s="40">
        <f>K1599</f>
        <v>418965.39999999997</v>
      </c>
      <c r="L2037" s="40">
        <f>L1599</f>
        <v>418965.39999999997</v>
      </c>
      <c r="M2037" s="40">
        <f>M1599</f>
        <v>418937.60000000003</v>
      </c>
      <c r="N2037" s="40"/>
    </row>
    <row r="2038" spans="1:14" ht="26.25" hidden="1" customHeight="1" outlineLevel="1" x14ac:dyDescent="0.2">
      <c r="A2038" s="65" t="s">
        <v>720</v>
      </c>
      <c r="B2038" s="37" t="s">
        <v>235</v>
      </c>
      <c r="C2038" s="38"/>
      <c r="D2038" s="39" t="s">
        <v>221</v>
      </c>
      <c r="E2038" s="39" t="s">
        <v>298</v>
      </c>
      <c r="F2038" s="48"/>
      <c r="G2038" s="48"/>
      <c r="H2038" s="48"/>
      <c r="I2038" s="48"/>
      <c r="J2038" s="39" t="s">
        <v>721</v>
      </c>
      <c r="K2038" s="40">
        <f>K350+K643+K1625</f>
        <v>4340739.0999999996</v>
      </c>
      <c r="L2038" s="40">
        <f>L350+L643+L1625</f>
        <v>4340739.0999999996</v>
      </c>
      <c r="M2038" s="40">
        <f>M350+M643+M1625</f>
        <v>4194036.5</v>
      </c>
      <c r="N2038" s="40"/>
    </row>
    <row r="2039" spans="1:14" ht="26.25" hidden="1" customHeight="1" outlineLevel="1" x14ac:dyDescent="0.2">
      <c r="A2039" s="65" t="s">
        <v>720</v>
      </c>
      <c r="B2039" s="37" t="s">
        <v>139</v>
      </c>
      <c r="C2039" s="38"/>
      <c r="D2039" s="39" t="s">
        <v>221</v>
      </c>
      <c r="E2039" s="39" t="s">
        <v>388</v>
      </c>
      <c r="F2039" s="48"/>
      <c r="G2039" s="48"/>
      <c r="H2039" s="48"/>
      <c r="I2039" s="48"/>
      <c r="J2039" s="39" t="s">
        <v>721</v>
      </c>
      <c r="K2039" s="40">
        <f>K155+K295</f>
        <v>113767.2</v>
      </c>
      <c r="L2039" s="40">
        <f>L155+L295</f>
        <v>113767.2</v>
      </c>
      <c r="M2039" s="40">
        <f>M155+M295</f>
        <v>112874.1</v>
      </c>
      <c r="N2039" s="40"/>
    </row>
    <row r="2040" spans="1:14" ht="26.25" hidden="1" customHeight="1" outlineLevel="1" x14ac:dyDescent="0.2">
      <c r="A2040" s="65" t="s">
        <v>720</v>
      </c>
      <c r="B2040" s="37" t="s">
        <v>148</v>
      </c>
      <c r="C2040" s="38"/>
      <c r="D2040" s="39" t="s">
        <v>221</v>
      </c>
      <c r="E2040" s="39" t="s">
        <v>141</v>
      </c>
      <c r="F2040" s="48"/>
      <c r="G2040" s="48"/>
      <c r="H2040" s="48"/>
      <c r="I2040" s="48"/>
      <c r="J2040" s="39" t="s">
        <v>721</v>
      </c>
      <c r="K2040" s="40">
        <f>K173+K322+K368+K575+K1667</f>
        <v>606473.19999999995</v>
      </c>
      <c r="L2040" s="40">
        <f>L173+L322+L368+L575+L1667</f>
        <v>606473.19999999995</v>
      </c>
      <c r="M2040" s="40">
        <f>M173+M322+M368+M575+M1667</f>
        <v>596938.4</v>
      </c>
      <c r="N2040" s="40"/>
    </row>
    <row r="2041" spans="1:14" ht="26.25" hidden="1" customHeight="1" outlineLevel="1" x14ac:dyDescent="0.2">
      <c r="A2041" s="67" t="s">
        <v>720</v>
      </c>
      <c r="B2041" s="42" t="s">
        <v>253</v>
      </c>
      <c r="C2041" s="43"/>
      <c r="D2041" s="44" t="s">
        <v>378</v>
      </c>
      <c r="E2041" s="44"/>
      <c r="F2041" s="48"/>
      <c r="G2041" s="48"/>
      <c r="H2041" s="48"/>
      <c r="I2041" s="48"/>
      <c r="J2041" s="44" t="s">
        <v>721</v>
      </c>
      <c r="K2041" s="46">
        <f t="shared" ref="K2041:M2041" si="598">K2042+K2043+K2044+K2045</f>
        <v>3236677.0000000005</v>
      </c>
      <c r="L2041" s="46">
        <f t="shared" si="598"/>
        <v>3236677.0000000005</v>
      </c>
      <c r="M2041" s="46">
        <f t="shared" si="598"/>
        <v>3154035.3000000003</v>
      </c>
      <c r="N2041" s="46"/>
    </row>
    <row r="2042" spans="1:14" ht="26.25" hidden="1" customHeight="1" outlineLevel="1" x14ac:dyDescent="0.2">
      <c r="A2042" s="65" t="s">
        <v>720</v>
      </c>
      <c r="B2042" s="37" t="s">
        <v>254</v>
      </c>
      <c r="C2042" s="38"/>
      <c r="D2042" s="39" t="s">
        <v>378</v>
      </c>
      <c r="E2042" s="39" t="s">
        <v>83</v>
      </c>
      <c r="F2042" s="48"/>
      <c r="G2042" s="48"/>
      <c r="H2042" s="48"/>
      <c r="I2042" s="48"/>
      <c r="J2042" s="39" t="s">
        <v>721</v>
      </c>
      <c r="K2042" s="40">
        <f>K392+K584+K652</f>
        <v>114559.7</v>
      </c>
      <c r="L2042" s="40">
        <f>L392+L584+L652</f>
        <v>114559.7</v>
      </c>
      <c r="M2042" s="40">
        <f>M392+M584+M652</f>
        <v>113484.1</v>
      </c>
      <c r="N2042" s="40"/>
    </row>
    <row r="2043" spans="1:14" ht="26.25" hidden="1" customHeight="1" outlineLevel="1" x14ac:dyDescent="0.2">
      <c r="A2043" s="65" t="s">
        <v>720</v>
      </c>
      <c r="B2043" s="37" t="s">
        <v>265</v>
      </c>
      <c r="C2043" s="38"/>
      <c r="D2043" s="39" t="s">
        <v>378</v>
      </c>
      <c r="E2043" s="39" t="s">
        <v>95</v>
      </c>
      <c r="F2043" s="48"/>
      <c r="G2043" s="48"/>
      <c r="H2043" s="48"/>
      <c r="I2043" s="48"/>
      <c r="J2043" s="39" t="s">
        <v>721</v>
      </c>
      <c r="K2043" s="40">
        <f>K402+K677</f>
        <v>93601.1</v>
      </c>
      <c r="L2043" s="40">
        <f>L402+L677</f>
        <v>93601.1</v>
      </c>
      <c r="M2043" s="40">
        <f>M402+M677</f>
        <v>84785.4</v>
      </c>
      <c r="N2043" s="40"/>
    </row>
    <row r="2044" spans="1:14" ht="26.25" hidden="1" customHeight="1" outlineLevel="1" x14ac:dyDescent="0.2">
      <c r="A2044" s="65" t="s">
        <v>720</v>
      </c>
      <c r="B2044" s="37" t="s">
        <v>274</v>
      </c>
      <c r="C2044" s="38"/>
      <c r="D2044" s="39" t="s">
        <v>378</v>
      </c>
      <c r="E2044" s="39" t="s">
        <v>194</v>
      </c>
      <c r="F2044" s="48"/>
      <c r="G2044" s="48"/>
      <c r="H2044" s="48"/>
      <c r="I2044" s="48"/>
      <c r="J2044" s="39" t="s">
        <v>721</v>
      </c>
      <c r="K2044" s="40">
        <f>K431+K693+K1806+K1866+K1930+K1994</f>
        <v>2806132.6000000006</v>
      </c>
      <c r="L2044" s="40">
        <f>L431+L693+L1806+L1866+L1930+L1994</f>
        <v>2806132.6000000006</v>
      </c>
      <c r="M2044" s="40">
        <f>M431+M693+M1806+M1866+M1930+M1994</f>
        <v>2737364.5000000005</v>
      </c>
      <c r="N2044" s="40"/>
    </row>
    <row r="2045" spans="1:14" ht="26.25" hidden="1" customHeight="1" outlineLevel="1" x14ac:dyDescent="0.2">
      <c r="A2045" s="65" t="s">
        <v>720</v>
      </c>
      <c r="B2045" s="37" t="s">
        <v>376</v>
      </c>
      <c r="C2045" s="38"/>
      <c r="D2045" s="39" t="s">
        <v>378</v>
      </c>
      <c r="E2045" s="39" t="s">
        <v>378</v>
      </c>
      <c r="F2045" s="48"/>
      <c r="G2045" s="48"/>
      <c r="H2045" s="48"/>
      <c r="I2045" s="48"/>
      <c r="J2045" s="39" t="s">
        <v>721</v>
      </c>
      <c r="K2045" s="40">
        <f>K736</f>
        <v>222383.59999999998</v>
      </c>
      <c r="L2045" s="40">
        <f>L736</f>
        <v>222383.59999999998</v>
      </c>
      <c r="M2045" s="40">
        <f>M736</f>
        <v>218401.30000000002</v>
      </c>
      <c r="N2045" s="40"/>
    </row>
    <row r="2046" spans="1:14" ht="26.25" hidden="1" customHeight="1" outlineLevel="1" x14ac:dyDescent="0.2">
      <c r="A2046" s="67" t="s">
        <v>720</v>
      </c>
      <c r="B2046" s="42" t="s">
        <v>723</v>
      </c>
      <c r="C2046" s="43"/>
      <c r="D2046" s="44" t="s">
        <v>354</v>
      </c>
      <c r="E2046" s="44"/>
      <c r="F2046" s="48"/>
      <c r="G2046" s="48"/>
      <c r="H2046" s="48"/>
      <c r="I2046" s="48"/>
      <c r="J2046" s="44" t="s">
        <v>721</v>
      </c>
      <c r="K2046" s="46">
        <f t="shared" ref="K2046:M2046" si="599">K2047+K2048</f>
        <v>9103.7000000000007</v>
      </c>
      <c r="L2046" s="46">
        <f t="shared" si="599"/>
        <v>9103.7000000000007</v>
      </c>
      <c r="M2046" s="46">
        <f t="shared" si="599"/>
        <v>8965.7000000000007</v>
      </c>
      <c r="N2046" s="46"/>
    </row>
    <row r="2047" spans="1:14" ht="26.25" hidden="1" customHeight="1" outlineLevel="1" x14ac:dyDescent="0.2">
      <c r="A2047" s="65" t="s">
        <v>720</v>
      </c>
      <c r="B2047" s="37" t="s">
        <v>169</v>
      </c>
      <c r="C2047" s="38"/>
      <c r="D2047" s="39" t="s">
        <v>354</v>
      </c>
      <c r="E2047" s="39" t="s">
        <v>194</v>
      </c>
      <c r="F2047" s="48"/>
      <c r="G2047" s="48"/>
      <c r="H2047" s="48"/>
      <c r="I2047" s="48"/>
      <c r="J2047" s="39" t="s">
        <v>721</v>
      </c>
      <c r="K2047" s="40">
        <f>K192</f>
        <v>1242.2</v>
      </c>
      <c r="L2047" s="40">
        <f>L192</f>
        <v>1242.2</v>
      </c>
      <c r="M2047" s="40">
        <f>M192</f>
        <v>1242.0999999999999</v>
      </c>
      <c r="N2047" s="40"/>
    </row>
    <row r="2048" spans="1:14" ht="26.25" hidden="1" customHeight="1" outlineLevel="1" x14ac:dyDescent="0.2">
      <c r="A2048" s="65" t="s">
        <v>720</v>
      </c>
      <c r="B2048" s="37" t="s">
        <v>379</v>
      </c>
      <c r="C2048" s="38"/>
      <c r="D2048" s="39" t="s">
        <v>354</v>
      </c>
      <c r="E2048" s="39" t="s">
        <v>378</v>
      </c>
      <c r="F2048" s="48"/>
      <c r="G2048" s="48"/>
      <c r="H2048" s="48"/>
      <c r="I2048" s="48"/>
      <c r="J2048" s="39" t="s">
        <v>721</v>
      </c>
      <c r="K2048" s="40">
        <f>K754</f>
        <v>7861.5</v>
      </c>
      <c r="L2048" s="40">
        <f>L754</f>
        <v>7861.5</v>
      </c>
      <c r="M2048" s="40">
        <f>M754</f>
        <v>7723.6</v>
      </c>
      <c r="N2048" s="40"/>
    </row>
    <row r="2049" spans="1:14" ht="26.25" hidden="1" customHeight="1" outlineLevel="1" x14ac:dyDescent="0.2">
      <c r="A2049" s="68" t="s">
        <v>720</v>
      </c>
      <c r="B2049" s="49" t="s">
        <v>175</v>
      </c>
      <c r="C2049" s="43"/>
      <c r="D2049" s="44" t="s">
        <v>423</v>
      </c>
      <c r="E2049" s="44"/>
      <c r="F2049" s="48"/>
      <c r="G2049" s="48"/>
      <c r="H2049" s="48"/>
      <c r="I2049" s="48"/>
      <c r="J2049" s="44" t="s">
        <v>721</v>
      </c>
      <c r="K2049" s="46">
        <f>K2050+K2051+K2052+K2053+K2055+K2056+K2057+K2054</f>
        <v>16536010.5</v>
      </c>
      <c r="L2049" s="46">
        <f>L2050+L2051+L2052+L2053+L2055+L2056+L2057+L2054</f>
        <v>16536010.5</v>
      </c>
      <c r="M2049" s="46">
        <f>M2050+M2051+M2052+M2053+M2055+M2056+M2057+M2054</f>
        <v>16366590.700000001</v>
      </c>
      <c r="N2049" s="46"/>
    </row>
    <row r="2050" spans="1:14" ht="26.25" hidden="1" customHeight="1" outlineLevel="1" x14ac:dyDescent="0.2">
      <c r="A2050" s="65" t="s">
        <v>720</v>
      </c>
      <c r="B2050" s="37" t="s">
        <v>277</v>
      </c>
      <c r="C2050" s="38"/>
      <c r="D2050" s="39" t="s">
        <v>423</v>
      </c>
      <c r="E2050" s="39" t="s">
        <v>83</v>
      </c>
      <c r="F2050" s="48"/>
      <c r="G2050" s="48"/>
      <c r="H2050" s="48"/>
      <c r="I2050" s="48"/>
      <c r="J2050" s="39" t="s">
        <v>721</v>
      </c>
      <c r="K2050" s="50">
        <f>K441+K591+K780</f>
        <v>6063907.2999999989</v>
      </c>
      <c r="L2050" s="50">
        <f>L441+L591+L780</f>
        <v>6063907.3999999985</v>
      </c>
      <c r="M2050" s="50">
        <f>M441+M591+M780</f>
        <v>5999014.7999999989</v>
      </c>
      <c r="N2050" s="50"/>
    </row>
    <row r="2051" spans="1:14" ht="26.25" hidden="1" customHeight="1" outlineLevel="1" x14ac:dyDescent="0.2">
      <c r="A2051" s="69" t="s">
        <v>720</v>
      </c>
      <c r="B2051" s="51" t="s">
        <v>285</v>
      </c>
      <c r="C2051" s="38"/>
      <c r="D2051" s="39" t="s">
        <v>423</v>
      </c>
      <c r="E2051" s="39" t="s">
        <v>95</v>
      </c>
      <c r="F2051" s="48"/>
      <c r="G2051" s="48"/>
      <c r="H2051" s="48"/>
      <c r="I2051" s="48"/>
      <c r="J2051" s="39" t="s">
        <v>721</v>
      </c>
      <c r="K2051" s="40">
        <f>K458+K818+K599</f>
        <v>7872578.4000000004</v>
      </c>
      <c r="L2051" s="40">
        <f>L458+L818+L599</f>
        <v>7872578.3000000007</v>
      </c>
      <c r="M2051" s="40">
        <f>M458+M818+M599</f>
        <v>7793548.0999999996</v>
      </c>
      <c r="N2051" s="40"/>
    </row>
    <row r="2052" spans="1:14" ht="26.25" hidden="1" customHeight="1" outlineLevel="1" x14ac:dyDescent="0.2">
      <c r="A2052" s="69" t="s">
        <v>720</v>
      </c>
      <c r="B2052" s="13" t="s">
        <v>440</v>
      </c>
      <c r="C2052" s="38"/>
      <c r="D2052" s="39" t="s">
        <v>423</v>
      </c>
      <c r="E2052" s="39" t="s">
        <v>194</v>
      </c>
      <c r="F2052" s="48"/>
      <c r="G2052" s="48"/>
      <c r="H2052" s="48"/>
      <c r="I2052" s="48"/>
      <c r="J2052" s="39" t="s">
        <v>721</v>
      </c>
      <c r="K2052" s="40">
        <f>K898+K1093</f>
        <v>1470606.4000000001</v>
      </c>
      <c r="L2052" s="40">
        <f>L898+L1093</f>
        <v>1470606.4000000001</v>
      </c>
      <c r="M2052" s="40">
        <f>M898+M1093</f>
        <v>1467932.3</v>
      </c>
      <c r="N2052" s="40"/>
    </row>
    <row r="2053" spans="1:14" ht="26.25" hidden="1" customHeight="1" outlineLevel="1" x14ac:dyDescent="0.2">
      <c r="A2053" s="69" t="s">
        <v>720</v>
      </c>
      <c r="B2053" s="13" t="s">
        <v>548</v>
      </c>
      <c r="C2053" s="38"/>
      <c r="D2053" s="39" t="s">
        <v>423</v>
      </c>
      <c r="E2053" s="39" t="s">
        <v>221</v>
      </c>
      <c r="F2053" s="48"/>
      <c r="G2053" s="48"/>
      <c r="H2053" s="48"/>
      <c r="I2053" s="48"/>
      <c r="J2053" s="39" t="s">
        <v>721</v>
      </c>
      <c r="K2053" s="40">
        <f>K1273</f>
        <v>2296.6</v>
      </c>
      <c r="L2053" s="40">
        <f>L1273</f>
        <v>2296.6</v>
      </c>
      <c r="M2053" s="40">
        <f>M1273</f>
        <v>2288.3000000000002</v>
      </c>
      <c r="N2053" s="40"/>
    </row>
    <row r="2054" spans="1:14" ht="26.25" hidden="1" customHeight="1" outlineLevel="1" x14ac:dyDescent="0.2">
      <c r="A2054" s="69" t="s">
        <v>720</v>
      </c>
      <c r="B2054" s="13" t="s">
        <v>449</v>
      </c>
      <c r="C2054" s="38"/>
      <c r="D2054" s="39" t="s">
        <v>423</v>
      </c>
      <c r="E2054" s="39" t="s">
        <v>378</v>
      </c>
      <c r="F2054" s="48"/>
      <c r="G2054" s="48"/>
      <c r="H2054" s="48"/>
      <c r="I2054" s="48"/>
      <c r="J2054" s="39" t="s">
        <v>721</v>
      </c>
      <c r="K2054" s="40">
        <f>K938+K1281</f>
        <v>7564.1</v>
      </c>
      <c r="L2054" s="40">
        <f>L938+L1281</f>
        <v>7564.1</v>
      </c>
      <c r="M2054" s="40">
        <f>M938+M1281</f>
        <v>7444.8</v>
      </c>
      <c r="N2054" s="40"/>
    </row>
    <row r="2055" spans="1:14" ht="26.25" hidden="1" customHeight="1" outlineLevel="1" x14ac:dyDescent="0.2">
      <c r="A2055" s="65" t="s">
        <v>720</v>
      </c>
      <c r="B2055" s="37" t="s">
        <v>724</v>
      </c>
      <c r="C2055" s="38"/>
      <c r="D2055" s="39" t="s">
        <v>423</v>
      </c>
      <c r="E2055" s="39" t="s">
        <v>354</v>
      </c>
      <c r="F2055" s="48"/>
      <c r="G2055" s="48"/>
      <c r="H2055" s="48"/>
      <c r="I2055" s="48"/>
      <c r="J2055" s="39" t="s">
        <v>721</v>
      </c>
      <c r="K2055" s="40">
        <f>K1289</f>
        <v>4568.5</v>
      </c>
      <c r="L2055" s="40">
        <f>L1289</f>
        <v>4568.5</v>
      </c>
      <c r="M2055" s="40">
        <f>M1289</f>
        <v>4568.5</v>
      </c>
      <c r="N2055" s="40"/>
    </row>
    <row r="2056" spans="1:14" ht="26.25" hidden="1" customHeight="1" outlineLevel="1" x14ac:dyDescent="0.2">
      <c r="A2056" s="65" t="s">
        <v>720</v>
      </c>
      <c r="B2056" s="37" t="s">
        <v>725</v>
      </c>
      <c r="C2056" s="38"/>
      <c r="D2056" s="39" t="s">
        <v>423</v>
      </c>
      <c r="E2056" s="39" t="s">
        <v>423</v>
      </c>
      <c r="F2056" s="48"/>
      <c r="G2056" s="48"/>
      <c r="H2056" s="48"/>
      <c r="I2056" s="48"/>
      <c r="J2056" s="39" t="s">
        <v>721</v>
      </c>
      <c r="K2056" s="40">
        <f>K951+K1114+K1550+K1712+K1817+K1883+K1947+K2005</f>
        <v>162367.29999999996</v>
      </c>
      <c r="L2056" s="40">
        <f>L951+L1114+L1550+L1712+L1817+L1883+L1947+L2005</f>
        <v>162367.29999999996</v>
      </c>
      <c r="M2056" s="40">
        <f>M951+M1114+M1550+M1712+M1817+M1883+M1947+M2005</f>
        <v>159886.10000000003</v>
      </c>
      <c r="N2056" s="40"/>
    </row>
    <row r="2057" spans="1:14" ht="26.25" hidden="1" customHeight="1" outlineLevel="1" x14ac:dyDescent="0.2">
      <c r="A2057" s="69" t="s">
        <v>720</v>
      </c>
      <c r="B2057" s="51" t="s">
        <v>176</v>
      </c>
      <c r="C2057" s="38"/>
      <c r="D2057" s="39" t="s">
        <v>423</v>
      </c>
      <c r="E2057" s="39" t="s">
        <v>298</v>
      </c>
      <c r="F2057" s="48"/>
      <c r="G2057" s="48"/>
      <c r="H2057" s="48"/>
      <c r="I2057" s="48"/>
      <c r="J2057" s="39" t="s">
        <v>721</v>
      </c>
      <c r="K2057" s="40">
        <f>K199+K979+K1124+K1589</f>
        <v>952121.9</v>
      </c>
      <c r="L2057" s="40">
        <f>L199+L979+L1124+L1589</f>
        <v>952121.9</v>
      </c>
      <c r="M2057" s="40">
        <f>M199+M979+M1124+M1589</f>
        <v>931907.8</v>
      </c>
      <c r="N2057" s="40"/>
    </row>
    <row r="2058" spans="1:14" ht="26.25" hidden="1" customHeight="1" outlineLevel="1" x14ac:dyDescent="0.2">
      <c r="A2058" s="67" t="s">
        <v>720</v>
      </c>
      <c r="B2058" s="42" t="s">
        <v>726</v>
      </c>
      <c r="C2058" s="43"/>
      <c r="D2058" s="44" t="s">
        <v>444</v>
      </c>
      <c r="E2058" s="44"/>
      <c r="F2058" s="48"/>
      <c r="G2058" s="48"/>
      <c r="H2058" s="48"/>
      <c r="I2058" s="48"/>
      <c r="J2058" s="44" t="s">
        <v>721</v>
      </c>
      <c r="K2058" s="46">
        <f t="shared" ref="K2058:M2058" si="600">K2059+K2060</f>
        <v>914544.60000000009</v>
      </c>
      <c r="L2058" s="46">
        <f t="shared" si="600"/>
        <v>914544.60000000009</v>
      </c>
      <c r="M2058" s="46">
        <f t="shared" si="600"/>
        <v>909693.70000000007</v>
      </c>
      <c r="N2058" s="46"/>
    </row>
    <row r="2059" spans="1:14" ht="26.25" hidden="1" customHeight="1" outlineLevel="1" x14ac:dyDescent="0.2">
      <c r="A2059" s="66" t="s">
        <v>720</v>
      </c>
      <c r="B2059" s="41" t="s">
        <v>180</v>
      </c>
      <c r="C2059" s="38"/>
      <c r="D2059" s="39" t="s">
        <v>444</v>
      </c>
      <c r="E2059" s="39" t="s">
        <v>83</v>
      </c>
      <c r="F2059" s="48"/>
      <c r="G2059" s="48"/>
      <c r="H2059" s="48"/>
      <c r="I2059" s="48"/>
      <c r="J2059" s="39" t="s">
        <v>721</v>
      </c>
      <c r="K2059" s="40">
        <f>K208+K1140</f>
        <v>850319.20000000007</v>
      </c>
      <c r="L2059" s="40">
        <f>L208+L1140</f>
        <v>850319.20000000007</v>
      </c>
      <c r="M2059" s="40">
        <f>M208+M1140</f>
        <v>846158.10000000009</v>
      </c>
      <c r="N2059" s="40"/>
    </row>
    <row r="2060" spans="1:14" ht="26.25" hidden="1" customHeight="1" outlineLevel="1" x14ac:dyDescent="0.2">
      <c r="A2060" s="65" t="s">
        <v>720</v>
      </c>
      <c r="B2060" s="37" t="s">
        <v>185</v>
      </c>
      <c r="C2060" s="38"/>
      <c r="D2060" s="39" t="s">
        <v>444</v>
      </c>
      <c r="E2060" s="39" t="s">
        <v>221</v>
      </c>
      <c r="F2060" s="48"/>
      <c r="G2060" s="48"/>
      <c r="H2060" s="48"/>
      <c r="I2060" s="48"/>
      <c r="J2060" s="39" t="s">
        <v>721</v>
      </c>
      <c r="K2060" s="40">
        <f>K219+K1231</f>
        <v>64225.399999999994</v>
      </c>
      <c r="L2060" s="40">
        <f>L219+L1231</f>
        <v>64225.399999999994</v>
      </c>
      <c r="M2060" s="40">
        <f>M219+M1231</f>
        <v>63535.600000000006</v>
      </c>
      <c r="N2060" s="40"/>
    </row>
    <row r="2061" spans="1:14" ht="26.25" hidden="1" customHeight="1" outlineLevel="1" x14ac:dyDescent="0.2">
      <c r="A2061" s="67" t="s">
        <v>720</v>
      </c>
      <c r="B2061" s="42" t="s">
        <v>727</v>
      </c>
      <c r="C2061" s="43"/>
      <c r="D2061" s="44" t="s">
        <v>298</v>
      </c>
      <c r="E2061" s="44"/>
      <c r="F2061" s="48"/>
      <c r="G2061" s="48"/>
      <c r="H2061" s="48"/>
      <c r="I2061" s="48"/>
      <c r="J2061" s="44" t="s">
        <v>721</v>
      </c>
      <c r="K2061" s="46">
        <f t="shared" ref="K2061:M2061" si="601">K2062+K2063+K2064+K2065</f>
        <v>907444.7</v>
      </c>
      <c r="L2061" s="46">
        <f t="shared" si="601"/>
        <v>907444.7</v>
      </c>
      <c r="M2061" s="46">
        <f t="shared" si="601"/>
        <v>897731.7</v>
      </c>
      <c r="N2061" s="46"/>
    </row>
    <row r="2062" spans="1:14" ht="26.25" hidden="1" customHeight="1" outlineLevel="1" x14ac:dyDescent="0.2">
      <c r="A2062" s="65" t="s">
        <v>720</v>
      </c>
      <c r="B2062" s="37" t="s">
        <v>554</v>
      </c>
      <c r="C2062" s="38"/>
      <c r="D2062" s="39" t="s">
        <v>298</v>
      </c>
      <c r="E2062" s="39" t="s">
        <v>83</v>
      </c>
      <c r="F2062" s="48"/>
      <c r="G2062" s="48"/>
      <c r="H2062" s="48"/>
      <c r="I2062" s="48"/>
      <c r="J2062" s="39" t="s">
        <v>721</v>
      </c>
      <c r="K2062" s="40">
        <f>K1298</f>
        <v>105922.20000000001</v>
      </c>
      <c r="L2062" s="40">
        <f>L1298</f>
        <v>105922.20000000001</v>
      </c>
      <c r="M2062" s="40">
        <f>M1298</f>
        <v>105464</v>
      </c>
      <c r="N2062" s="40"/>
    </row>
    <row r="2063" spans="1:14" ht="26.25" hidden="1" customHeight="1" outlineLevel="1" x14ac:dyDescent="0.2">
      <c r="A2063" s="65" t="s">
        <v>720</v>
      </c>
      <c r="B2063" s="37" t="s">
        <v>289</v>
      </c>
      <c r="C2063" s="38"/>
      <c r="D2063" s="39" t="s">
        <v>298</v>
      </c>
      <c r="E2063" s="39" t="s">
        <v>95</v>
      </c>
      <c r="F2063" s="48"/>
      <c r="G2063" s="48"/>
      <c r="H2063" s="48"/>
      <c r="I2063" s="48"/>
      <c r="J2063" s="39" t="s">
        <v>721</v>
      </c>
      <c r="K2063" s="40">
        <f>K1310+K479</f>
        <v>545999</v>
      </c>
      <c r="L2063" s="40">
        <f>L1310+L479</f>
        <v>545999</v>
      </c>
      <c r="M2063" s="40">
        <f>M1310+M479</f>
        <v>538684.79999999993</v>
      </c>
      <c r="N2063" s="40"/>
    </row>
    <row r="2064" spans="1:14" ht="26.25" hidden="1" customHeight="1" outlineLevel="1" x14ac:dyDescent="0.2">
      <c r="A2064" s="65" t="s">
        <v>720</v>
      </c>
      <c r="B2064" s="37" t="s">
        <v>571</v>
      </c>
      <c r="C2064" s="38"/>
      <c r="D2064" s="39" t="s">
        <v>298</v>
      </c>
      <c r="E2064" s="39" t="s">
        <v>221</v>
      </c>
      <c r="F2064" s="48"/>
      <c r="G2064" s="48"/>
      <c r="H2064" s="48"/>
      <c r="I2064" s="48"/>
      <c r="J2064" s="39" t="s">
        <v>721</v>
      </c>
      <c r="K2064" s="40">
        <f>K1334</f>
        <v>90996.900000000009</v>
      </c>
      <c r="L2064" s="40">
        <f>L1334</f>
        <v>90996.900000000009</v>
      </c>
      <c r="M2064" s="40">
        <f>M1334</f>
        <v>90959.3</v>
      </c>
      <c r="N2064" s="40"/>
    </row>
    <row r="2065" spans="1:14" ht="26.25" hidden="1" customHeight="1" outlineLevel="1" x14ac:dyDescent="0.2">
      <c r="A2065" s="65" t="s">
        <v>720</v>
      </c>
      <c r="B2065" s="37" t="s">
        <v>572</v>
      </c>
      <c r="C2065" s="38"/>
      <c r="D2065" s="39" t="s">
        <v>298</v>
      </c>
      <c r="E2065" s="39" t="s">
        <v>298</v>
      </c>
      <c r="F2065" s="48"/>
      <c r="G2065" s="48"/>
      <c r="H2065" s="48"/>
      <c r="I2065" s="48"/>
      <c r="J2065" s="39" t="s">
        <v>721</v>
      </c>
      <c r="K2065" s="40">
        <f>K1346</f>
        <v>164526.59999999998</v>
      </c>
      <c r="L2065" s="40">
        <f>L1346</f>
        <v>164526.59999999998</v>
      </c>
      <c r="M2065" s="40">
        <f>M1346</f>
        <v>162623.6</v>
      </c>
      <c r="N2065" s="40"/>
    </row>
    <row r="2066" spans="1:14" ht="26.25" hidden="1" customHeight="1" outlineLevel="1" x14ac:dyDescent="0.2">
      <c r="A2066" s="67" t="s">
        <v>720</v>
      </c>
      <c r="B2066" s="42" t="s">
        <v>188</v>
      </c>
      <c r="C2066" s="43"/>
      <c r="D2066" s="44" t="s">
        <v>388</v>
      </c>
      <c r="E2066" s="44"/>
      <c r="F2066" s="48"/>
      <c r="G2066" s="48"/>
      <c r="H2066" s="48"/>
      <c r="I2066" s="48"/>
      <c r="J2066" s="44" t="s">
        <v>721</v>
      </c>
      <c r="K2066" s="46">
        <f t="shared" ref="K2066:M2066" si="602">K2067+K2068+K2069+K2070</f>
        <v>1171222.2999999998</v>
      </c>
      <c r="L2066" s="46">
        <f t="shared" si="602"/>
        <v>1171222.2999999998</v>
      </c>
      <c r="M2066" s="46">
        <f t="shared" si="602"/>
        <v>1162228.8999999999</v>
      </c>
      <c r="N2066" s="46"/>
    </row>
    <row r="2067" spans="1:14" ht="26.25" hidden="1" customHeight="1" outlineLevel="1" x14ac:dyDescent="0.2">
      <c r="A2067" s="65" t="s">
        <v>720</v>
      </c>
      <c r="B2067" s="37" t="s">
        <v>603</v>
      </c>
      <c r="C2067" s="38"/>
      <c r="D2067" s="39" t="s">
        <v>388</v>
      </c>
      <c r="E2067" s="39" t="s">
        <v>83</v>
      </c>
      <c r="F2067" s="48"/>
      <c r="G2067" s="48"/>
      <c r="H2067" s="48"/>
      <c r="I2067" s="48"/>
      <c r="J2067" s="39" t="s">
        <v>721</v>
      </c>
      <c r="K2067" s="40">
        <f>K1502</f>
        <v>67336.5</v>
      </c>
      <c r="L2067" s="40">
        <f>L1502</f>
        <v>67336.5</v>
      </c>
      <c r="M2067" s="40">
        <f>M1502</f>
        <v>67336.399999999994</v>
      </c>
      <c r="N2067" s="40"/>
    </row>
    <row r="2068" spans="1:14" ht="26.25" hidden="1" customHeight="1" outlineLevel="1" x14ac:dyDescent="0.2">
      <c r="A2068" s="66" t="s">
        <v>720</v>
      </c>
      <c r="B2068" s="41" t="s">
        <v>189</v>
      </c>
      <c r="C2068" s="38"/>
      <c r="D2068" s="39" t="s">
        <v>388</v>
      </c>
      <c r="E2068" s="39" t="s">
        <v>194</v>
      </c>
      <c r="F2068" s="48"/>
      <c r="G2068" s="48"/>
      <c r="H2068" s="48"/>
      <c r="I2068" s="48"/>
      <c r="J2068" s="39" t="s">
        <v>721</v>
      </c>
      <c r="K2068" s="40">
        <f>K227+K1058+K1255+K1379+K1509+K1698</f>
        <v>491861.79999999993</v>
      </c>
      <c r="L2068" s="40">
        <f>L227+L1058+L1255+L1379+L1509+L1698</f>
        <v>491861.79999999993</v>
      </c>
      <c r="M2068" s="40">
        <f>M227+M1058+M1255+M1379+M1509+M1698</f>
        <v>485331.19999999995</v>
      </c>
      <c r="N2068" s="40"/>
    </row>
    <row r="2069" spans="1:14" ht="26.25" hidden="1" customHeight="1" outlineLevel="1" x14ac:dyDescent="0.2">
      <c r="A2069" s="69" t="s">
        <v>720</v>
      </c>
      <c r="B2069" s="51" t="s">
        <v>498</v>
      </c>
      <c r="C2069" s="38"/>
      <c r="D2069" s="39" t="s">
        <v>388</v>
      </c>
      <c r="E2069" s="39" t="s">
        <v>221</v>
      </c>
      <c r="F2069" s="48"/>
      <c r="G2069" s="48"/>
      <c r="H2069" s="48"/>
      <c r="I2069" s="48"/>
      <c r="J2069" s="39" t="s">
        <v>721</v>
      </c>
      <c r="K2069" s="40">
        <f>K608+K1074+K1719</f>
        <v>469840.9</v>
      </c>
      <c r="L2069" s="40">
        <f>L608+L1074+L1719</f>
        <v>469840.9</v>
      </c>
      <c r="M2069" s="40">
        <f>M608+M1074+M1719</f>
        <v>469697.9</v>
      </c>
      <c r="N2069" s="40"/>
    </row>
    <row r="2070" spans="1:14" ht="26.25" hidden="1" customHeight="1" outlineLevel="1" x14ac:dyDescent="0.2">
      <c r="A2070" s="69" t="s">
        <v>720</v>
      </c>
      <c r="B2070" s="41" t="s">
        <v>192</v>
      </c>
      <c r="C2070" s="38"/>
      <c r="D2070" s="39" t="s">
        <v>388</v>
      </c>
      <c r="E2070" s="39" t="s">
        <v>354</v>
      </c>
      <c r="F2070" s="48"/>
      <c r="G2070" s="48"/>
      <c r="H2070" s="48"/>
      <c r="I2070" s="48"/>
      <c r="J2070" s="39" t="s">
        <v>721</v>
      </c>
      <c r="K2070" s="40">
        <f>K239+K761+K1526+K1736</f>
        <v>142183.09999999998</v>
      </c>
      <c r="L2070" s="40">
        <f>L239+L761+L1526+L1736</f>
        <v>142183.09999999998</v>
      </c>
      <c r="M2070" s="40">
        <f>M239+M761+M1526+M1736</f>
        <v>139863.39999999997</v>
      </c>
      <c r="N2070" s="40"/>
    </row>
    <row r="2071" spans="1:14" ht="26.25" hidden="1" customHeight="1" outlineLevel="1" x14ac:dyDescent="0.2">
      <c r="A2071" s="67" t="s">
        <v>720</v>
      </c>
      <c r="B2071" s="42" t="s">
        <v>582</v>
      </c>
      <c r="C2071" s="43"/>
      <c r="D2071" s="44" t="s">
        <v>481</v>
      </c>
      <c r="E2071" s="44"/>
      <c r="F2071" s="48"/>
      <c r="G2071" s="48"/>
      <c r="H2071" s="48"/>
      <c r="I2071" s="48"/>
      <c r="J2071" s="44" t="s">
        <v>721</v>
      </c>
      <c r="K2071" s="46">
        <f t="shared" ref="K2071:M2071" si="603">K2072+K2073+K2074</f>
        <v>463169.49999999994</v>
      </c>
      <c r="L2071" s="46">
        <f t="shared" si="603"/>
        <v>463169.49999999994</v>
      </c>
      <c r="M2071" s="46">
        <f t="shared" si="603"/>
        <v>460780.6999999999</v>
      </c>
      <c r="N2071" s="46"/>
    </row>
    <row r="2072" spans="1:14" ht="26.25" hidden="1" customHeight="1" outlineLevel="1" x14ac:dyDescent="0.2">
      <c r="A2072" s="65" t="s">
        <v>720</v>
      </c>
      <c r="B2072" s="37" t="s">
        <v>583</v>
      </c>
      <c r="C2072" s="38"/>
      <c r="D2072" s="39" t="s">
        <v>481</v>
      </c>
      <c r="E2072" s="39" t="s">
        <v>83</v>
      </c>
      <c r="F2072" s="48"/>
      <c r="G2072" s="48"/>
      <c r="H2072" s="48"/>
      <c r="I2072" s="48"/>
      <c r="J2072" s="39" t="s">
        <v>721</v>
      </c>
      <c r="K2072" s="40">
        <f>K486+K1395</f>
        <v>420031.1</v>
      </c>
      <c r="L2072" s="40">
        <f>L486+L1395</f>
        <v>420031.1</v>
      </c>
      <c r="M2072" s="40">
        <f>M486+M1395</f>
        <v>418474.6999999999</v>
      </c>
      <c r="N2072" s="40"/>
    </row>
    <row r="2073" spans="1:14" ht="26.25" hidden="1" customHeight="1" outlineLevel="1" x14ac:dyDescent="0.2">
      <c r="A2073" s="65" t="s">
        <v>720</v>
      </c>
      <c r="B2073" s="37" t="s">
        <v>593</v>
      </c>
      <c r="C2073" s="38"/>
      <c r="D2073" s="39" t="s">
        <v>481</v>
      </c>
      <c r="E2073" s="39" t="s">
        <v>95</v>
      </c>
      <c r="F2073" s="48"/>
      <c r="G2073" s="48"/>
      <c r="H2073" s="48"/>
      <c r="I2073" s="48"/>
      <c r="J2073" s="39" t="s">
        <v>721</v>
      </c>
      <c r="K2073" s="40">
        <f>K1446</f>
        <v>20421.600000000002</v>
      </c>
      <c r="L2073" s="40">
        <f>L1446</f>
        <v>20421.600000000002</v>
      </c>
      <c r="M2073" s="40">
        <f>M1446</f>
        <v>20419.000000000004</v>
      </c>
      <c r="N2073" s="40"/>
    </row>
    <row r="2074" spans="1:14" ht="26.25" hidden="1" customHeight="1" outlineLevel="1" x14ac:dyDescent="0.2">
      <c r="A2074" s="66" t="s">
        <v>720</v>
      </c>
      <c r="B2074" s="41" t="s">
        <v>594</v>
      </c>
      <c r="C2074" s="38"/>
      <c r="D2074" s="39" t="s">
        <v>481</v>
      </c>
      <c r="E2074" s="39" t="s">
        <v>378</v>
      </c>
      <c r="F2074" s="48"/>
      <c r="G2074" s="48"/>
      <c r="H2074" s="48"/>
      <c r="I2074" s="48"/>
      <c r="J2074" s="39" t="s">
        <v>721</v>
      </c>
      <c r="K2074" s="40">
        <f>K1464</f>
        <v>22716.800000000003</v>
      </c>
      <c r="L2074" s="40">
        <f>L1464</f>
        <v>22716.800000000003</v>
      </c>
      <c r="M2074" s="40">
        <f>M1464</f>
        <v>21887</v>
      </c>
      <c r="N2074" s="40"/>
    </row>
    <row r="2075" spans="1:14" ht="26.25" hidden="1" customHeight="1" outlineLevel="1" x14ac:dyDescent="0.2">
      <c r="A2075" s="67" t="s">
        <v>720</v>
      </c>
      <c r="B2075" s="42" t="s">
        <v>43</v>
      </c>
      <c r="C2075" s="38"/>
      <c r="D2075" s="44" t="s">
        <v>141</v>
      </c>
      <c r="E2075" s="44"/>
      <c r="F2075" s="48"/>
      <c r="G2075" s="48"/>
      <c r="H2075" s="48"/>
      <c r="I2075" s="48"/>
      <c r="J2075" s="44" t="s">
        <v>721</v>
      </c>
      <c r="K2075" s="46">
        <f t="shared" ref="K2075:M2075" si="604">K2076+K2077</f>
        <v>111863.79999999999</v>
      </c>
      <c r="L2075" s="46">
        <f t="shared" si="604"/>
        <v>111863.79999999999</v>
      </c>
      <c r="M2075" s="46">
        <f t="shared" si="604"/>
        <v>111863.69999999998</v>
      </c>
      <c r="N2075" s="46"/>
    </row>
    <row r="2076" spans="1:14" ht="26.25" hidden="1" customHeight="1" outlineLevel="1" x14ac:dyDescent="0.2">
      <c r="A2076" s="65" t="s">
        <v>720</v>
      </c>
      <c r="B2076" s="37" t="s">
        <v>44</v>
      </c>
      <c r="C2076" s="38"/>
      <c r="D2076" s="39" t="s">
        <v>141</v>
      </c>
      <c r="E2076" s="39" t="s">
        <v>83</v>
      </c>
      <c r="F2076" s="48"/>
      <c r="G2076" s="48"/>
      <c r="H2076" s="48"/>
      <c r="I2076" s="48"/>
      <c r="J2076" s="39" t="s">
        <v>721</v>
      </c>
      <c r="K2076" s="40">
        <f>K36+K253</f>
        <v>71684.299999999988</v>
      </c>
      <c r="L2076" s="40">
        <f>L36+L253</f>
        <v>71684.299999999988</v>
      </c>
      <c r="M2076" s="40">
        <f>M36+M253</f>
        <v>71684.299999999988</v>
      </c>
      <c r="N2076" s="40"/>
    </row>
    <row r="2077" spans="1:14" ht="26.25" hidden="1" customHeight="1" outlineLevel="1" x14ac:dyDescent="0.2">
      <c r="A2077" s="65" t="s">
        <v>720</v>
      </c>
      <c r="B2077" s="37" t="s">
        <v>48</v>
      </c>
      <c r="C2077" s="38"/>
      <c r="D2077" s="39" t="s">
        <v>141</v>
      </c>
      <c r="E2077" s="39" t="s">
        <v>95</v>
      </c>
      <c r="F2077" s="48"/>
      <c r="G2077" s="48"/>
      <c r="H2077" s="48"/>
      <c r="I2077" s="48"/>
      <c r="J2077" s="39" t="s">
        <v>721</v>
      </c>
      <c r="K2077" s="40">
        <f>K41+K259</f>
        <v>40179.5</v>
      </c>
      <c r="L2077" s="40">
        <f>L41+L259</f>
        <v>40179.5</v>
      </c>
      <c r="M2077" s="40">
        <f>M41+M259</f>
        <v>40179.4</v>
      </c>
      <c r="N2077" s="40"/>
    </row>
    <row r="2078" spans="1:14" ht="26.25" hidden="1" customHeight="1" outlineLevel="1" x14ac:dyDescent="0.2">
      <c r="A2078" s="67" t="s">
        <v>720</v>
      </c>
      <c r="B2078" s="42" t="s">
        <v>203</v>
      </c>
      <c r="C2078" s="38"/>
      <c r="D2078" s="44" t="s">
        <v>345</v>
      </c>
      <c r="E2078" s="44"/>
      <c r="F2078" s="48"/>
      <c r="G2078" s="48"/>
      <c r="H2078" s="48"/>
      <c r="I2078" s="48"/>
      <c r="J2078" s="44" t="s">
        <v>721</v>
      </c>
      <c r="K2078" s="46">
        <f t="shared" ref="K2078:M2078" si="605">K2079</f>
        <v>770547.1</v>
      </c>
      <c r="L2078" s="46">
        <f t="shared" si="605"/>
        <v>770547.1</v>
      </c>
      <c r="M2078" s="46">
        <f t="shared" si="605"/>
        <v>769865.8</v>
      </c>
      <c r="N2078" s="46"/>
    </row>
    <row r="2079" spans="1:14" ht="26.25" hidden="1" customHeight="1" outlineLevel="1" x14ac:dyDescent="0.2">
      <c r="A2079" s="65" t="s">
        <v>720</v>
      </c>
      <c r="B2079" s="37" t="s">
        <v>204</v>
      </c>
      <c r="C2079" s="38"/>
      <c r="D2079" s="39" t="s">
        <v>345</v>
      </c>
      <c r="E2079" s="39" t="s">
        <v>83</v>
      </c>
      <c r="F2079" s="48"/>
      <c r="G2079" s="48"/>
      <c r="H2079" s="48"/>
      <c r="I2079" s="48"/>
      <c r="J2079" s="39" t="s">
        <v>721</v>
      </c>
      <c r="K2079" s="40">
        <f>K266+K302</f>
        <v>770547.1</v>
      </c>
      <c r="L2079" s="40">
        <f>L266+L302</f>
        <v>770547.1</v>
      </c>
      <c r="M2079" s="40">
        <f>M266+M302</f>
        <v>769865.8</v>
      </c>
      <c r="N2079" s="40"/>
    </row>
    <row r="2080" spans="1:14" ht="42" hidden="1" customHeight="1" outlineLevel="1" x14ac:dyDescent="0.2">
      <c r="A2080" s="68" t="s">
        <v>720</v>
      </c>
      <c r="B2080" s="19" t="s">
        <v>821</v>
      </c>
      <c r="C2080" s="38"/>
      <c r="D2080" s="44" t="s">
        <v>80</v>
      </c>
      <c r="E2080" s="44"/>
      <c r="F2080" s="48"/>
      <c r="G2080" s="48"/>
      <c r="H2080" s="48"/>
      <c r="I2080" s="48"/>
      <c r="J2080" s="44" t="s">
        <v>721</v>
      </c>
      <c r="K2080" s="46">
        <f>K2081</f>
        <v>23009.5</v>
      </c>
      <c r="L2080" s="46">
        <f>L2081</f>
        <v>23009.5</v>
      </c>
      <c r="M2080" s="46">
        <f>M2081</f>
        <v>23009.5</v>
      </c>
      <c r="N2080" s="46"/>
    </row>
    <row r="2081" spans="1:14" ht="26.25" hidden="1" customHeight="1" outlineLevel="1" x14ac:dyDescent="0.2">
      <c r="A2081" s="70" t="s">
        <v>720</v>
      </c>
      <c r="B2081" s="13" t="s">
        <v>822</v>
      </c>
      <c r="C2081" s="38"/>
      <c r="D2081" s="39" t="s">
        <v>80</v>
      </c>
      <c r="E2081" s="39" t="s">
        <v>194</v>
      </c>
      <c r="F2081" s="48"/>
      <c r="G2081" s="48"/>
      <c r="H2081" s="48"/>
      <c r="I2081" s="48"/>
      <c r="J2081" s="39" t="s">
        <v>721</v>
      </c>
      <c r="K2081" s="40">
        <f>K1386</f>
        <v>23009.5</v>
      </c>
      <c r="L2081" s="40">
        <f>L1386</f>
        <v>23009.5</v>
      </c>
      <c r="M2081" s="40">
        <f>M1386</f>
        <v>23009.5</v>
      </c>
      <c r="N2081" s="40"/>
    </row>
    <row r="2082" spans="1:14" ht="26.25" hidden="1" customHeight="1" outlineLevel="1" x14ac:dyDescent="0.2">
      <c r="A2082" s="68" t="s">
        <v>720</v>
      </c>
      <c r="B2082" s="49" t="s">
        <v>728</v>
      </c>
      <c r="C2082" s="38"/>
      <c r="D2082" s="44" t="s">
        <v>38</v>
      </c>
      <c r="E2082" s="39"/>
      <c r="F2082" s="48"/>
      <c r="G2082" s="48"/>
      <c r="H2082" s="48"/>
      <c r="I2082" s="48"/>
      <c r="J2082" s="44" t="s">
        <v>721</v>
      </c>
      <c r="K2082" s="40"/>
      <c r="L2082" s="40"/>
      <c r="M2082" s="40"/>
      <c r="N2082" s="40"/>
    </row>
    <row r="2083" spans="1:14" ht="26.25" hidden="1" customHeight="1" outlineLevel="1" x14ac:dyDescent="0.2">
      <c r="A2083" s="70" t="s">
        <v>720</v>
      </c>
      <c r="B2083" s="52" t="s">
        <v>728</v>
      </c>
      <c r="C2083" s="53"/>
      <c r="D2083" s="54" t="s">
        <v>38</v>
      </c>
      <c r="E2083" s="54" t="s">
        <v>38</v>
      </c>
      <c r="F2083" s="55"/>
      <c r="G2083" s="55"/>
      <c r="H2083" s="55"/>
      <c r="I2083" s="55"/>
      <c r="J2083" s="54" t="s">
        <v>721</v>
      </c>
      <c r="K2083" s="56"/>
      <c r="L2083" s="56"/>
      <c r="M2083" s="56"/>
      <c r="N2083" s="56"/>
    </row>
    <row r="2084" spans="1:14" collapsed="1" x14ac:dyDescent="0.2"/>
  </sheetData>
  <mergeCells count="7">
    <mergeCell ref="F11:I11"/>
    <mergeCell ref="K1:N1"/>
    <mergeCell ref="K2:N2"/>
    <mergeCell ref="K3:N3"/>
    <mergeCell ref="K4:N4"/>
    <mergeCell ref="A8:N8"/>
    <mergeCell ref="A7:N7"/>
  </mergeCells>
  <pageMargins left="1.1811023622047245" right="0.39370078740157483" top="0.78740157480314965" bottom="0.78740157480314965" header="0.51181102362204722" footer="0.51181102362204722"/>
  <pageSetup paperSize="9" scale="68" fitToHeight="0" orientation="portrait" r:id="rId1"/>
  <headerFooter differentFirst="1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отчёт за 2018 год</vt:lpstr>
      <vt:lpstr>'отчёт за 2018 год'!Заголовки_для_печати</vt:lpstr>
    </vt:vector>
  </TitlesOfParts>
  <Company>Администрация МО город Краснодар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Соболевская Наталья Викторовна</dc:creator>
  <cp:lastModifiedBy>Кужель Евгения Николаевна</cp:lastModifiedBy>
  <cp:lastPrinted>2019-06-03T08:57:45Z</cp:lastPrinted>
  <dcterms:created xsi:type="dcterms:W3CDTF">2018-04-28T08:32:29Z</dcterms:created>
  <dcterms:modified xsi:type="dcterms:W3CDTF">2019-06-03T08:57:48Z</dcterms:modified>
</cp:coreProperties>
</file>