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0BD9C074-2E4E-4CDA-B9E3-65D6AF872C5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1" sheetId="1" r:id="rId1"/>
  </sheets>
  <definedNames>
    <definedName name="_xlnm._FilterDatabase" localSheetId="0" hidden="1">'прил. 21'!$A$14:$F$124</definedName>
    <definedName name="_xlnm.Print_Titles" localSheetId="0">'прил. 21'!$14:$14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5" i="1" l="1"/>
  <c r="D145" i="1"/>
  <c r="E134" i="1" l="1"/>
  <c r="D134" i="1"/>
  <c r="E129" i="1"/>
  <c r="D129" i="1"/>
  <c r="E103" i="1"/>
  <c r="E142" i="1" s="1"/>
  <c r="E107" i="1"/>
  <c r="D107" i="1"/>
  <c r="D103" i="1"/>
  <c r="D142" i="1" s="1"/>
  <c r="E101" i="1" l="1"/>
  <c r="D101" i="1"/>
  <c r="E85" i="1" l="1"/>
  <c r="E143" i="1" s="1"/>
  <c r="D85" i="1"/>
  <c r="D143" i="1" s="1"/>
  <c r="E80" i="1"/>
  <c r="D80" i="1"/>
  <c r="E76" i="1"/>
  <c r="E112" i="1" l="1"/>
  <c r="E73" i="1" s="1"/>
  <c r="D112" i="1"/>
  <c r="D140" i="1" s="1"/>
  <c r="E140" i="1" l="1"/>
  <c r="E20" i="1"/>
  <c r="D20" i="1"/>
  <c r="E146" i="1" l="1"/>
  <c r="E144" i="1"/>
  <c r="D144" i="1"/>
  <c r="D146" i="1"/>
  <c r="E148" i="1" l="1"/>
  <c r="E147" i="1" s="1"/>
  <c r="D148" i="1"/>
  <c r="D147" i="1" s="1"/>
  <c r="D96" i="1"/>
  <c r="D73" i="1" s="1"/>
  <c r="E135" i="1"/>
  <c r="D135" i="1"/>
  <c r="E156" i="1"/>
  <c r="D156" i="1"/>
  <c r="E139" i="1"/>
  <c r="D139" i="1"/>
  <c r="E152" i="1"/>
  <c r="D152" i="1"/>
  <c r="E150" i="1"/>
  <c r="E149" i="1" s="1"/>
  <c r="D150" i="1"/>
  <c r="D149" i="1" s="1"/>
  <c r="E138" i="1" l="1"/>
  <c r="D138" i="1"/>
  <c r="E120" i="1" l="1"/>
  <c r="E136" i="1" s="1"/>
  <c r="D120" i="1"/>
  <c r="D136" i="1" s="1"/>
  <c r="E51" i="1"/>
  <c r="D51" i="1"/>
  <c r="D118" i="1" l="1"/>
  <c r="E118" i="1"/>
  <c r="E153" i="1" l="1"/>
  <c r="D153" i="1"/>
  <c r="E154" i="1"/>
  <c r="D154" i="1"/>
  <c r="E133" i="1"/>
  <c r="D133" i="1"/>
  <c r="E132" i="1"/>
  <c r="D132" i="1"/>
  <c r="E130" i="1"/>
  <c r="D130" i="1"/>
  <c r="E66" i="1"/>
  <c r="D66" i="1"/>
  <c r="E42" i="1"/>
  <c r="D42" i="1"/>
  <c r="E30" i="1"/>
  <c r="D30" i="1"/>
  <c r="E24" i="1"/>
  <c r="D24" i="1"/>
  <c r="D151" i="1" l="1"/>
  <c r="D128" i="1"/>
  <c r="D141" i="1"/>
  <c r="E128" i="1"/>
  <c r="E141" i="1" l="1"/>
  <c r="E62" i="1"/>
  <c r="D62" i="1"/>
  <c r="E57" i="1"/>
  <c r="D57" i="1"/>
  <c r="D15" i="1" l="1"/>
  <c r="D124" i="1" s="1"/>
  <c r="E15" i="1"/>
  <c r="E124" i="1" s="1"/>
  <c r="E155" i="1" l="1"/>
  <c r="E131" i="1"/>
  <c r="E151" i="1" l="1"/>
  <c r="E127" i="1" s="1"/>
  <c r="D155" i="1" l="1"/>
  <c r="D131" i="1"/>
  <c r="D127" i="1" l="1"/>
  <c r="D126" i="1" s="1"/>
  <c r="E126" i="1"/>
</calcChain>
</file>

<file path=xl/sharedStrings.xml><?xml version="1.0" encoding="utf-8"?>
<sst xmlns="http://schemas.openxmlformats.org/spreadsheetml/2006/main" count="236" uniqueCount="158">
  <si>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</si>
  <si>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</si>
  <si>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</si>
  <si>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</si>
  <si>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</si>
  <si>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</si>
  <si>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</si>
  <si>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</si>
  <si>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</si>
  <si>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</si>
  <si>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</si>
  <si>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</si>
  <si>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</si>
  <si>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</si>
  <si>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</si>
  <si>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</si>
  <si>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</si>
  <si>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</si>
  <si>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</si>
  <si>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</si>
  <si>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</si>
  <si>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</si>
  <si>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</si>
  <si>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</si>
  <si>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</si>
  <si>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</si>
  <si>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</si>
  <si>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</si>
  <si>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</si>
  <si>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</si>
  <si>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</si>
  <si>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</si>
  <si>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</si>
  <si>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</si>
  <si>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</si>
  <si>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</si>
  <si>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</si>
  <si>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</si>
  <si>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</si>
  <si>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</si>
  <si>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</si>
  <si>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</si>
  <si>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</si>
  <si>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</si>
  <si>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</si>
  <si>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</si>
  <si>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</si>
  <si>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</si>
  <si>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</si>
  <si>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</si>
  <si>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</si>
  <si>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</si>
  <si>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</si>
  <si>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</si>
  <si>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</si>
  <si>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</si>
  <si>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</si>
  <si>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</si>
  <si>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</si>
  <si>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</si>
  <si>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</si>
  <si>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</si>
  <si>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</si>
  <si>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</si>
  <si>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</si>
  <si>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</si>
  <si>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</si>
  <si>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</si>
  <si>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</si>
  <si>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</si>
  <si>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</si>
  <si>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</si>
  <si>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</si>
  <si>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</si>
  <si>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</si>
  <si>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</si>
  <si>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</si>
  <si>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</si>
  <si>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</si>
  <si>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</si>
  <si>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</si>
  <si>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</si>
  <si>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</si>
  <si>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</si>
  <si>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</si>
  <si>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</si>
  <si>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</si>
  <si>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</si>
  <si>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</si>
  <si>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</si>
  <si>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</si>
  <si>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</si>
  <si>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</si>
  <si>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</si>
  <si>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</si>
  <si>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</si>
  <si>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</si>
  <si>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</si>
  <si>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</si>
  <si>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</si>
  <si>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</si>
  <si>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</si>
  <si>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</si>
  <si>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</si>
  <si>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</si>
  <si>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</si>
  <si>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</si>
  <si>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</si>
  <si>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</si>
  <si>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</si>
  <si>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</si>
  <si>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</si>
  <si>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</si>
  <si>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</si>
  <si>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</si>
  <si>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</si>
  <si>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</si>
  <si>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</si>
  <si>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</si>
  <si>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</si>
  <si>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</si>
  <si>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</si>
  <si>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</si>
  <si>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</si>
  <si>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ПРИЛОЖЕНИЕ № 21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</si>
  <si>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</si>
  <si>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Субсидии на участие в осуществлении мероприятий по предупреждению детского дорожно-транспо-ртного травматизма на территории  муниципальных образований Краснодарского края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</si>
  <si>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нарко-логических, онкологических диспансерах и других специализированных медицинских организациях) в Краснодарском крае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</si>
  <si>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</si>
  <si>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государ-ственной программы Российской Федерации «Обеспечение доступным и комфортным жильём и коммунальными услугами граждан Российской Федерации»</t>
  </si>
  <si>
    <t>Субсидии на организацию транспортного обслуживания населения путём оснащения общественного пассажирского транспорта радио-информаторами транспортными (для ориенти-рования инвалидов по зрению)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</si>
  <si>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</si>
  <si>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</si>
  <si>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</si>
  <si>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</si>
  <si>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</si>
  <si>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</si>
  <si>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</si>
  <si>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</si>
  <si>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непригод-ного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</si>
  <si>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2.17.</t>
  </si>
  <si>
    <t>Субвенции на осуществление отдельных государ-ственных полномочий по образованию и органи-зации деятельности административных комиссий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</si>
  <si>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</si>
  <si>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Вооружён-ных Силах Российской Федерации или по возвраще-нии из учреждений, исполняющих наказание в виде лишения свободы, при их возвращении в указанные жилые помещения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</si>
  <si>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</si>
  <si>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Краснодар-ского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</si>
  <si>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автомо-бильных дорогах общего пользования местного значения, обеспечивающих транспортную инфра-структуру городов-курортов Краснодарского края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</si>
  <si>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органи-зациях (проведение капитального ремонта спортивных залов муниципальных общеобразо-вательных организаций, помещений при них, других помещений физкультурно-спортивного назначения, физкультурно-оздоровительных комплексов)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</si>
  <si>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предусматри-вающих строительство жилья – всего,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</si>
  <si>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</si>
  <si>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</si>
  <si>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</si>
  <si>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</si>
  <si>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</si>
  <si>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</si>
  <si>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</si>
  <si>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>от 12.12.2019 № 89 п. 4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</si>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</sst>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9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justify" wrapText="1"/>
    </xf>
    <xf numFmtId="165" fontId="2" fillId="0" borderId="14" xfId="0" applyNumberFormat="1" applyFont="1" applyFill="1" applyBorder="1" applyAlignment="1">
      <alignment horizontal="right" wrapText="1"/>
    </xf>
    <xf numFmtId="164" fontId="2" fillId="0" borderId="15" xfId="0" applyNumberFormat="1" applyFont="1" applyFill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167" fontId="2" fillId="0" borderId="13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8"/>
  <sheetViews>
    <sheetView tabSelected="1" view="pageBreakPreview" zoomScaleNormal="87" zoomScaleSheetLayoutView="100" workbookViewId="0">
      <selection activeCell="A9" sqref="A9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8.75" x14ac:dyDescent="0.25">
      <c r="D1" s="5" t="s">
        <v>124</v>
      </c>
    </row>
    <row r="2" spans="1:5" ht="18.75" x14ac:dyDescent="0.25">
      <c r="D2" s="5" t="s">
        <v>37</v>
      </c>
    </row>
    <row r="3" spans="1:5" ht="18.75" x14ac:dyDescent="0.25">
      <c r="D3" s="5" t="s">
        <v>38</v>
      </c>
    </row>
    <row r="4" spans="1:5" ht="18.75" x14ac:dyDescent="0.25">
      <c r="D4" s="5" t="s">
        <v>156</v>
      </c>
    </row>
    <row r="5" spans="1:5" ht="18.75" x14ac:dyDescent="0.25">
      <c r="D5" s="5"/>
    </row>
    <row r="6" spans="1:5" ht="18.75" x14ac:dyDescent="0.25">
      <c r="D6" s="5"/>
    </row>
    <row r="7" spans="1:5" x14ac:dyDescent="0.25">
      <c r="A7" s="75" t="s">
        <v>39</v>
      </c>
      <c r="B7" s="76"/>
      <c r="C7" s="76"/>
      <c r="D7" s="76"/>
      <c r="E7" s="76"/>
    </row>
    <row r="8" spans="1:5" ht="56.25" customHeight="1" x14ac:dyDescent="0.25">
      <c r="A8" s="75" t="s">
        <v>157</v>
      </c>
      <c r="B8" s="76"/>
      <c r="C8" s="76"/>
      <c r="D8" s="76"/>
      <c r="E8" s="76"/>
    </row>
    <row r="9" spans="1:5" ht="18.75" x14ac:dyDescent="0.25">
      <c r="A9" s="45"/>
      <c r="B9" s="46"/>
      <c r="C9" s="46"/>
      <c r="D9" s="46"/>
      <c r="E9" s="46"/>
    </row>
    <row r="11" spans="1:5" ht="15.75" x14ac:dyDescent="0.25">
      <c r="D11" s="77" t="s">
        <v>40</v>
      </c>
      <c r="E11" s="78"/>
    </row>
    <row r="12" spans="1:5" ht="15.75" customHeight="1" x14ac:dyDescent="0.25">
      <c r="A12" s="79" t="s">
        <v>0</v>
      </c>
      <c r="B12" s="79" t="s">
        <v>1</v>
      </c>
      <c r="C12" s="79" t="s">
        <v>2</v>
      </c>
      <c r="D12" s="79" t="s">
        <v>3</v>
      </c>
      <c r="E12" s="79"/>
    </row>
    <row r="13" spans="1:5" ht="15.75" x14ac:dyDescent="0.25">
      <c r="A13" s="79"/>
      <c r="B13" s="79"/>
      <c r="C13" s="79"/>
      <c r="D13" s="6" t="s">
        <v>68</v>
      </c>
      <c r="E13" s="6" t="s">
        <v>131</v>
      </c>
    </row>
    <row r="14" spans="1:5" ht="15.75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</row>
    <row r="15" spans="1:5" ht="31.5" x14ac:dyDescent="0.25">
      <c r="A15" s="7" t="s">
        <v>4</v>
      </c>
      <c r="B15" s="8"/>
      <c r="C15" s="9" t="s">
        <v>69</v>
      </c>
      <c r="D15" s="10">
        <f>D17+D18+D19+D20+D24+D28+D29+D30+D34+D35+D36+D37+D38+D39+D40+D41+D42+D48+D49+D51+D55+D56+D57+D62+D66+D70+D71+D72+D50</f>
        <v>8805991.3999999985</v>
      </c>
      <c r="E15" s="11">
        <f>E17+E18+E19+E20+E24+E28+E29+E30+E34+E35+E36+E37+E38+E39+E40+E41+E42+E48+E49+E51+E55+E56+E57+E62+E66+E70+E71+E72+E50</f>
        <v>8830994.799999997</v>
      </c>
    </row>
    <row r="16" spans="1:5" ht="15.75" x14ac:dyDescent="0.25">
      <c r="A16" s="12"/>
      <c r="B16" s="13"/>
      <c r="C16" s="3" t="s">
        <v>5</v>
      </c>
      <c r="D16" s="14"/>
      <c r="E16" s="15"/>
    </row>
    <row r="17" spans="1:5" ht="156" customHeight="1" x14ac:dyDescent="0.25">
      <c r="A17" s="12" t="s">
        <v>6</v>
      </c>
      <c r="B17" s="13" t="s">
        <v>104</v>
      </c>
      <c r="C17" s="3" t="s">
        <v>103</v>
      </c>
      <c r="D17" s="14">
        <v>3249.8</v>
      </c>
      <c r="E17" s="15">
        <v>3249.8</v>
      </c>
    </row>
    <row r="18" spans="1:5" ht="62.25" customHeight="1" x14ac:dyDescent="0.25">
      <c r="A18" s="12" t="s">
        <v>7</v>
      </c>
      <c r="B18" s="13" t="s">
        <v>42</v>
      </c>
      <c r="C18" s="3" t="s">
        <v>64</v>
      </c>
      <c r="D18" s="14">
        <v>21612.5</v>
      </c>
      <c r="E18" s="15">
        <v>21612.5</v>
      </c>
    </row>
    <row r="19" spans="1:5" ht="46.5" customHeight="1" x14ac:dyDescent="0.25">
      <c r="A19" s="12" t="s">
        <v>8</v>
      </c>
      <c r="B19" s="13" t="s">
        <v>42</v>
      </c>
      <c r="C19" s="3" t="s">
        <v>141</v>
      </c>
      <c r="D19" s="14">
        <v>1000</v>
      </c>
      <c r="E19" s="15">
        <v>1000</v>
      </c>
    </row>
    <row r="20" spans="1:5" ht="45.75" customHeight="1" x14ac:dyDescent="0.25">
      <c r="A20" s="56" t="s">
        <v>10</v>
      </c>
      <c r="B20" s="13"/>
      <c r="C20" s="3" t="s">
        <v>151</v>
      </c>
      <c r="D20" s="14">
        <f>D22+D23</f>
        <v>1548.1999999999998</v>
      </c>
      <c r="E20" s="15">
        <f>E22+E23</f>
        <v>1548.1999999999998</v>
      </c>
    </row>
    <row r="21" spans="1:5" ht="15.75" customHeight="1" x14ac:dyDescent="0.25">
      <c r="A21" s="56"/>
      <c r="B21" s="13"/>
      <c r="C21" s="2" t="s">
        <v>5</v>
      </c>
      <c r="D21" s="14"/>
      <c r="E21" s="15"/>
    </row>
    <row r="22" spans="1:5" ht="63" x14ac:dyDescent="0.25">
      <c r="A22" s="56"/>
      <c r="B22" s="13" t="s">
        <v>42</v>
      </c>
      <c r="C22" s="72" t="s">
        <v>142</v>
      </c>
      <c r="D22" s="14">
        <v>640.79999999999995</v>
      </c>
      <c r="E22" s="15">
        <v>640.79999999999995</v>
      </c>
    </row>
    <row r="23" spans="1:5" ht="15.75" customHeight="1" x14ac:dyDescent="0.25">
      <c r="A23" s="56"/>
      <c r="B23" s="13" t="s">
        <v>43</v>
      </c>
      <c r="C23" s="72" t="s">
        <v>132</v>
      </c>
      <c r="D23" s="14">
        <v>907.4</v>
      </c>
      <c r="E23" s="15">
        <v>907.4</v>
      </c>
    </row>
    <row r="24" spans="1:5" ht="78.75" x14ac:dyDescent="0.25">
      <c r="A24" s="12" t="s">
        <v>11</v>
      </c>
      <c r="B24" s="13"/>
      <c r="C24" s="3" t="s">
        <v>79</v>
      </c>
      <c r="D24" s="14">
        <f>D26+D27</f>
        <v>15561.7</v>
      </c>
      <c r="E24" s="15">
        <f>E26+E27</f>
        <v>16184.800000000001</v>
      </c>
    </row>
    <row r="25" spans="1:5" ht="15.75" customHeight="1" x14ac:dyDescent="0.25">
      <c r="A25" s="12"/>
      <c r="B25" s="1"/>
      <c r="C25" s="2" t="s">
        <v>5</v>
      </c>
      <c r="D25" s="14"/>
      <c r="E25" s="15"/>
    </row>
    <row r="26" spans="1:5" ht="15.75" customHeight="1" x14ac:dyDescent="0.25">
      <c r="A26" s="12"/>
      <c r="B26" s="1">
        <v>702</v>
      </c>
      <c r="C26" s="2" t="s">
        <v>27</v>
      </c>
      <c r="D26" s="14">
        <v>15331.7</v>
      </c>
      <c r="E26" s="15">
        <v>15945.6</v>
      </c>
    </row>
    <row r="27" spans="1:5" ht="15.75" customHeight="1" x14ac:dyDescent="0.25">
      <c r="A27" s="12"/>
      <c r="B27" s="1">
        <v>709</v>
      </c>
      <c r="C27" s="2" t="s">
        <v>57</v>
      </c>
      <c r="D27" s="14">
        <v>230</v>
      </c>
      <c r="E27" s="15">
        <v>239.2</v>
      </c>
    </row>
    <row r="28" spans="1:5" ht="155.25" customHeight="1" x14ac:dyDescent="0.25">
      <c r="A28" s="12" t="s">
        <v>12</v>
      </c>
      <c r="B28" s="13" t="s">
        <v>42</v>
      </c>
      <c r="C28" s="3" t="s">
        <v>80</v>
      </c>
      <c r="D28" s="14">
        <v>1921.8</v>
      </c>
      <c r="E28" s="15">
        <v>1921.8</v>
      </c>
    </row>
    <row r="29" spans="1:5" ht="78" customHeight="1" x14ac:dyDescent="0.25">
      <c r="A29" s="12" t="s">
        <v>13</v>
      </c>
      <c r="B29" s="13" t="s">
        <v>45</v>
      </c>
      <c r="C29" s="3" t="s">
        <v>59</v>
      </c>
      <c r="D29" s="14">
        <v>66</v>
      </c>
      <c r="E29" s="15">
        <v>66</v>
      </c>
    </row>
    <row r="30" spans="1:5" ht="93" customHeight="1" x14ac:dyDescent="0.25">
      <c r="A30" s="12" t="s">
        <v>70</v>
      </c>
      <c r="B30" s="13"/>
      <c r="C30" s="3" t="s">
        <v>81</v>
      </c>
      <c r="D30" s="14">
        <f>D32+D33</f>
        <v>128184.1</v>
      </c>
      <c r="E30" s="15">
        <f>E32+E33</f>
        <v>128184.1</v>
      </c>
    </row>
    <row r="31" spans="1:5" ht="15.75" customHeight="1" x14ac:dyDescent="0.25">
      <c r="A31" s="12"/>
      <c r="B31" s="1"/>
      <c r="C31" s="2" t="s">
        <v>5</v>
      </c>
      <c r="D31" s="14"/>
      <c r="E31" s="15"/>
    </row>
    <row r="32" spans="1:5" ht="15.75" customHeight="1" x14ac:dyDescent="0.25">
      <c r="A32" s="12"/>
      <c r="B32" s="1">
        <v>709</v>
      </c>
      <c r="C32" s="2" t="s">
        <v>57</v>
      </c>
      <c r="D32" s="14">
        <v>1894.3</v>
      </c>
      <c r="E32" s="15">
        <v>1894.3</v>
      </c>
    </row>
    <row r="33" spans="1:5" ht="15.75" customHeight="1" x14ac:dyDescent="0.25">
      <c r="A33" s="12"/>
      <c r="B33" s="1">
        <v>1004</v>
      </c>
      <c r="C33" s="3" t="s">
        <v>76</v>
      </c>
      <c r="D33" s="14">
        <v>126289.8</v>
      </c>
      <c r="E33" s="15">
        <v>126289.8</v>
      </c>
    </row>
    <row r="34" spans="1:5" ht="46.5" customHeight="1" x14ac:dyDescent="0.25">
      <c r="A34" s="12" t="s">
        <v>71</v>
      </c>
      <c r="B34" s="13">
        <v>1006</v>
      </c>
      <c r="C34" s="3" t="s">
        <v>67</v>
      </c>
      <c r="D34" s="14">
        <v>640.79999999999995</v>
      </c>
      <c r="E34" s="15">
        <v>640.79999999999995</v>
      </c>
    </row>
    <row r="35" spans="1:5" ht="60.75" customHeight="1" x14ac:dyDescent="0.25">
      <c r="A35" s="12" t="s">
        <v>14</v>
      </c>
      <c r="B35" s="13">
        <v>1006</v>
      </c>
      <c r="C35" s="3" t="s">
        <v>95</v>
      </c>
      <c r="D35" s="14">
        <v>85698.5</v>
      </c>
      <c r="E35" s="15">
        <v>85698.5</v>
      </c>
    </row>
    <row r="36" spans="1:5" ht="108.75" customHeight="1" x14ac:dyDescent="0.25">
      <c r="A36" s="12" t="s">
        <v>15</v>
      </c>
      <c r="B36" s="13" t="s">
        <v>46</v>
      </c>
      <c r="C36" s="3" t="s">
        <v>65</v>
      </c>
      <c r="D36" s="14">
        <v>158.69999999999999</v>
      </c>
      <c r="E36" s="15">
        <v>158.69999999999999</v>
      </c>
    </row>
    <row r="37" spans="1:5" ht="141" customHeight="1" x14ac:dyDescent="0.25">
      <c r="A37" s="12" t="s">
        <v>16</v>
      </c>
      <c r="B37" s="13" t="s">
        <v>45</v>
      </c>
      <c r="C37" s="3" t="s">
        <v>60</v>
      </c>
      <c r="D37" s="14">
        <v>66</v>
      </c>
      <c r="E37" s="15">
        <v>66</v>
      </c>
    </row>
    <row r="38" spans="1:5" ht="108" customHeight="1" x14ac:dyDescent="0.25">
      <c r="A38" s="12" t="s">
        <v>17</v>
      </c>
      <c r="B38" s="13">
        <v>1004</v>
      </c>
      <c r="C38" s="3" t="s">
        <v>61</v>
      </c>
      <c r="D38" s="14">
        <v>177284.9</v>
      </c>
      <c r="E38" s="15">
        <v>184377.3</v>
      </c>
    </row>
    <row r="39" spans="1:5" ht="78.75" x14ac:dyDescent="0.25">
      <c r="A39" s="12" t="s">
        <v>18</v>
      </c>
      <c r="B39" s="13">
        <v>1004</v>
      </c>
      <c r="C39" s="3" t="s">
        <v>66</v>
      </c>
      <c r="D39" s="14">
        <v>118666.5</v>
      </c>
      <c r="E39" s="15">
        <v>123417.4</v>
      </c>
    </row>
    <row r="40" spans="1:5" ht="46.5" customHeight="1" x14ac:dyDescent="0.25">
      <c r="A40" s="12" t="s">
        <v>19</v>
      </c>
      <c r="B40" s="13" t="s">
        <v>42</v>
      </c>
      <c r="C40" s="3" t="s">
        <v>58</v>
      </c>
      <c r="D40" s="14">
        <v>640.70000000000005</v>
      </c>
      <c r="E40" s="15">
        <v>640.70000000000005</v>
      </c>
    </row>
    <row r="41" spans="1:5" ht="216.75" customHeight="1" x14ac:dyDescent="0.25">
      <c r="A41" s="47" t="s">
        <v>20</v>
      </c>
      <c r="B41" s="68" t="s">
        <v>77</v>
      </c>
      <c r="C41" s="65" t="s">
        <v>143</v>
      </c>
      <c r="D41" s="66">
        <v>165</v>
      </c>
      <c r="E41" s="67">
        <v>165</v>
      </c>
    </row>
    <row r="42" spans="1:5" ht="156.75" customHeight="1" x14ac:dyDescent="0.25">
      <c r="A42" s="12" t="s">
        <v>21</v>
      </c>
      <c r="B42" s="13"/>
      <c r="C42" s="3" t="s">
        <v>82</v>
      </c>
      <c r="D42" s="14">
        <f>D44+D45+D46+D47</f>
        <v>8246.2999999999993</v>
      </c>
      <c r="E42" s="15">
        <f>E44+E45+E46+E47</f>
        <v>8577.6</v>
      </c>
    </row>
    <row r="43" spans="1:5" ht="18" customHeight="1" x14ac:dyDescent="0.25">
      <c r="A43" s="12"/>
      <c r="B43" s="13"/>
      <c r="C43" s="3" t="s">
        <v>5</v>
      </c>
      <c r="D43" s="14"/>
      <c r="E43" s="15"/>
    </row>
    <row r="44" spans="1:5" ht="18" customHeight="1" x14ac:dyDescent="0.25">
      <c r="A44" s="12"/>
      <c r="B44" s="13" t="s">
        <v>47</v>
      </c>
      <c r="C44" s="3" t="s">
        <v>26</v>
      </c>
      <c r="D44" s="14">
        <v>3294.3</v>
      </c>
      <c r="E44" s="15">
        <v>3425.7</v>
      </c>
    </row>
    <row r="45" spans="1:5" ht="18" customHeight="1" x14ac:dyDescent="0.25">
      <c r="A45" s="12"/>
      <c r="B45" s="13" t="s">
        <v>44</v>
      </c>
      <c r="C45" s="3" t="s">
        <v>27</v>
      </c>
      <c r="D45" s="14">
        <v>4533.8</v>
      </c>
      <c r="E45" s="15">
        <v>4715.3</v>
      </c>
    </row>
    <row r="46" spans="1:5" ht="18" customHeight="1" x14ac:dyDescent="0.25">
      <c r="A46" s="12"/>
      <c r="B46" s="13" t="s">
        <v>41</v>
      </c>
      <c r="C46" s="3" t="s">
        <v>9</v>
      </c>
      <c r="D46" s="14">
        <v>297.89999999999998</v>
      </c>
      <c r="E46" s="15">
        <v>311.5</v>
      </c>
    </row>
    <row r="47" spans="1:5" ht="18" customHeight="1" x14ac:dyDescent="0.25">
      <c r="A47" s="12"/>
      <c r="B47" s="1">
        <v>709</v>
      </c>
      <c r="C47" s="2" t="s">
        <v>57</v>
      </c>
      <c r="D47" s="14">
        <v>120.3</v>
      </c>
      <c r="E47" s="15">
        <v>125.1</v>
      </c>
    </row>
    <row r="48" spans="1:5" ht="81" customHeight="1" x14ac:dyDescent="0.25">
      <c r="A48" s="12" t="s">
        <v>22</v>
      </c>
      <c r="B48" s="13">
        <v>1004</v>
      </c>
      <c r="C48" s="3" t="s">
        <v>62</v>
      </c>
      <c r="D48" s="14">
        <v>1192.2</v>
      </c>
      <c r="E48" s="15">
        <v>1239.9000000000001</v>
      </c>
    </row>
    <row r="49" spans="1:5" ht="94.5" customHeight="1" x14ac:dyDescent="0.25">
      <c r="A49" s="12" t="s">
        <v>23</v>
      </c>
      <c r="B49" s="13">
        <v>1004</v>
      </c>
      <c r="C49" s="3" t="s">
        <v>63</v>
      </c>
      <c r="D49" s="14">
        <v>1476.5</v>
      </c>
      <c r="E49" s="15">
        <v>1535.6</v>
      </c>
    </row>
    <row r="50" spans="1:5" ht="328.5" customHeight="1" x14ac:dyDescent="0.25">
      <c r="A50" s="12" t="s">
        <v>24</v>
      </c>
      <c r="B50" s="13" t="s">
        <v>105</v>
      </c>
      <c r="C50" s="3" t="s">
        <v>127</v>
      </c>
      <c r="D50" s="14">
        <v>2000</v>
      </c>
      <c r="E50" s="15">
        <v>15000</v>
      </c>
    </row>
    <row r="51" spans="1:5" ht="155.25" customHeight="1" x14ac:dyDescent="0.25">
      <c r="A51" s="12" t="s">
        <v>25</v>
      </c>
      <c r="B51" s="13" t="s">
        <v>77</v>
      </c>
      <c r="C51" s="3" t="s">
        <v>86</v>
      </c>
      <c r="D51" s="14">
        <f>D53+D54</f>
        <v>182458.40000000002</v>
      </c>
      <c r="E51" s="15">
        <f>E53+E54</f>
        <v>177819.6</v>
      </c>
    </row>
    <row r="52" spans="1:5" ht="18.75" customHeight="1" x14ac:dyDescent="0.25">
      <c r="A52" s="12"/>
      <c r="B52" s="13"/>
      <c r="C52" s="3" t="s">
        <v>87</v>
      </c>
      <c r="D52" s="14"/>
      <c r="E52" s="15"/>
    </row>
    <row r="53" spans="1:5" ht="18" customHeight="1" x14ac:dyDescent="0.25">
      <c r="A53" s="12"/>
      <c r="B53" s="13"/>
      <c r="C53" s="3" t="s">
        <v>88</v>
      </c>
      <c r="D53" s="14">
        <v>31637.200000000001</v>
      </c>
      <c r="E53" s="15">
        <v>31242.7</v>
      </c>
    </row>
    <row r="54" spans="1:5" ht="18" customHeight="1" x14ac:dyDescent="0.25">
      <c r="A54" s="12"/>
      <c r="B54" s="13"/>
      <c r="C54" s="3" t="s">
        <v>89</v>
      </c>
      <c r="D54" s="14">
        <v>150821.20000000001</v>
      </c>
      <c r="E54" s="15">
        <v>146576.9</v>
      </c>
    </row>
    <row r="55" spans="1:5" ht="206.25" customHeight="1" x14ac:dyDescent="0.25">
      <c r="A55" s="12" t="s">
        <v>28</v>
      </c>
      <c r="B55" s="13">
        <v>1006</v>
      </c>
      <c r="C55" s="3" t="s">
        <v>97</v>
      </c>
      <c r="D55" s="14">
        <v>2198</v>
      </c>
      <c r="E55" s="15">
        <v>2198</v>
      </c>
    </row>
    <row r="56" spans="1:5" ht="126.75" customHeight="1" x14ac:dyDescent="0.25">
      <c r="A56" s="12" t="s">
        <v>29</v>
      </c>
      <c r="B56" s="13" t="s">
        <v>43</v>
      </c>
      <c r="C56" s="3" t="s">
        <v>150</v>
      </c>
      <c r="D56" s="14">
        <v>8504.7000000000007</v>
      </c>
      <c r="E56" s="15">
        <v>8504.7000000000007</v>
      </c>
    </row>
    <row r="57" spans="1:5" ht="98.25" customHeight="1" x14ac:dyDescent="0.25">
      <c r="A57" s="12" t="s">
        <v>30</v>
      </c>
      <c r="B57" s="13"/>
      <c r="C57" s="3" t="s">
        <v>96</v>
      </c>
      <c r="D57" s="14">
        <f>D59+D60+D61</f>
        <v>7632119.7999999989</v>
      </c>
      <c r="E57" s="15">
        <f>E59+E60+E61</f>
        <v>7632119.7999999989</v>
      </c>
    </row>
    <row r="58" spans="1:5" ht="18.75" customHeight="1" x14ac:dyDescent="0.25">
      <c r="A58" s="12"/>
      <c r="B58" s="13"/>
      <c r="C58" s="3" t="s">
        <v>5</v>
      </c>
      <c r="D58" s="14"/>
      <c r="E58" s="15"/>
    </row>
    <row r="59" spans="1:5" ht="18.75" customHeight="1" x14ac:dyDescent="0.25">
      <c r="A59" s="12"/>
      <c r="B59" s="13" t="s">
        <v>47</v>
      </c>
      <c r="C59" s="3" t="s">
        <v>26</v>
      </c>
      <c r="D59" s="14">
        <v>3510918.4</v>
      </c>
      <c r="E59" s="15">
        <v>3510918.4</v>
      </c>
    </row>
    <row r="60" spans="1:5" ht="18.75" customHeight="1" x14ac:dyDescent="0.25">
      <c r="A60" s="12"/>
      <c r="B60" s="13" t="s">
        <v>44</v>
      </c>
      <c r="C60" s="3" t="s">
        <v>27</v>
      </c>
      <c r="D60" s="14">
        <v>4104843.3</v>
      </c>
      <c r="E60" s="15">
        <v>4104843.3</v>
      </c>
    </row>
    <row r="61" spans="1:5" ht="18.75" customHeight="1" x14ac:dyDescent="0.25">
      <c r="A61" s="12"/>
      <c r="B61" s="13" t="s">
        <v>56</v>
      </c>
      <c r="C61" s="17" t="s">
        <v>57</v>
      </c>
      <c r="D61" s="14">
        <v>16358.1</v>
      </c>
      <c r="E61" s="15">
        <v>16358.1</v>
      </c>
    </row>
    <row r="62" spans="1:5" ht="47.25" x14ac:dyDescent="0.25">
      <c r="A62" s="12" t="s">
        <v>31</v>
      </c>
      <c r="B62" s="13"/>
      <c r="C62" s="3" t="s">
        <v>93</v>
      </c>
      <c r="D62" s="14">
        <f>D64+D65</f>
        <v>356176.2</v>
      </c>
      <c r="E62" s="15">
        <f>E64+E65</f>
        <v>356176.2</v>
      </c>
    </row>
    <row r="63" spans="1:5" ht="18" customHeight="1" x14ac:dyDescent="0.25">
      <c r="A63" s="12"/>
      <c r="B63" s="13"/>
      <c r="C63" s="3" t="s">
        <v>5</v>
      </c>
      <c r="D63" s="14"/>
      <c r="E63" s="15"/>
    </row>
    <row r="64" spans="1:5" ht="18" customHeight="1" x14ac:dyDescent="0.25">
      <c r="A64" s="12"/>
      <c r="B64" s="13" t="s">
        <v>47</v>
      </c>
      <c r="C64" s="3" t="s">
        <v>26</v>
      </c>
      <c r="D64" s="14">
        <v>296629</v>
      </c>
      <c r="E64" s="15">
        <v>296629</v>
      </c>
    </row>
    <row r="65" spans="1:5" ht="18" customHeight="1" x14ac:dyDescent="0.25">
      <c r="A65" s="12"/>
      <c r="B65" s="13" t="s">
        <v>44</v>
      </c>
      <c r="C65" s="3" t="s">
        <v>27</v>
      </c>
      <c r="D65" s="14">
        <v>59547.199999999997</v>
      </c>
      <c r="E65" s="15">
        <v>59547.199999999997</v>
      </c>
    </row>
    <row r="66" spans="1:5" ht="187.5" customHeight="1" x14ac:dyDescent="0.25">
      <c r="A66" s="12" t="s">
        <v>32</v>
      </c>
      <c r="B66" s="13"/>
      <c r="C66" s="3" t="s">
        <v>125</v>
      </c>
      <c r="D66" s="14">
        <f>D68+D69</f>
        <v>45266.200000000004</v>
      </c>
      <c r="E66" s="15">
        <f>E68+E69</f>
        <v>45266.200000000004</v>
      </c>
    </row>
    <row r="67" spans="1:5" ht="15.75" customHeight="1" x14ac:dyDescent="0.25">
      <c r="A67" s="12"/>
      <c r="B67" s="13"/>
      <c r="C67" s="3" t="s">
        <v>5</v>
      </c>
      <c r="D67" s="14"/>
      <c r="E67" s="15"/>
    </row>
    <row r="68" spans="1:5" ht="15.75" customHeight="1" x14ac:dyDescent="0.25">
      <c r="A68" s="12"/>
      <c r="B68" s="13" t="s">
        <v>44</v>
      </c>
      <c r="C68" s="3" t="s">
        <v>27</v>
      </c>
      <c r="D68" s="14">
        <v>44597.3</v>
      </c>
      <c r="E68" s="15">
        <v>44597.3</v>
      </c>
    </row>
    <row r="69" spans="1:5" ht="15.75" customHeight="1" x14ac:dyDescent="0.25">
      <c r="A69" s="12"/>
      <c r="B69" s="13" t="s">
        <v>56</v>
      </c>
      <c r="C69" s="17" t="s">
        <v>57</v>
      </c>
      <c r="D69" s="14">
        <v>668.9</v>
      </c>
      <c r="E69" s="15">
        <v>668.9</v>
      </c>
    </row>
    <row r="70" spans="1:5" ht="63" customHeight="1" x14ac:dyDescent="0.25">
      <c r="A70" s="12" t="s">
        <v>33</v>
      </c>
      <c r="B70" s="13" t="s">
        <v>73</v>
      </c>
      <c r="C70" s="3" t="s">
        <v>72</v>
      </c>
      <c r="D70" s="14">
        <v>594.29999999999995</v>
      </c>
      <c r="E70" s="15">
        <v>4332</v>
      </c>
    </row>
    <row r="71" spans="1:5" ht="63" customHeight="1" x14ac:dyDescent="0.25">
      <c r="A71" s="12" t="s">
        <v>34</v>
      </c>
      <c r="B71" s="13" t="s">
        <v>42</v>
      </c>
      <c r="C71" s="3" t="s">
        <v>98</v>
      </c>
      <c r="D71" s="14">
        <v>8968.4</v>
      </c>
      <c r="E71" s="15">
        <v>8968.4</v>
      </c>
    </row>
    <row r="72" spans="1:5" ht="108" customHeight="1" x14ac:dyDescent="0.25">
      <c r="A72" s="56" t="s">
        <v>100</v>
      </c>
      <c r="B72" s="1">
        <v>104</v>
      </c>
      <c r="C72" s="3" t="s">
        <v>101</v>
      </c>
      <c r="D72" s="14">
        <v>325.2</v>
      </c>
      <c r="E72" s="15">
        <v>325.2</v>
      </c>
    </row>
    <row r="73" spans="1:5" ht="31.5" x14ac:dyDescent="0.25">
      <c r="A73" s="18" t="s">
        <v>35</v>
      </c>
      <c r="B73" s="19"/>
      <c r="C73" s="20" t="s">
        <v>74</v>
      </c>
      <c r="D73" s="21">
        <f>D75+D76+D80+D92+D93+D94+D84+D89+D90+D91+D95+D96+D100+D101+D111+D112+D85+D116+D117</f>
        <v>4177281.2000000007</v>
      </c>
      <c r="E73" s="22">
        <f>E75+E76+E80+E92+E93+E94+E84+E89+E90+E91+E95+E96+E100+E101+E111+E112+E85+E116+E117</f>
        <v>1840211.9</v>
      </c>
    </row>
    <row r="74" spans="1:5" ht="15.75" x14ac:dyDescent="0.25">
      <c r="A74" s="12"/>
      <c r="B74" s="13"/>
      <c r="C74" s="3" t="s">
        <v>5</v>
      </c>
      <c r="D74" s="14"/>
      <c r="E74" s="15"/>
    </row>
    <row r="75" spans="1:5" ht="171.75" customHeight="1" x14ac:dyDescent="0.25">
      <c r="A75" s="12" t="s">
        <v>36</v>
      </c>
      <c r="B75" s="63">
        <v>1003</v>
      </c>
      <c r="C75" s="70" t="s">
        <v>129</v>
      </c>
      <c r="D75" s="14">
        <v>24576.6</v>
      </c>
      <c r="E75" s="15">
        <v>26362.9</v>
      </c>
    </row>
    <row r="76" spans="1:5" ht="110.25" customHeight="1" x14ac:dyDescent="0.25">
      <c r="A76" s="12" t="s">
        <v>75</v>
      </c>
      <c r="B76" s="13" t="s">
        <v>48</v>
      </c>
      <c r="C76" s="3" t="s">
        <v>139</v>
      </c>
      <c r="D76" s="16">
        <v>0</v>
      </c>
      <c r="E76" s="57">
        <f>E78+E79</f>
        <v>23358.799999999999</v>
      </c>
    </row>
    <row r="77" spans="1:5" ht="15.75" customHeight="1" x14ac:dyDescent="0.25">
      <c r="A77" s="47"/>
      <c r="B77" s="13"/>
      <c r="C77" s="73" t="s">
        <v>87</v>
      </c>
      <c r="D77" s="16"/>
      <c r="E77" s="23"/>
    </row>
    <row r="78" spans="1:5" ht="47.25" x14ac:dyDescent="0.25">
      <c r="A78" s="47"/>
      <c r="B78" s="13"/>
      <c r="C78" s="55" t="s">
        <v>138</v>
      </c>
      <c r="D78" s="16">
        <v>0</v>
      </c>
      <c r="E78" s="57">
        <v>20885.5</v>
      </c>
    </row>
    <row r="79" spans="1:5" ht="15.75" customHeight="1" x14ac:dyDescent="0.25">
      <c r="A79" s="47"/>
      <c r="B79" s="13"/>
      <c r="C79" s="55" t="s">
        <v>89</v>
      </c>
      <c r="D79" s="16">
        <v>0</v>
      </c>
      <c r="E79" s="57">
        <v>2473.3000000000002</v>
      </c>
    </row>
    <row r="80" spans="1:5" ht="94.5" x14ac:dyDescent="0.25">
      <c r="A80" s="47" t="s">
        <v>83</v>
      </c>
      <c r="B80" s="63"/>
      <c r="C80" s="3" t="s">
        <v>144</v>
      </c>
      <c r="D80" s="14">
        <f>D82+D83</f>
        <v>1422388.4</v>
      </c>
      <c r="E80" s="15">
        <f>E82+E83</f>
        <v>457721.8</v>
      </c>
    </row>
    <row r="81" spans="1:5" ht="15.75" customHeight="1" x14ac:dyDescent="0.25">
      <c r="A81" s="47"/>
      <c r="B81" s="13"/>
      <c r="C81" s="3" t="s">
        <v>5</v>
      </c>
      <c r="D81" s="48"/>
      <c r="E81" s="69"/>
    </row>
    <row r="82" spans="1:5" ht="15.75" customHeight="1" x14ac:dyDescent="0.25">
      <c r="A82" s="47"/>
      <c r="B82" s="13" t="s">
        <v>47</v>
      </c>
      <c r="C82" s="3" t="s">
        <v>26</v>
      </c>
      <c r="D82" s="48">
        <v>122528</v>
      </c>
      <c r="E82" s="23">
        <v>0</v>
      </c>
    </row>
    <row r="83" spans="1:5" ht="15.75" customHeight="1" x14ac:dyDescent="0.25">
      <c r="A83" s="47"/>
      <c r="B83" s="13" t="s">
        <v>44</v>
      </c>
      <c r="C83" s="3" t="s">
        <v>27</v>
      </c>
      <c r="D83" s="48">
        <v>1299860.3999999999</v>
      </c>
      <c r="E83" s="69">
        <v>457721.8</v>
      </c>
    </row>
    <row r="84" spans="1:5" ht="60.75" customHeight="1" x14ac:dyDescent="0.25">
      <c r="A84" s="47" t="s">
        <v>84</v>
      </c>
      <c r="B84" s="63">
        <v>702</v>
      </c>
      <c r="C84" s="3" t="s">
        <v>126</v>
      </c>
      <c r="D84" s="48">
        <v>340</v>
      </c>
      <c r="E84" s="49">
        <v>0</v>
      </c>
    </row>
    <row r="85" spans="1:5" ht="109.5" customHeight="1" x14ac:dyDescent="0.25">
      <c r="A85" s="47" t="s">
        <v>94</v>
      </c>
      <c r="B85" s="63">
        <v>702</v>
      </c>
      <c r="C85" s="3" t="s">
        <v>145</v>
      </c>
      <c r="D85" s="48">
        <f>D87+D88</f>
        <v>1127.0999999999999</v>
      </c>
      <c r="E85" s="74">
        <f>E87+E88</f>
        <v>2251.2999999999997</v>
      </c>
    </row>
    <row r="86" spans="1:5" ht="15.75" x14ac:dyDescent="0.25">
      <c r="A86" s="47"/>
      <c r="B86" s="63"/>
      <c r="C86" s="3" t="s">
        <v>87</v>
      </c>
      <c r="D86" s="48"/>
      <c r="E86" s="74"/>
    </row>
    <row r="87" spans="1:5" ht="15.75" x14ac:dyDescent="0.25">
      <c r="A87" s="47"/>
      <c r="B87" s="63"/>
      <c r="C87" s="3" t="s">
        <v>88</v>
      </c>
      <c r="D87" s="48">
        <v>1082</v>
      </c>
      <c r="E87" s="74">
        <v>2161.1999999999998</v>
      </c>
    </row>
    <row r="88" spans="1:5" ht="15.75" x14ac:dyDescent="0.25">
      <c r="A88" s="47"/>
      <c r="B88" s="63"/>
      <c r="C88" s="3" t="s">
        <v>89</v>
      </c>
      <c r="D88" s="48">
        <v>45.1</v>
      </c>
      <c r="E88" s="74">
        <v>90.1</v>
      </c>
    </row>
    <row r="89" spans="1:5" ht="47.25" x14ac:dyDescent="0.25">
      <c r="A89" s="47" t="s">
        <v>99</v>
      </c>
      <c r="B89" s="63">
        <v>801</v>
      </c>
      <c r="C89" s="3" t="s">
        <v>108</v>
      </c>
      <c r="D89" s="48">
        <v>3766.8</v>
      </c>
      <c r="E89" s="49">
        <v>3766.8</v>
      </c>
    </row>
    <row r="90" spans="1:5" ht="75.75" customHeight="1" x14ac:dyDescent="0.25">
      <c r="A90" s="12" t="s">
        <v>118</v>
      </c>
      <c r="B90" s="63">
        <v>801</v>
      </c>
      <c r="C90" s="3" t="s">
        <v>109</v>
      </c>
      <c r="D90" s="14">
        <v>129.30000000000001</v>
      </c>
      <c r="E90" s="23">
        <v>0</v>
      </c>
    </row>
    <row r="91" spans="1:5" ht="108.75" customHeight="1" x14ac:dyDescent="0.25">
      <c r="A91" s="12" t="s">
        <v>119</v>
      </c>
      <c r="B91" s="1">
        <v>1101</v>
      </c>
      <c r="C91" s="55" t="s">
        <v>110</v>
      </c>
      <c r="D91" s="14">
        <v>6879.9</v>
      </c>
      <c r="E91" s="23">
        <v>0</v>
      </c>
    </row>
    <row r="92" spans="1:5" ht="109.5" customHeight="1" x14ac:dyDescent="0.25">
      <c r="A92" s="12" t="s">
        <v>120</v>
      </c>
      <c r="B92" s="13" t="s">
        <v>85</v>
      </c>
      <c r="C92" s="3" t="s">
        <v>146</v>
      </c>
      <c r="D92" s="14">
        <v>300000</v>
      </c>
      <c r="E92" s="23">
        <v>0</v>
      </c>
    </row>
    <row r="93" spans="1:5" ht="78.75" x14ac:dyDescent="0.25">
      <c r="A93" s="12" t="s">
        <v>121</v>
      </c>
      <c r="B93" s="63">
        <v>408</v>
      </c>
      <c r="C93" s="3" t="s">
        <v>130</v>
      </c>
      <c r="D93" s="14">
        <v>300</v>
      </c>
      <c r="E93" s="23">
        <v>0</v>
      </c>
    </row>
    <row r="94" spans="1:5" ht="126" customHeight="1" x14ac:dyDescent="0.25">
      <c r="A94" s="12" t="s">
        <v>122</v>
      </c>
      <c r="B94" s="63">
        <v>408</v>
      </c>
      <c r="C94" s="3" t="s">
        <v>128</v>
      </c>
      <c r="D94" s="14">
        <v>436.2</v>
      </c>
      <c r="E94" s="23">
        <v>0</v>
      </c>
    </row>
    <row r="95" spans="1:5" ht="63" x14ac:dyDescent="0.25">
      <c r="A95" s="12" t="s">
        <v>123</v>
      </c>
      <c r="B95" s="63">
        <v>408</v>
      </c>
      <c r="C95" s="3" t="s">
        <v>113</v>
      </c>
      <c r="D95" s="14">
        <v>1000000</v>
      </c>
      <c r="E95" s="23">
        <v>0</v>
      </c>
    </row>
    <row r="96" spans="1:5" ht="138.75" customHeight="1" x14ac:dyDescent="0.25">
      <c r="A96" s="12" t="s">
        <v>133</v>
      </c>
      <c r="B96" s="13"/>
      <c r="C96" s="3" t="s">
        <v>137</v>
      </c>
      <c r="D96" s="14">
        <f>D98+D99</f>
        <v>2040</v>
      </c>
      <c r="E96" s="23">
        <v>0</v>
      </c>
    </row>
    <row r="97" spans="1:5" ht="15.75" x14ac:dyDescent="0.25">
      <c r="A97" s="12"/>
      <c r="B97" s="13"/>
      <c r="C97" s="3" t="s">
        <v>5</v>
      </c>
      <c r="D97" s="14"/>
      <c r="E97" s="23"/>
    </row>
    <row r="98" spans="1:5" ht="17.25" customHeight="1" x14ac:dyDescent="0.25">
      <c r="A98" s="12"/>
      <c r="B98" s="13" t="s">
        <v>41</v>
      </c>
      <c r="C98" s="3" t="s">
        <v>9</v>
      </c>
      <c r="D98" s="14">
        <v>840</v>
      </c>
      <c r="E98" s="23">
        <v>0</v>
      </c>
    </row>
    <row r="99" spans="1:5" ht="18" customHeight="1" x14ac:dyDescent="0.25">
      <c r="A99" s="12"/>
      <c r="B99" s="13" t="s">
        <v>112</v>
      </c>
      <c r="C99" s="3" t="s">
        <v>115</v>
      </c>
      <c r="D99" s="14">
        <v>1200</v>
      </c>
      <c r="E99" s="23">
        <v>0</v>
      </c>
    </row>
    <row r="100" spans="1:5" ht="159" customHeight="1" x14ac:dyDescent="0.25">
      <c r="A100" s="47" t="s">
        <v>134</v>
      </c>
      <c r="B100" s="13" t="s">
        <v>44</v>
      </c>
      <c r="C100" s="3" t="s">
        <v>147</v>
      </c>
      <c r="D100" s="14">
        <v>16836.2</v>
      </c>
      <c r="E100" s="23">
        <v>15391.9</v>
      </c>
    </row>
    <row r="101" spans="1:5" ht="97.5" customHeight="1" x14ac:dyDescent="0.25">
      <c r="A101" s="47" t="s">
        <v>135</v>
      </c>
      <c r="B101" s="13"/>
      <c r="C101" s="3" t="s">
        <v>148</v>
      </c>
      <c r="D101" s="14">
        <f>D103+D107</f>
        <v>503173.3</v>
      </c>
      <c r="E101" s="15">
        <f>E103+E107</f>
        <v>440474.9</v>
      </c>
    </row>
    <row r="102" spans="1:5" ht="17.25" customHeight="1" x14ac:dyDescent="0.25">
      <c r="A102" s="47"/>
      <c r="B102" s="13"/>
      <c r="C102" s="3" t="s">
        <v>5</v>
      </c>
      <c r="D102" s="14"/>
      <c r="E102" s="15"/>
    </row>
    <row r="103" spans="1:5" ht="17.25" customHeight="1" x14ac:dyDescent="0.25">
      <c r="A103" s="47"/>
      <c r="B103" s="13" t="s">
        <v>47</v>
      </c>
      <c r="C103" s="3" t="s">
        <v>26</v>
      </c>
      <c r="D103" s="14">
        <f>D105+D106</f>
        <v>24044.3</v>
      </c>
      <c r="E103" s="23">
        <f>E105+E106</f>
        <v>0</v>
      </c>
    </row>
    <row r="104" spans="1:5" ht="17.25" customHeight="1" x14ac:dyDescent="0.25">
      <c r="A104" s="47"/>
      <c r="B104" s="13"/>
      <c r="C104" s="3" t="s">
        <v>87</v>
      </c>
      <c r="D104" s="14"/>
      <c r="E104" s="15"/>
    </row>
    <row r="105" spans="1:5" ht="17.25" customHeight="1" x14ac:dyDescent="0.25">
      <c r="A105" s="47"/>
      <c r="B105" s="13"/>
      <c r="C105" s="3" t="s">
        <v>88</v>
      </c>
      <c r="D105" s="14">
        <v>19649.099999999999</v>
      </c>
      <c r="E105" s="23">
        <v>0</v>
      </c>
    </row>
    <row r="106" spans="1:5" ht="17.25" customHeight="1" x14ac:dyDescent="0.25">
      <c r="A106" s="47"/>
      <c r="B106" s="13"/>
      <c r="C106" s="3" t="s">
        <v>89</v>
      </c>
      <c r="D106" s="14">
        <v>4395.2</v>
      </c>
      <c r="E106" s="23">
        <v>0</v>
      </c>
    </row>
    <row r="107" spans="1:5" ht="17.25" customHeight="1" x14ac:dyDescent="0.25">
      <c r="A107" s="47"/>
      <c r="B107" s="13" t="s">
        <v>44</v>
      </c>
      <c r="C107" s="3" t="s">
        <v>27</v>
      </c>
      <c r="D107" s="14">
        <f>D109+D110</f>
        <v>479129</v>
      </c>
      <c r="E107" s="15">
        <f>E109+E110</f>
        <v>440474.9</v>
      </c>
    </row>
    <row r="108" spans="1:5" ht="17.25" customHeight="1" x14ac:dyDescent="0.25">
      <c r="A108" s="47"/>
      <c r="B108" s="13"/>
      <c r="C108" s="3" t="s">
        <v>87</v>
      </c>
      <c r="D108" s="14"/>
      <c r="E108" s="23"/>
    </row>
    <row r="109" spans="1:5" ht="17.25" customHeight="1" x14ac:dyDescent="0.25">
      <c r="A109" s="47"/>
      <c r="B109" s="13"/>
      <c r="C109" s="3" t="s">
        <v>88</v>
      </c>
      <c r="D109" s="14">
        <v>364138</v>
      </c>
      <c r="E109" s="23">
        <v>334760.8</v>
      </c>
    </row>
    <row r="110" spans="1:5" ht="17.25" customHeight="1" x14ac:dyDescent="0.25">
      <c r="A110" s="47"/>
      <c r="B110" s="13"/>
      <c r="C110" s="3" t="s">
        <v>89</v>
      </c>
      <c r="D110" s="14">
        <v>114991</v>
      </c>
      <c r="E110" s="23">
        <v>105714.1</v>
      </c>
    </row>
    <row r="111" spans="1:5" ht="144" customHeight="1" x14ac:dyDescent="0.25">
      <c r="A111" s="12" t="s">
        <v>136</v>
      </c>
      <c r="B111" s="13" t="s">
        <v>44</v>
      </c>
      <c r="C111" s="3" t="s">
        <v>149</v>
      </c>
      <c r="D111" s="14">
        <v>172024.7</v>
      </c>
      <c r="E111" s="23">
        <v>412199.6</v>
      </c>
    </row>
    <row r="112" spans="1:5" ht="48.75" customHeight="1" x14ac:dyDescent="0.25">
      <c r="A112" s="12" t="s">
        <v>140</v>
      </c>
      <c r="B112" s="63">
        <v>503</v>
      </c>
      <c r="C112" s="3" t="s">
        <v>107</v>
      </c>
      <c r="D112" s="14">
        <f>D114+D115</f>
        <v>489474.89999999997</v>
      </c>
      <c r="E112" s="15">
        <f>E114+E115</f>
        <v>223453.7</v>
      </c>
    </row>
    <row r="113" spans="1:6" ht="19.5" customHeight="1" x14ac:dyDescent="0.25">
      <c r="A113" s="12"/>
      <c r="B113" s="63"/>
      <c r="C113" s="3" t="s">
        <v>87</v>
      </c>
      <c r="D113" s="14"/>
      <c r="E113" s="23"/>
    </row>
    <row r="114" spans="1:6" ht="19.5" customHeight="1" x14ac:dyDescent="0.25">
      <c r="A114" s="12"/>
      <c r="B114" s="63"/>
      <c r="C114" s="3" t="s">
        <v>88</v>
      </c>
      <c r="D114" s="14">
        <v>469895.6</v>
      </c>
      <c r="E114" s="23">
        <v>214515.5</v>
      </c>
    </row>
    <row r="115" spans="1:6" ht="19.5" customHeight="1" x14ac:dyDescent="0.25">
      <c r="A115" s="12"/>
      <c r="B115" s="63"/>
      <c r="C115" s="3" t="s">
        <v>89</v>
      </c>
      <c r="D115" s="14">
        <v>19579.3</v>
      </c>
      <c r="E115" s="23">
        <v>8938.2000000000007</v>
      </c>
    </row>
    <row r="116" spans="1:6" ht="142.5" customHeight="1" x14ac:dyDescent="0.25">
      <c r="A116" s="12" t="s">
        <v>154</v>
      </c>
      <c r="B116" s="63">
        <v>409</v>
      </c>
      <c r="C116" s="3" t="s">
        <v>152</v>
      </c>
      <c r="D116" s="14">
        <v>219586.1</v>
      </c>
      <c r="E116" s="23">
        <v>221028.5</v>
      </c>
    </row>
    <row r="117" spans="1:6" ht="63" x14ac:dyDescent="0.25">
      <c r="A117" s="47" t="s">
        <v>155</v>
      </c>
      <c r="B117" s="63">
        <v>707</v>
      </c>
      <c r="C117" s="3" t="s">
        <v>153</v>
      </c>
      <c r="D117" s="48">
        <v>14201.7</v>
      </c>
      <c r="E117" s="49">
        <v>14201.7</v>
      </c>
    </row>
    <row r="118" spans="1:6" ht="31.5" x14ac:dyDescent="0.25">
      <c r="A118" s="51" t="s">
        <v>90</v>
      </c>
      <c r="B118" s="64"/>
      <c r="C118" s="20" t="s">
        <v>91</v>
      </c>
      <c r="D118" s="21">
        <f>D120</f>
        <v>1900000</v>
      </c>
      <c r="E118" s="71">
        <f>E120</f>
        <v>0</v>
      </c>
    </row>
    <row r="119" spans="1:6" ht="15.75" x14ac:dyDescent="0.25">
      <c r="A119" s="51"/>
      <c r="B119" s="64"/>
      <c r="C119" s="3" t="s">
        <v>5</v>
      </c>
      <c r="D119" s="14"/>
      <c r="E119" s="57"/>
    </row>
    <row r="120" spans="1:6" ht="64.5" customHeight="1" x14ac:dyDescent="0.25">
      <c r="A120" s="52" t="s">
        <v>92</v>
      </c>
      <c r="B120" s="53">
        <v>409</v>
      </c>
      <c r="C120" s="3" t="s">
        <v>102</v>
      </c>
      <c r="D120" s="14">
        <f>D122+D123</f>
        <v>1900000</v>
      </c>
      <c r="E120" s="23">
        <f>E122+E123</f>
        <v>0</v>
      </c>
    </row>
    <row r="121" spans="1:6" ht="15.75" x14ac:dyDescent="0.25">
      <c r="A121" s="52"/>
      <c r="B121" s="54"/>
      <c r="C121" s="3" t="s">
        <v>87</v>
      </c>
      <c r="D121" s="14"/>
      <c r="E121" s="23"/>
    </row>
    <row r="122" spans="1:6" ht="15.75" customHeight="1" x14ac:dyDescent="0.25">
      <c r="A122" s="52"/>
      <c r="B122" s="53"/>
      <c r="C122" s="55" t="s">
        <v>88</v>
      </c>
      <c r="D122" s="14">
        <v>1000000</v>
      </c>
      <c r="E122" s="23">
        <v>0</v>
      </c>
    </row>
    <row r="123" spans="1:6" ht="15.75" x14ac:dyDescent="0.25">
      <c r="A123" s="52"/>
      <c r="B123" s="53"/>
      <c r="C123" s="55" t="s">
        <v>89</v>
      </c>
      <c r="D123" s="14">
        <v>900000</v>
      </c>
      <c r="E123" s="23">
        <v>0</v>
      </c>
    </row>
    <row r="124" spans="1:6" ht="32.25" customHeight="1" x14ac:dyDescent="0.3">
      <c r="A124" s="24"/>
      <c r="B124" s="25"/>
      <c r="C124" s="26" t="s">
        <v>117</v>
      </c>
      <c r="D124" s="27">
        <f>D15+D73+D118</f>
        <v>14883272.6</v>
      </c>
      <c r="E124" s="28">
        <f>E15+E73+E118</f>
        <v>10671206.699999997</v>
      </c>
      <c r="F124" s="50"/>
    </row>
    <row r="125" spans="1:6" ht="15.75" x14ac:dyDescent="0.25">
      <c r="A125" s="59"/>
      <c r="B125" s="39"/>
      <c r="C125" s="39"/>
      <c r="D125" s="39"/>
      <c r="E125" s="39"/>
    </row>
    <row r="126" spans="1:6" ht="15.75" hidden="1" outlineLevel="1" x14ac:dyDescent="0.25">
      <c r="A126" s="59"/>
      <c r="B126" s="39"/>
      <c r="C126" s="39"/>
      <c r="D126" s="61">
        <f>D124-D127</f>
        <v>0</v>
      </c>
      <c r="E126" s="61">
        <f>E124-E127</f>
        <v>0</v>
      </c>
    </row>
    <row r="127" spans="1:6" ht="15.75" hidden="1" outlineLevel="1" x14ac:dyDescent="0.25">
      <c r="A127" s="60"/>
      <c r="B127" s="62"/>
      <c r="C127" s="62"/>
      <c r="D127" s="29">
        <f>D128+D131+D133+D138+D141+D151+D155+D149+D147</f>
        <v>14883272.599999998</v>
      </c>
      <c r="E127" s="29">
        <f>E128+E131+E133+E138+E141+E151+E155+E149+E147</f>
        <v>10671206.700000003</v>
      </c>
    </row>
    <row r="128" spans="1:6" s="34" customFormat="1" ht="15.75" hidden="1" outlineLevel="1" x14ac:dyDescent="0.25">
      <c r="A128" s="30"/>
      <c r="B128" s="31" t="s">
        <v>49</v>
      </c>
      <c r="C128" s="32"/>
      <c r="D128" s="33">
        <f>D129+D130</f>
        <v>35703.699999999997</v>
      </c>
      <c r="E128" s="33">
        <f>E129+E130</f>
        <v>39441.399999999994</v>
      </c>
    </row>
    <row r="129" spans="1:5" s="39" customFormat="1" ht="16.5" hidden="1" customHeight="1" outlineLevel="1" x14ac:dyDescent="0.25">
      <c r="A129" s="35"/>
      <c r="B129" s="36" t="s">
        <v>42</v>
      </c>
      <c r="C129" s="37"/>
      <c r="D129" s="38">
        <f>D18+D19+D22+D28+D40+D71+D72</f>
        <v>35109.399999999994</v>
      </c>
      <c r="E129" s="38">
        <f>E18+E19+E22+E28+E40+E71+E72</f>
        <v>35109.399999999994</v>
      </c>
    </row>
    <row r="130" spans="1:5" s="39" customFormat="1" ht="16.5" hidden="1" customHeight="1" outlineLevel="1" x14ac:dyDescent="0.25">
      <c r="A130" s="35"/>
      <c r="B130" s="36" t="s">
        <v>73</v>
      </c>
      <c r="C130" s="37"/>
      <c r="D130" s="38">
        <f>D70</f>
        <v>594.29999999999995</v>
      </c>
      <c r="E130" s="38">
        <f>E70</f>
        <v>4332</v>
      </c>
    </row>
    <row r="131" spans="1:5" s="34" customFormat="1" ht="15.75" hidden="1" outlineLevel="1" x14ac:dyDescent="0.25">
      <c r="A131" s="30"/>
      <c r="B131" s="31" t="s">
        <v>50</v>
      </c>
      <c r="C131" s="32"/>
      <c r="D131" s="33">
        <f>D132</f>
        <v>132</v>
      </c>
      <c r="E131" s="33">
        <f t="shared" ref="E131" si="0">E132</f>
        <v>132</v>
      </c>
    </row>
    <row r="132" spans="1:5" s="39" customFormat="1" ht="15" hidden="1" customHeight="1" outlineLevel="1" x14ac:dyDescent="0.25">
      <c r="A132" s="35"/>
      <c r="B132" s="36" t="s">
        <v>45</v>
      </c>
      <c r="C132" s="37"/>
      <c r="D132" s="38">
        <f>D29+D37</f>
        <v>132</v>
      </c>
      <c r="E132" s="38">
        <f>E29+E37</f>
        <v>132</v>
      </c>
    </row>
    <row r="133" spans="1:5" s="34" customFormat="1" ht="15.75" hidden="1" outlineLevel="1" x14ac:dyDescent="0.25">
      <c r="A133" s="30"/>
      <c r="B133" s="31" t="s">
        <v>51</v>
      </c>
      <c r="C133" s="32"/>
      <c r="D133" s="33">
        <f>D134+D137+D136+D135</f>
        <v>3429734.4000000004</v>
      </c>
      <c r="E133" s="33">
        <f>E134+E137+E136+E135</f>
        <v>230440.6</v>
      </c>
    </row>
    <row r="134" spans="1:5" s="39" customFormat="1" ht="18" hidden="1" customHeight="1" outlineLevel="1" x14ac:dyDescent="0.25">
      <c r="A134" s="35"/>
      <c r="B134" s="36" t="s">
        <v>43</v>
      </c>
      <c r="C134" s="37"/>
      <c r="D134" s="38">
        <f>D23+D56</f>
        <v>9412.1</v>
      </c>
      <c r="E134" s="38">
        <f>E23+E56</f>
        <v>9412.1</v>
      </c>
    </row>
    <row r="135" spans="1:5" s="39" customFormat="1" ht="18" hidden="1" customHeight="1" outlineLevel="1" x14ac:dyDescent="0.25">
      <c r="A135" s="35"/>
      <c r="B135" s="36" t="s">
        <v>114</v>
      </c>
      <c r="C135" s="37"/>
      <c r="D135" s="38">
        <f>D93+D94+D95</f>
        <v>1000736.2</v>
      </c>
      <c r="E135" s="38">
        <f>E93+E94+E95</f>
        <v>0</v>
      </c>
    </row>
    <row r="136" spans="1:5" s="39" customFormat="1" ht="18" hidden="1" customHeight="1" outlineLevel="1" x14ac:dyDescent="0.25">
      <c r="A136" s="35"/>
      <c r="B136" s="36" t="s">
        <v>85</v>
      </c>
      <c r="C136" s="37"/>
      <c r="D136" s="38">
        <f>D92+D120+D116</f>
        <v>2419586.1</v>
      </c>
      <c r="E136" s="38">
        <f>E92+E120+E116</f>
        <v>221028.5</v>
      </c>
    </row>
    <row r="137" spans="1:5" s="39" customFormat="1" ht="18" hidden="1" customHeight="1" outlineLevel="1" x14ac:dyDescent="0.25">
      <c r="A137" s="35"/>
      <c r="B137" s="36" t="s">
        <v>78</v>
      </c>
      <c r="C137" s="37"/>
      <c r="D137" s="38"/>
      <c r="E137" s="38"/>
    </row>
    <row r="138" spans="1:5" s="34" customFormat="1" ht="15.75" hidden="1" outlineLevel="1" x14ac:dyDescent="0.25">
      <c r="A138" s="30"/>
      <c r="B138" s="31" t="s">
        <v>52</v>
      </c>
      <c r="C138" s="32"/>
      <c r="D138" s="33">
        <f>D139+D140</f>
        <v>489474.89999999997</v>
      </c>
      <c r="E138" s="33">
        <f>E139+E140</f>
        <v>246812.5</v>
      </c>
    </row>
    <row r="139" spans="1:5" s="39" customFormat="1" ht="18" hidden="1" customHeight="1" outlineLevel="1" x14ac:dyDescent="0.25">
      <c r="A139" s="35"/>
      <c r="B139" s="36" t="s">
        <v>48</v>
      </c>
      <c r="C139" s="37"/>
      <c r="D139" s="38">
        <f>D76</f>
        <v>0</v>
      </c>
      <c r="E139" s="38">
        <f>E76</f>
        <v>23358.799999999999</v>
      </c>
    </row>
    <row r="140" spans="1:5" s="39" customFormat="1" ht="18" hidden="1" customHeight="1" outlineLevel="1" x14ac:dyDescent="0.25">
      <c r="A140" s="35"/>
      <c r="B140" s="36" t="s">
        <v>116</v>
      </c>
      <c r="C140" s="37"/>
      <c r="D140" s="38">
        <f>D112</f>
        <v>489474.89999999997</v>
      </c>
      <c r="E140" s="38">
        <f>E112</f>
        <v>223453.7</v>
      </c>
    </row>
    <row r="141" spans="1:5" s="34" customFormat="1" ht="15.75" hidden="1" outlineLevel="1" x14ac:dyDescent="0.25">
      <c r="A141" s="30"/>
      <c r="B141" s="31" t="s">
        <v>53</v>
      </c>
      <c r="C141" s="32"/>
      <c r="D141" s="33">
        <f>D142+D143+D144+D145+D146</f>
        <v>10190354.6</v>
      </c>
      <c r="E141" s="33">
        <f>E142+E143+E144+E145+E146</f>
        <v>9402618.8000000007</v>
      </c>
    </row>
    <row r="142" spans="1:5" s="39" customFormat="1" ht="16.5" hidden="1" customHeight="1" outlineLevel="1" x14ac:dyDescent="0.25">
      <c r="A142" s="35"/>
      <c r="B142" s="36" t="s">
        <v>47</v>
      </c>
      <c r="C142" s="37"/>
      <c r="D142" s="38">
        <f>D44+D59+D64+D82+D103</f>
        <v>3957413.9999999995</v>
      </c>
      <c r="E142" s="38">
        <f>E44+E59+E64+E82+E103</f>
        <v>3810973.1</v>
      </c>
    </row>
    <row r="143" spans="1:5" s="39" customFormat="1" ht="15.75" hidden="1" customHeight="1" outlineLevel="1" x14ac:dyDescent="0.25">
      <c r="A143" s="35"/>
      <c r="B143" s="36" t="s">
        <v>44</v>
      </c>
      <c r="C143" s="37"/>
      <c r="D143" s="38">
        <f>D26+D45+D60+D65+D68+D83+D84+D100+D107+D111+D85</f>
        <v>6198170.6999999993</v>
      </c>
      <c r="E143" s="38">
        <f>E26+E45+E60+E65+E68+E83+E84+E100+E107+E111+E85</f>
        <v>5557688.2000000002</v>
      </c>
    </row>
    <row r="144" spans="1:5" s="39" customFormat="1" ht="17.25" hidden="1" customHeight="1" outlineLevel="1" x14ac:dyDescent="0.25">
      <c r="A144" s="35"/>
      <c r="B144" s="36" t="s">
        <v>41</v>
      </c>
      <c r="C144" s="37"/>
      <c r="D144" s="38">
        <f>D46+D98</f>
        <v>1137.9000000000001</v>
      </c>
      <c r="E144" s="38">
        <f>E46+E98</f>
        <v>311.5</v>
      </c>
    </row>
    <row r="145" spans="1:5" s="39" customFormat="1" ht="18" hidden="1" customHeight="1" outlineLevel="1" x14ac:dyDescent="0.25">
      <c r="A145" s="35"/>
      <c r="B145" s="36" t="s">
        <v>46</v>
      </c>
      <c r="C145" s="37"/>
      <c r="D145" s="38">
        <f>D36+D117</f>
        <v>14360.400000000001</v>
      </c>
      <c r="E145" s="38">
        <f>E36+E117</f>
        <v>14360.400000000001</v>
      </c>
    </row>
    <row r="146" spans="1:5" s="39" customFormat="1" ht="15.75" hidden="1" customHeight="1" outlineLevel="1" x14ac:dyDescent="0.25">
      <c r="A146" s="35"/>
      <c r="B146" s="36" t="s">
        <v>56</v>
      </c>
      <c r="C146" s="37"/>
      <c r="D146" s="38">
        <f>D27+D32+D47+D61+D69</f>
        <v>19271.600000000002</v>
      </c>
      <c r="E146" s="38">
        <f>E27+E32+E47+E61+E69</f>
        <v>19285.600000000002</v>
      </c>
    </row>
    <row r="147" spans="1:5" s="34" customFormat="1" ht="15.75" hidden="1" customHeight="1" outlineLevel="1" x14ac:dyDescent="0.25">
      <c r="A147" s="30"/>
      <c r="B147" s="58" t="s">
        <v>111</v>
      </c>
      <c r="C147" s="32"/>
      <c r="D147" s="33">
        <f>D148</f>
        <v>5096.1000000000004</v>
      </c>
      <c r="E147" s="33">
        <f>E148</f>
        <v>3766.8</v>
      </c>
    </row>
    <row r="148" spans="1:5" s="39" customFormat="1" ht="15.75" hidden="1" customHeight="1" outlineLevel="1" x14ac:dyDescent="0.25">
      <c r="A148" s="35"/>
      <c r="B148" s="36" t="s">
        <v>112</v>
      </c>
      <c r="C148" s="37"/>
      <c r="D148" s="38">
        <f>D89+D90+D99</f>
        <v>5096.1000000000004</v>
      </c>
      <c r="E148" s="38">
        <f>E89+E90+E99</f>
        <v>3766.8</v>
      </c>
    </row>
    <row r="149" spans="1:5" s="34" customFormat="1" ht="15.75" hidden="1" customHeight="1" outlineLevel="1" x14ac:dyDescent="0.25">
      <c r="A149" s="30"/>
      <c r="B149" s="58" t="s">
        <v>106</v>
      </c>
      <c r="C149" s="32"/>
      <c r="D149" s="33">
        <f>D150</f>
        <v>2000</v>
      </c>
      <c r="E149" s="33">
        <f>E150</f>
        <v>15000</v>
      </c>
    </row>
    <row r="150" spans="1:5" s="39" customFormat="1" ht="15.75" hidden="1" customHeight="1" outlineLevel="1" x14ac:dyDescent="0.25">
      <c r="A150" s="35"/>
      <c r="B150" s="36" t="s">
        <v>105</v>
      </c>
      <c r="C150" s="37"/>
      <c r="D150" s="38">
        <f>D50</f>
        <v>2000</v>
      </c>
      <c r="E150" s="38">
        <f>E50</f>
        <v>15000</v>
      </c>
    </row>
    <row r="151" spans="1:5" s="34" customFormat="1" ht="15.75" hidden="1" outlineLevel="1" x14ac:dyDescent="0.25">
      <c r="A151" s="30"/>
      <c r="B151" s="31" t="s">
        <v>54</v>
      </c>
      <c r="C151" s="32"/>
      <c r="D151" s="33">
        <f>D152+D153+D154</f>
        <v>720647.20000000007</v>
      </c>
      <c r="E151" s="33">
        <f t="shared" ref="E151" si="1">E152+E153+E154</f>
        <v>729744.8</v>
      </c>
    </row>
    <row r="152" spans="1:5" s="39" customFormat="1" ht="15.75" hidden="1" outlineLevel="1" x14ac:dyDescent="0.25">
      <c r="A152" s="35"/>
      <c r="B152" s="36">
        <v>1003</v>
      </c>
      <c r="C152" s="37"/>
      <c r="D152" s="38">
        <f>D75</f>
        <v>24576.6</v>
      </c>
      <c r="E152" s="38">
        <f>E75</f>
        <v>26362.9</v>
      </c>
    </row>
    <row r="153" spans="1:5" s="39" customFormat="1" ht="15.75" hidden="1" outlineLevel="1" x14ac:dyDescent="0.25">
      <c r="A153" s="35"/>
      <c r="B153" s="36">
        <v>1004</v>
      </c>
      <c r="C153" s="37"/>
      <c r="D153" s="38">
        <f>D33+D38+D39+D41+D48+D49+D51</f>
        <v>607533.30000000005</v>
      </c>
      <c r="E153" s="38">
        <f>E33+E38+E39+E41+E48+E49+E51</f>
        <v>614844.6</v>
      </c>
    </row>
    <row r="154" spans="1:5" s="39" customFormat="1" ht="15.75" hidden="1" outlineLevel="1" x14ac:dyDescent="0.25">
      <c r="A154" s="35"/>
      <c r="B154" s="36">
        <v>1006</v>
      </c>
      <c r="C154" s="37"/>
      <c r="D154" s="38">
        <f>D34+D35+D55</f>
        <v>88537.3</v>
      </c>
      <c r="E154" s="38">
        <f>E34+E35+E55</f>
        <v>88537.3</v>
      </c>
    </row>
    <row r="155" spans="1:5" s="34" customFormat="1" ht="15.75" hidden="1" outlineLevel="1" x14ac:dyDescent="0.25">
      <c r="A155" s="30"/>
      <c r="B155" s="31" t="s">
        <v>55</v>
      </c>
      <c r="C155" s="32"/>
      <c r="D155" s="33">
        <f>D156</f>
        <v>10129.700000000001</v>
      </c>
      <c r="E155" s="33">
        <f t="shared" ref="E155" si="2">E156</f>
        <v>3249.8</v>
      </c>
    </row>
    <row r="156" spans="1:5" s="39" customFormat="1" ht="15.75" hidden="1" outlineLevel="1" x14ac:dyDescent="0.25">
      <c r="A156" s="40"/>
      <c r="B156" s="41">
        <v>1101</v>
      </c>
      <c r="C156" s="42"/>
      <c r="D156" s="43">
        <f>D17+D91</f>
        <v>10129.700000000001</v>
      </c>
      <c r="E156" s="43">
        <f>E17+E91</f>
        <v>3249.8</v>
      </c>
    </row>
    <row r="157" spans="1:5" s="39" customFormat="1" ht="15.75" collapsed="1" x14ac:dyDescent="0.25">
      <c r="B157" s="44"/>
    </row>
    <row r="158" spans="1:5" s="39" customFormat="1" ht="15.75" x14ac:dyDescent="0.25">
      <c r="B158" s="44"/>
    </row>
  </sheetData>
  <autoFilter ref="A14:F124" xr:uid="{00000000-0009-0000-0000-000000000000}"/>
  <mergeCells count="7">
    <mergeCell ref="A7:E7"/>
    <mergeCell ref="A8:E8"/>
    <mergeCell ref="D11:E11"/>
    <mergeCell ref="A12:A13"/>
    <mergeCell ref="B12:B13"/>
    <mergeCell ref="C12:C13"/>
    <mergeCell ref="D12:E12"/>
  </mergeCells>
  <pageMargins left="1.1811023622047245" right="0.39370078740157483" top="0.78740157480314965" bottom="0.78740157480314965" header="0.31496062992125984" footer="0.31496062992125984"/>
  <pageSetup paperSize="9" scale="97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21</vt:lpstr>
      <vt:lpstr>'прил. 21'!Заголовки_для_печати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2019-12-16T07:50:30Z</dcterms:modified>
</cp:coreProperties>
</file>