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5_\"/>
    </mc:Choice>
  </mc:AlternateContent>
  <xr:revisionPtr revIDLastSave="0" documentId="13_ncr:1_{04486356-A7B5-40D9-A7D5-38DE83AB0B20}" xr6:coauthVersionLast="36" xr6:coauthVersionMax="36" xr10:uidLastSave="{00000000-0000-0000-0000-000000000000}"/>
  <bookViews>
    <workbookView xWindow="0" yWindow="0" windowWidth="21570" windowHeight="9015" xr2:uid="{00000000-000D-0000-FFFF-FFFF00000000}"/>
  </bookViews>
  <sheets>
    <sheet name="приложение № 13" sheetId="4" r:id="rId1"/>
  </sheets>
  <definedNames>
    <definedName name="_xlnm.Print_Titles" localSheetId="0">'приложение № 13'!$21:$21</definedName>
    <definedName name="_xlnm.Print_Area" localSheetId="0">'приложение № 13'!$A$1:$H$44</definedName>
  </definedNames>
  <calcPr calcId="162913"/>
</workbook>
</file>

<file path=xl/calcChain.xml><?xml version="1.0" encoding="utf-8"?>
<calcChain xmlns="http://schemas.openxmlformats.org/spreadsheetml/2006/main">
  <c r="E44" i="4" l="1"/>
  <c r="D40" i="4" l="1"/>
  <c r="D43" i="4"/>
  <c r="D42" i="4"/>
  <c r="D41" i="4"/>
  <c r="D38" i="4" l="1"/>
  <c r="D37" i="4"/>
  <c r="D36" i="4"/>
  <c r="D35" i="4" l="1"/>
  <c r="D39" i="4" l="1"/>
  <c r="D24" i="4" l="1"/>
  <c r="D23" i="4" l="1"/>
  <c r="D25" i="4" l="1"/>
  <c r="D26" i="4"/>
  <c r="D32" i="4"/>
  <c r="G33" i="4"/>
  <c r="F33" i="4"/>
  <c r="G30" i="4"/>
  <c r="F30" i="4"/>
  <c r="D30" i="4" s="1"/>
  <c r="G29" i="4"/>
  <c r="F29" i="4"/>
  <c r="G28" i="4"/>
  <c r="F28" i="4"/>
  <c r="D28" i="4" s="1"/>
  <c r="G27" i="4"/>
  <c r="G44" i="4" s="1"/>
  <c r="F27" i="4"/>
  <c r="F44" i="4" l="1"/>
  <c r="D44" i="4" s="1"/>
  <c r="D29" i="4"/>
  <c r="D33" i="4"/>
  <c r="D27" i="4"/>
  <c r="D22" i="4"/>
</calcChain>
</file>

<file path=xl/sharedStrings.xml><?xml version="1.0" encoding="utf-8"?>
<sst xmlns="http://schemas.openxmlformats.org/spreadsheetml/2006/main" count="82" uniqueCount="47">
  <si>
    <t>Наименование объекта</t>
  </si>
  <si>
    <t>краевого бюджета</t>
  </si>
  <si>
    <t>местного бюджета</t>
  </si>
  <si>
    <t>(тыс. рублей)</t>
  </si>
  <si>
    <t>Код</t>
  </si>
  <si>
    <t>0502</t>
  </si>
  <si>
    <t>921</t>
  </si>
  <si>
    <t>0701</t>
  </si>
  <si>
    <t>918</t>
  </si>
  <si>
    <t>0702</t>
  </si>
  <si>
    <t>ВСЕГО</t>
  </si>
  <si>
    <t>ПР</t>
  </si>
  <si>
    <t xml:space="preserve">РАСПРЕДЕЛЕНИЕ </t>
  </si>
  <si>
    <t>Сумма</t>
  </si>
  <si>
    <t>всего</t>
  </si>
  <si>
    <t>в том числе за счёт средств</t>
  </si>
  <si>
    <t xml:space="preserve">                                                      к решению городской Думы</t>
  </si>
  <si>
    <t xml:space="preserve">                                                      Краснодара</t>
  </si>
  <si>
    <t xml:space="preserve">                                                      «ПРИЛОЖЕНИЕ № 23</t>
  </si>
  <si>
    <t>0409</t>
  </si>
  <si>
    <t>федераль-ного бюджета</t>
  </si>
  <si>
    <t>»</t>
  </si>
  <si>
    <t>«Блок начальных классов на 400 мест на территории МБОУ СОШ № 81 по                                                             ул. Сербская, 7 в пос. Пригородном города Краснодара»</t>
  </si>
  <si>
    <t>бюджетных ассигнований на 2018  год на осуществление бюджетных инвестиций в форме капитальных вложений в объекты муниципальной собственности  муниципального образования город Краснодар и предоставление муниципальным бюджетным и автономным  учреждениям муниципального образования город Краснодар субсидий на осуществление капитальных вложений в объекты муниципальной собственности муниципального образования город Краснодар, софинансирование капитальных вложений в которые осуществляется за счёт межбюджетных субсидий из краевого бюджета, по объектам</t>
  </si>
  <si>
    <t>«Приобретение объектов недвижимости для размещения общеобразовательной организации на 1550 мест, расположенных по адресу: город Краснодар, Прикубанский внутригородской округ»</t>
  </si>
  <si>
    <t>«Общеобразовательная школа на 1550 мест по ул. Восточно-Кругликовская, в г. Крас-нодаре»</t>
  </si>
  <si>
    <t>«Сеть фекальной канализации протяжен-ностью 2600 м, пос. Пашковский г. Крас-нодара (Второй этап)»</t>
  </si>
  <si>
    <t>«Проектирование и реконструкция му-ниципального бюджетного общеобразо-вательного учреждения  муниципального образования город Краснодар гимназии                                             № 23 2 этап: Строительство блока МБОУ на 400 мест с переходной галереей»</t>
  </si>
  <si>
    <t>«Проектирование и строительство дет-ского сада на 280 мест в составе жилой застройки по ул. Красных Партизан, 1/4                                     в г. Краснодаре»</t>
  </si>
  <si>
    <t>942</t>
  </si>
  <si>
    <t>«Проектирование и строительство СОШ по ул. Наримановской в хуторе Ленина города Краснодара (1000 мест). (1 этап)»</t>
  </si>
  <si>
    <t xml:space="preserve">                                                      от 14.12.2017 № 45 п.3</t>
  </si>
  <si>
    <t>«Общеобразовательная школа на 1100 мест по ул. Изобильной в г. Краснодаре (2 этап)»</t>
  </si>
  <si>
    <t>«Приобретение объектов недвижимости «Проектирование и строительство общеобразовательной школы на 2500 мест со спортивным блоком». II этап строительства «Общеобразовательная школа на 1550 мест в Прикубанском внутригородском округе г. Краснодара» для размещения общеобразовательной организации на 1550 мест, расположенных по адресу: город Краснодар, Прикубанский внутригородской округ»</t>
  </si>
  <si>
    <t>«Приобретение объектов недвижимости для размещения дошкольной образо-вательной организации на 200 мест, расположенных по адресу: город Краснодар, Прикубанский внутри-городской округ»</t>
  </si>
  <si>
    <t>«Реконструкция ул. Восточно-Кругли-ковской от ул. 40-летия Победы до                  ул. Домбайской, ул. Яснополянской от                  ул. Домбайской до ул. Уссурийской,              ул. Уссурийской от ул. Яснополянской до ул. Российской. Корректировка»</t>
  </si>
  <si>
    <t>«Обеспечение инженерными сетями земельных участков для индивидуального жилищного строительства или ведения личного подсобного хозяйства, предостав-ленных гражданам, имеющим трёх и более детей западнее пос. Лазурного  (водоснабжение) (Этап 2.2 Водопроводные очистные сооружения)»</t>
  </si>
  <si>
    <t>«Проектирование и строительство ДДУ в            п. Плодородный - 2 по ул. Александровской (I этап)»</t>
  </si>
  <si>
    <t>«Проектирование и строительство ДДУ в       п. Индустриальный по ул. Фанагорийская» (1 этап)»</t>
  </si>
  <si>
    <t>«Приобретение объектов недвижимости для размещения дошкольной образова-тельной организации, расположенных по адресу: город Краснодар, Западный внутригородской округ, в квартале                         ул. Клубная, ул. шоссе Нефтяников,                                              ул. Офицерская, ул. Дзержинского»</t>
  </si>
  <si>
    <t>«Реконструкция ул. Восточно-Кругли-ковской от ул. 40-летия Победы до                   ул. Домбайской, ул. Яснополянской от                        ул. Домбайской до ул. Уссурийской,                     ул. Уссурийской от ул. Яснополянской до ул. Российской. Корректировка»</t>
  </si>
  <si>
    <t xml:space="preserve">                                                      ПРИЛОЖЕНИЕ № 13</t>
  </si>
  <si>
    <t>«Строительство транспортной развязки, соединяющей автомобильную дорогу по           ул. Тихорецкая и автомобильную дорогу по ул. Володарского в г. Краснодаре»</t>
  </si>
  <si>
    <t>«Реконструкция автомобильной дороги по ул. Тихорецкая от ул. Восточно-Кругликовская до 4-й проезд Тихорецкий в г. Краснодаре»</t>
  </si>
  <si>
    <t>«Реконструкция пересечения автомобильных дорог по ул. Восточно-Кругликовская и      ул. Тихорецкая в г. Краснодаре»</t>
  </si>
  <si>
    <t>«Строительство автомобильной дороги по ул. 4-й проезд Тихорецкий от ул. Тихо-рецкая до ул. Лизы Чайкиной (включая строительство путепроводов через железнодорожные пути) в г. Краснодаре»</t>
  </si>
  <si>
    <t xml:space="preserve">                                                      от 13.12.2018 № 65 п.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</si>
</sst>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;\-#,##0.0;\-"/>
    <numFmt numFmtId="166" formatCode="#,##0.0_ ;\-#,##0.0\ 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3" fillId="0" borderId="1" xfId="0" applyFont="1" applyBorder="1"/>
    <xf numFmtId="0" fontId="3" fillId="0" borderId="0" xfId="0" applyFont="1" applyFill="1"/>
    <xf numFmtId="49" fontId="3" fillId="0" borderId="2" xfId="0" applyNumberFormat="1" applyFont="1" applyFill="1" applyBorder="1" applyAlignment="1">
      <alignment horizontal="center" wrapText="1"/>
    </xf>
    <xf numFmtId="49" fontId="3" fillId="0" borderId="3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justify" wrapText="1"/>
    </xf>
    <xf numFmtId="0" fontId="5" fillId="0" borderId="0" xfId="0" applyFont="1" applyFill="1"/>
    <xf numFmtId="49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164" fontId="3" fillId="0" borderId="0" xfId="0" applyNumberFormat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49" fontId="3" fillId="0" borderId="5" xfId="0" applyNumberFormat="1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justify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wrapText="1"/>
    </xf>
    <xf numFmtId="165" fontId="3" fillId="0" borderId="7" xfId="0" applyNumberFormat="1" applyFont="1" applyFill="1" applyBorder="1" applyAlignment="1">
      <alignment wrapText="1"/>
    </xf>
    <xf numFmtId="165" fontId="9" fillId="0" borderId="3" xfId="0" applyNumberFormat="1" applyFont="1" applyFill="1" applyBorder="1" applyAlignment="1">
      <alignment wrapText="1"/>
    </xf>
    <xf numFmtId="165" fontId="9" fillId="0" borderId="3" xfId="0" applyNumberFormat="1" applyFont="1" applyFill="1" applyBorder="1" applyAlignment="1">
      <alignment horizontal="right" wrapText="1"/>
    </xf>
    <xf numFmtId="166" fontId="3" fillId="0" borderId="0" xfId="0" applyNumberFormat="1" applyFont="1" applyFill="1"/>
    <xf numFmtId="165" fontId="9" fillId="0" borderId="9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wrapText="1"/>
    </xf>
    <xf numFmtId="165" fontId="3" fillId="0" borderId="6" xfId="0" applyNumberFormat="1" applyFont="1" applyFill="1" applyBorder="1" applyAlignment="1">
      <alignment horizontal="right" wrapText="1"/>
    </xf>
    <xf numFmtId="165" fontId="3" fillId="0" borderId="7" xfId="0" applyNumberFormat="1" applyFont="1" applyFill="1" applyBorder="1" applyAlignment="1">
      <alignment horizontal="right" wrapText="1"/>
    </xf>
    <xf numFmtId="0" fontId="3" fillId="0" borderId="4" xfId="0" applyFont="1" applyBorder="1" applyAlignment="1">
      <alignment horizontal="center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justify" wrapText="1"/>
    </xf>
    <xf numFmtId="165" fontId="3" fillId="0" borderId="11" xfId="0" applyNumberFormat="1" applyFont="1" applyFill="1" applyBorder="1" applyAlignment="1">
      <alignment wrapText="1"/>
    </xf>
    <xf numFmtId="165" fontId="3" fillId="0" borderId="12" xfId="0" applyNumberFormat="1" applyFont="1" applyFill="1" applyBorder="1" applyAlignment="1">
      <alignment wrapText="1"/>
    </xf>
    <xf numFmtId="165" fontId="3" fillId="0" borderId="11" xfId="0" applyNumberFormat="1" applyFont="1" applyFill="1" applyBorder="1" applyAlignment="1">
      <alignment horizontal="center" wrapText="1"/>
    </xf>
    <xf numFmtId="165" fontId="3" fillId="0" borderId="6" xfId="0" applyNumberFormat="1" applyFont="1" applyFill="1" applyBorder="1" applyAlignment="1">
      <alignment horizontal="center" wrapText="1"/>
    </xf>
    <xf numFmtId="49" fontId="3" fillId="0" borderId="13" xfId="0" applyNumberFormat="1" applyFont="1" applyFill="1" applyBorder="1" applyAlignment="1">
      <alignment horizontal="center" vertical="top" wrapText="1"/>
    </xf>
    <xf numFmtId="49" fontId="3" fillId="0" borderId="14" xfId="0" applyNumberFormat="1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justify" vertical="top" wrapText="1"/>
    </xf>
    <xf numFmtId="165" fontId="3" fillId="0" borderId="14" xfId="0" applyNumberFormat="1" applyFont="1" applyFill="1" applyBorder="1" applyAlignment="1">
      <alignment wrapText="1"/>
    </xf>
    <xf numFmtId="165" fontId="3" fillId="0" borderId="14" xfId="0" applyNumberFormat="1" applyFont="1" applyFill="1" applyBorder="1" applyAlignment="1">
      <alignment horizontal="center" wrapText="1"/>
    </xf>
    <xf numFmtId="165" fontId="3" fillId="0" borderId="15" xfId="0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8" xfId="0" applyFont="1" applyBorder="1" applyAlignment="1">
      <alignment horizontal="right" wrapText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96"/>
  <sheetViews>
    <sheetView tabSelected="1" view="pageBreakPreview" zoomScaleNormal="100" zoomScaleSheetLayoutView="100" workbookViewId="0">
      <selection activeCell="C5" sqref="C5"/>
    </sheetView>
  </sheetViews>
  <sheetFormatPr defaultRowHeight="18.75" x14ac:dyDescent="0.3"/>
  <cols>
    <col min="1" max="1" width="5.7109375" style="2" customWidth="1"/>
    <col min="2" max="2" width="7" style="2" customWidth="1"/>
    <col min="3" max="3" width="48" style="2" customWidth="1"/>
    <col min="4" max="4" width="13.5703125" style="2" customWidth="1"/>
    <col min="5" max="5" width="12.7109375" style="2" bestFit="1" customWidth="1"/>
    <col min="6" max="6" width="13.5703125" style="2" customWidth="1"/>
    <col min="7" max="7" width="11.7109375" style="2" customWidth="1"/>
    <col min="8" max="8" width="3.28515625" style="1" customWidth="1"/>
    <col min="9" max="10" width="12.42578125" style="1" bestFit="1" customWidth="1"/>
    <col min="11" max="11" width="11.140625" style="1" bestFit="1" customWidth="1"/>
    <col min="12" max="16384" width="9.140625" style="1"/>
  </cols>
  <sheetData>
    <row r="1" spans="1:256" s="9" customFormat="1" ht="18.75" customHeight="1" x14ac:dyDescent="0.35">
      <c r="A1" s="24"/>
      <c r="B1" s="24"/>
      <c r="C1" s="50" t="s">
        <v>41</v>
      </c>
      <c r="D1" s="55"/>
      <c r="E1" s="55"/>
      <c r="F1" s="55"/>
      <c r="G1" s="55"/>
    </row>
    <row r="2" spans="1:256" s="9" customFormat="1" ht="22.5" customHeight="1" x14ac:dyDescent="0.35">
      <c r="A2" s="24"/>
      <c r="B2" s="24"/>
      <c r="C2" s="50" t="s">
        <v>16</v>
      </c>
      <c r="D2" s="55"/>
      <c r="E2" s="55"/>
      <c r="F2" s="55"/>
      <c r="G2" s="55"/>
    </row>
    <row r="3" spans="1:256" s="9" customFormat="1" ht="22.5" customHeight="1" x14ac:dyDescent="0.35">
      <c r="A3" s="24"/>
      <c r="B3" s="24"/>
      <c r="C3" s="50" t="s">
        <v>17</v>
      </c>
      <c r="D3" s="55"/>
      <c r="E3" s="55"/>
      <c r="F3" s="55"/>
      <c r="G3" s="55"/>
    </row>
    <row r="4" spans="1:256" s="9" customFormat="1" ht="18.75" customHeight="1" x14ac:dyDescent="0.35">
      <c r="A4" s="24"/>
      <c r="B4" s="24"/>
      <c r="C4" s="50" t="s">
        <v>46</v>
      </c>
      <c r="D4" s="55"/>
      <c r="E4" s="55"/>
      <c r="F4" s="55"/>
      <c r="G4" s="55"/>
    </row>
    <row r="5" spans="1:256" s="9" customFormat="1" ht="18.75" customHeight="1" x14ac:dyDescent="0.35">
      <c r="A5" s="24"/>
      <c r="B5" s="24"/>
      <c r="C5" s="20"/>
      <c r="D5" s="25"/>
      <c r="E5" s="25"/>
      <c r="F5" s="25"/>
      <c r="G5" s="25"/>
    </row>
    <row r="6" spans="1:256" s="9" customFormat="1" ht="21" x14ac:dyDescent="0.35">
      <c r="A6" s="24"/>
      <c r="B6" s="24"/>
      <c r="C6" s="50" t="s">
        <v>18</v>
      </c>
      <c r="D6" s="55"/>
      <c r="E6" s="55"/>
      <c r="F6" s="55"/>
      <c r="G6" s="55"/>
    </row>
    <row r="7" spans="1:256" s="9" customFormat="1" ht="24" customHeight="1" x14ac:dyDescent="0.35">
      <c r="A7" s="24"/>
      <c r="B7" s="24"/>
      <c r="C7" s="50" t="s">
        <v>16</v>
      </c>
      <c r="D7" s="55"/>
      <c r="E7" s="55"/>
      <c r="F7" s="55"/>
      <c r="G7" s="55"/>
    </row>
    <row r="8" spans="1:256" s="9" customFormat="1" ht="24" customHeight="1" x14ac:dyDescent="0.35">
      <c r="A8" s="24"/>
      <c r="B8" s="24"/>
      <c r="C8" s="50" t="s">
        <v>17</v>
      </c>
      <c r="D8" s="55"/>
      <c r="E8" s="55"/>
      <c r="F8" s="55"/>
      <c r="G8" s="55"/>
    </row>
    <row r="9" spans="1:256" s="9" customFormat="1" ht="24.75" customHeight="1" x14ac:dyDescent="0.35">
      <c r="A9" s="24"/>
      <c r="B9" s="24"/>
      <c r="C9" s="50" t="s">
        <v>31</v>
      </c>
      <c r="D9" s="55"/>
      <c r="E9" s="55"/>
      <c r="F9" s="55"/>
      <c r="G9" s="55"/>
    </row>
    <row r="10" spans="1:256" s="9" customFormat="1" ht="20.25" x14ac:dyDescent="0.3">
      <c r="A10" s="24"/>
      <c r="B10" s="24"/>
      <c r="C10" s="24"/>
      <c r="D10" s="20"/>
      <c r="E10" s="20"/>
      <c r="F10" s="20"/>
      <c r="G10" s="20"/>
    </row>
    <row r="11" spans="1:256" s="9" customFormat="1" ht="20.25" x14ac:dyDescent="0.3">
      <c r="A11" s="24"/>
      <c r="B11" s="24"/>
      <c r="C11" s="24"/>
      <c r="D11" s="33"/>
      <c r="E11" s="33"/>
      <c r="F11" s="33"/>
      <c r="G11" s="33"/>
    </row>
    <row r="12" spans="1:256" s="9" customFormat="1" ht="20.25" x14ac:dyDescent="0.3">
      <c r="A12" s="24"/>
      <c r="B12" s="24"/>
      <c r="C12" s="24"/>
      <c r="D12" s="20"/>
      <c r="E12" s="20"/>
      <c r="F12" s="20"/>
      <c r="G12" s="20"/>
    </row>
    <row r="13" spans="1:256" s="9" customFormat="1" ht="20.25" x14ac:dyDescent="0.3">
      <c r="A13" s="54" t="s">
        <v>12</v>
      </c>
      <c r="B13" s="54"/>
      <c r="C13" s="54"/>
      <c r="D13" s="54"/>
      <c r="E13" s="54"/>
      <c r="F13" s="54"/>
      <c r="G13" s="54"/>
    </row>
    <row r="14" spans="1:256" s="9" customFormat="1" ht="161.25" customHeight="1" x14ac:dyDescent="0.3">
      <c r="A14" s="54" t="s">
        <v>23</v>
      </c>
      <c r="B14" s="54"/>
      <c r="C14" s="54"/>
      <c r="D14" s="54"/>
      <c r="E14" s="54"/>
      <c r="F14" s="54"/>
      <c r="G14" s="54"/>
      <c r="H14" s="10"/>
      <c r="I14" s="10"/>
      <c r="J14" s="10"/>
      <c r="K14" s="10"/>
      <c r="L14" s="10"/>
      <c r="M14" s="1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</row>
    <row r="15" spans="1:256" x14ac:dyDescent="0.3">
      <c r="A15" s="6"/>
      <c r="B15" s="6"/>
      <c r="C15" s="6"/>
      <c r="D15" s="6"/>
      <c r="E15" s="7"/>
      <c r="F15" s="6"/>
      <c r="G15" s="6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</row>
    <row r="16" spans="1:256" x14ac:dyDescent="0.3">
      <c r="A16" s="4"/>
      <c r="B16" s="4"/>
      <c r="C16" s="4"/>
      <c r="D16" s="4"/>
      <c r="E16" s="8"/>
      <c r="F16" s="4"/>
      <c r="G16" s="4"/>
    </row>
    <row r="17" spans="1:8" x14ac:dyDescent="0.3">
      <c r="F17" s="56" t="s">
        <v>3</v>
      </c>
      <c r="G17" s="56"/>
    </row>
    <row r="18" spans="1:8" x14ac:dyDescent="0.3">
      <c r="A18" s="52" t="s">
        <v>4</v>
      </c>
      <c r="B18" s="52" t="s">
        <v>11</v>
      </c>
      <c r="C18" s="52" t="s">
        <v>0</v>
      </c>
      <c r="D18" s="51" t="s">
        <v>13</v>
      </c>
      <c r="E18" s="51"/>
      <c r="F18" s="51"/>
      <c r="G18" s="51"/>
      <c r="H18" s="11"/>
    </row>
    <row r="19" spans="1:8" ht="18" customHeight="1" x14ac:dyDescent="0.3">
      <c r="A19" s="52"/>
      <c r="B19" s="52"/>
      <c r="C19" s="52"/>
      <c r="D19" s="52" t="s">
        <v>14</v>
      </c>
      <c r="E19" s="51" t="s">
        <v>15</v>
      </c>
      <c r="F19" s="53"/>
      <c r="G19" s="53"/>
      <c r="H19" s="11"/>
    </row>
    <row r="20" spans="1:8" ht="53.25" customHeight="1" x14ac:dyDescent="0.3">
      <c r="A20" s="52"/>
      <c r="B20" s="52"/>
      <c r="C20" s="52"/>
      <c r="D20" s="52"/>
      <c r="E20" s="26" t="s">
        <v>20</v>
      </c>
      <c r="F20" s="26" t="s">
        <v>1</v>
      </c>
      <c r="G20" s="26" t="s">
        <v>2</v>
      </c>
      <c r="H20" s="11"/>
    </row>
    <row r="21" spans="1:8" x14ac:dyDescent="0.3">
      <c r="A21" s="36">
        <v>1</v>
      </c>
      <c r="B21" s="36">
        <v>2</v>
      </c>
      <c r="C21" s="36">
        <v>3</v>
      </c>
      <c r="D21" s="36">
        <v>4</v>
      </c>
      <c r="E21" s="36">
        <v>5</v>
      </c>
      <c r="F21" s="36">
        <v>6</v>
      </c>
      <c r="G21" s="36">
        <v>7</v>
      </c>
      <c r="H21" s="11"/>
    </row>
    <row r="22" spans="1:8" s="12" customFormat="1" ht="111.75" customHeight="1" x14ac:dyDescent="0.3">
      <c r="A22" s="37" t="s">
        <v>8</v>
      </c>
      <c r="B22" s="38" t="s">
        <v>19</v>
      </c>
      <c r="C22" s="39" t="s">
        <v>35</v>
      </c>
      <c r="D22" s="40">
        <f>E22+F22+G22</f>
        <v>154895.4</v>
      </c>
      <c r="E22" s="42">
        <v>0</v>
      </c>
      <c r="F22" s="40">
        <v>123916.3</v>
      </c>
      <c r="G22" s="41">
        <v>30979.1</v>
      </c>
    </row>
    <row r="23" spans="1:8" s="12" customFormat="1" ht="57" customHeight="1" x14ac:dyDescent="0.3">
      <c r="A23" s="21" t="s">
        <v>8</v>
      </c>
      <c r="B23" s="22" t="s">
        <v>5</v>
      </c>
      <c r="C23" s="23" t="s">
        <v>26</v>
      </c>
      <c r="D23" s="27">
        <f>E23+F23+G23</f>
        <v>13772.8</v>
      </c>
      <c r="E23" s="43">
        <v>0</v>
      </c>
      <c r="F23" s="27">
        <v>11706.8</v>
      </c>
      <c r="G23" s="28">
        <v>2066</v>
      </c>
    </row>
    <row r="24" spans="1:8" s="12" customFormat="1" ht="149.25" customHeight="1" x14ac:dyDescent="0.3">
      <c r="A24" s="21" t="s">
        <v>8</v>
      </c>
      <c r="B24" s="22" t="s">
        <v>5</v>
      </c>
      <c r="C24" s="23" t="s">
        <v>36</v>
      </c>
      <c r="D24" s="27">
        <f>E24+F24+G24</f>
        <v>25902.600000000002</v>
      </c>
      <c r="E24" s="43">
        <v>0</v>
      </c>
      <c r="F24" s="27">
        <v>24089.4</v>
      </c>
      <c r="G24" s="28">
        <v>1813.2</v>
      </c>
    </row>
    <row r="25" spans="1:8" s="12" customFormat="1" ht="57" customHeight="1" x14ac:dyDescent="0.3">
      <c r="A25" s="21" t="s">
        <v>8</v>
      </c>
      <c r="B25" s="22" t="s">
        <v>9</v>
      </c>
      <c r="C25" s="23" t="s">
        <v>30</v>
      </c>
      <c r="D25" s="27">
        <f t="shared" ref="D25:D38" si="0">E25+F25+G25</f>
        <v>173499.80000000002</v>
      </c>
      <c r="E25" s="43">
        <v>0</v>
      </c>
      <c r="F25" s="27">
        <v>164824.70000000001</v>
      </c>
      <c r="G25" s="28">
        <v>8675.1</v>
      </c>
    </row>
    <row r="26" spans="1:8" s="12" customFormat="1" ht="93.75" customHeight="1" x14ac:dyDescent="0.3">
      <c r="A26" s="21" t="s">
        <v>6</v>
      </c>
      <c r="B26" s="22" t="s">
        <v>9</v>
      </c>
      <c r="C26" s="23" t="s">
        <v>24</v>
      </c>
      <c r="D26" s="27">
        <f t="shared" si="0"/>
        <v>782846.7</v>
      </c>
      <c r="E26" s="43">
        <v>0</v>
      </c>
      <c r="F26" s="27">
        <v>743704.2</v>
      </c>
      <c r="G26" s="28">
        <v>39142.5</v>
      </c>
    </row>
    <row r="27" spans="1:8" s="12" customFormat="1" ht="55.5" customHeight="1" x14ac:dyDescent="0.3">
      <c r="A27" s="21" t="s">
        <v>8</v>
      </c>
      <c r="B27" s="22" t="s">
        <v>7</v>
      </c>
      <c r="C27" s="23" t="s">
        <v>37</v>
      </c>
      <c r="D27" s="27">
        <f t="shared" si="0"/>
        <v>50526.5</v>
      </c>
      <c r="E27" s="34">
        <v>35124.699999999997</v>
      </c>
      <c r="F27" s="34">
        <f>772.7+11092.1</f>
        <v>11864.800000000001</v>
      </c>
      <c r="G27" s="35">
        <f>58.3+3478.7</f>
        <v>3537</v>
      </c>
    </row>
    <row r="28" spans="1:8" s="12" customFormat="1" ht="57" customHeight="1" x14ac:dyDescent="0.3">
      <c r="A28" s="21" t="s">
        <v>8</v>
      </c>
      <c r="B28" s="22" t="s">
        <v>7</v>
      </c>
      <c r="C28" s="23" t="s">
        <v>38</v>
      </c>
      <c r="D28" s="27">
        <f t="shared" si="0"/>
        <v>109180.1</v>
      </c>
      <c r="E28" s="34">
        <v>75097.3</v>
      </c>
      <c r="F28" s="34">
        <f>2724.8+23715</f>
        <v>26439.8</v>
      </c>
      <c r="G28" s="35">
        <f>205.5+7437.5</f>
        <v>7643</v>
      </c>
    </row>
    <row r="29" spans="1:8" s="12" customFormat="1" ht="75" customHeight="1" x14ac:dyDescent="0.3">
      <c r="A29" s="21" t="s">
        <v>8</v>
      </c>
      <c r="B29" s="22" t="s">
        <v>7</v>
      </c>
      <c r="C29" s="23" t="s">
        <v>28</v>
      </c>
      <c r="D29" s="27">
        <f t="shared" si="0"/>
        <v>129056.90000000001</v>
      </c>
      <c r="E29" s="34">
        <v>72555.5</v>
      </c>
      <c r="F29" s="34">
        <f>24555+22912.3</f>
        <v>47467.3</v>
      </c>
      <c r="G29" s="35">
        <f>1848.3+7185.8</f>
        <v>9034.1</v>
      </c>
    </row>
    <row r="30" spans="1:8" s="12" customFormat="1" ht="112.5" customHeight="1" x14ac:dyDescent="0.3">
      <c r="A30" s="21" t="s">
        <v>8</v>
      </c>
      <c r="B30" s="22" t="s">
        <v>9</v>
      </c>
      <c r="C30" s="23" t="s">
        <v>27</v>
      </c>
      <c r="D30" s="27">
        <f t="shared" si="0"/>
        <v>196372.00000000003</v>
      </c>
      <c r="E30" s="34">
        <v>104520.1</v>
      </c>
      <c r="F30" s="34">
        <f>45099.4+33006.4</f>
        <v>78105.8</v>
      </c>
      <c r="G30" s="35">
        <f>3394.6+10351.5</f>
        <v>13746.1</v>
      </c>
    </row>
    <row r="31" spans="1:8" s="12" customFormat="1" ht="54.75" hidden="1" customHeight="1" x14ac:dyDescent="0.3">
      <c r="A31" s="21"/>
      <c r="B31" s="22"/>
      <c r="C31" s="23"/>
      <c r="D31" s="27"/>
      <c r="E31" s="34"/>
      <c r="F31" s="34"/>
      <c r="G31" s="35"/>
    </row>
    <row r="32" spans="1:8" s="12" customFormat="1" ht="56.25" x14ac:dyDescent="0.3">
      <c r="A32" s="21" t="s">
        <v>8</v>
      </c>
      <c r="B32" s="22" t="s">
        <v>9</v>
      </c>
      <c r="C32" s="23" t="s">
        <v>25</v>
      </c>
      <c r="D32" s="27">
        <f t="shared" si="0"/>
        <v>377778.19999999995</v>
      </c>
      <c r="E32" s="34">
        <v>267013.59999999998</v>
      </c>
      <c r="F32" s="34">
        <v>84320.1</v>
      </c>
      <c r="G32" s="35">
        <v>26444.5</v>
      </c>
    </row>
    <row r="33" spans="1:11" s="12" customFormat="1" ht="75" x14ac:dyDescent="0.3">
      <c r="A33" s="21" t="s">
        <v>8</v>
      </c>
      <c r="B33" s="22" t="s">
        <v>9</v>
      </c>
      <c r="C33" s="23" t="s">
        <v>22</v>
      </c>
      <c r="D33" s="27">
        <f t="shared" si="0"/>
        <v>206370.3</v>
      </c>
      <c r="E33" s="34">
        <v>105521.3</v>
      </c>
      <c r="F33" s="34">
        <f>53080.4+33322.6</f>
        <v>86403</v>
      </c>
      <c r="G33" s="35">
        <f>3995.3+10450.7</f>
        <v>14446</v>
      </c>
    </row>
    <row r="34" spans="1:11" s="12" customFormat="1" hidden="1" x14ac:dyDescent="0.3">
      <c r="A34" s="21"/>
      <c r="B34" s="22"/>
      <c r="C34" s="23"/>
      <c r="D34" s="27"/>
      <c r="E34" s="34"/>
      <c r="F34" s="34"/>
      <c r="G34" s="35"/>
    </row>
    <row r="35" spans="1:11" s="12" customFormat="1" ht="41.25" customHeight="1" x14ac:dyDescent="0.3">
      <c r="A35" s="21" t="s">
        <v>8</v>
      </c>
      <c r="B35" s="22" t="s">
        <v>9</v>
      </c>
      <c r="C35" s="23" t="s">
        <v>32</v>
      </c>
      <c r="D35" s="27">
        <f t="shared" si="0"/>
        <v>263101.60000000003</v>
      </c>
      <c r="E35" s="34">
        <v>185960.1</v>
      </c>
      <c r="F35" s="34">
        <v>58724.3</v>
      </c>
      <c r="G35" s="35">
        <v>18417.2</v>
      </c>
    </row>
    <row r="36" spans="1:11" s="12" customFormat="1" ht="199.5" customHeight="1" x14ac:dyDescent="0.3">
      <c r="A36" s="21" t="s">
        <v>6</v>
      </c>
      <c r="B36" s="22" t="s">
        <v>9</v>
      </c>
      <c r="C36" s="23" t="s">
        <v>33</v>
      </c>
      <c r="D36" s="27">
        <f t="shared" si="0"/>
        <v>837022.4</v>
      </c>
      <c r="E36" s="43">
        <v>0</v>
      </c>
      <c r="F36" s="27">
        <v>778430.8</v>
      </c>
      <c r="G36" s="28">
        <v>58591.6</v>
      </c>
    </row>
    <row r="37" spans="1:11" s="12" customFormat="1" ht="112.5" customHeight="1" x14ac:dyDescent="0.3">
      <c r="A37" s="21" t="s">
        <v>6</v>
      </c>
      <c r="B37" s="22" t="s">
        <v>7</v>
      </c>
      <c r="C37" s="23" t="s">
        <v>34</v>
      </c>
      <c r="D37" s="27">
        <f t="shared" si="0"/>
        <v>141600</v>
      </c>
      <c r="E37" s="43">
        <v>0</v>
      </c>
      <c r="F37" s="27">
        <v>131688</v>
      </c>
      <c r="G37" s="28">
        <v>9912</v>
      </c>
    </row>
    <row r="38" spans="1:11" s="12" customFormat="1" ht="130.5" customHeight="1" x14ac:dyDescent="0.3">
      <c r="A38" s="21" t="s">
        <v>6</v>
      </c>
      <c r="B38" s="22" t="s">
        <v>7</v>
      </c>
      <c r="C38" s="23" t="s">
        <v>39</v>
      </c>
      <c r="D38" s="27">
        <f t="shared" si="0"/>
        <v>95000</v>
      </c>
      <c r="E38" s="43">
        <v>0</v>
      </c>
      <c r="F38" s="27">
        <v>88350</v>
      </c>
      <c r="G38" s="28">
        <v>6650</v>
      </c>
    </row>
    <row r="39" spans="1:11" s="12" customFormat="1" ht="109.5" customHeight="1" x14ac:dyDescent="0.3">
      <c r="A39" s="21" t="s">
        <v>29</v>
      </c>
      <c r="B39" s="22" t="s">
        <v>19</v>
      </c>
      <c r="C39" s="23" t="s">
        <v>40</v>
      </c>
      <c r="D39" s="27">
        <f>E39+F39+G39</f>
        <v>221661</v>
      </c>
      <c r="E39" s="43">
        <v>0</v>
      </c>
      <c r="F39" s="27">
        <v>178330.8</v>
      </c>
      <c r="G39" s="28">
        <v>43330.2</v>
      </c>
      <c r="I39" s="31"/>
      <c r="J39" s="31"/>
      <c r="K39" s="31"/>
    </row>
    <row r="40" spans="1:11" s="12" customFormat="1" ht="97.5" customHeight="1" x14ac:dyDescent="0.3">
      <c r="A40" s="44" t="s">
        <v>29</v>
      </c>
      <c r="B40" s="45" t="s">
        <v>19</v>
      </c>
      <c r="C40" s="46" t="s">
        <v>45</v>
      </c>
      <c r="D40" s="47">
        <f>E40+F40+G40</f>
        <v>66869</v>
      </c>
      <c r="E40" s="48">
        <v>0</v>
      </c>
      <c r="F40" s="47">
        <v>56838</v>
      </c>
      <c r="G40" s="49">
        <v>10031</v>
      </c>
    </row>
    <row r="41" spans="1:11" s="12" customFormat="1" ht="64.5" customHeight="1" x14ac:dyDescent="0.3">
      <c r="A41" s="44" t="s">
        <v>29</v>
      </c>
      <c r="B41" s="45" t="s">
        <v>19</v>
      </c>
      <c r="C41" s="46" t="s">
        <v>44</v>
      </c>
      <c r="D41" s="47">
        <f t="shared" ref="D41:D43" si="1">E41+F41+G41</f>
        <v>14715</v>
      </c>
      <c r="E41" s="48">
        <v>0</v>
      </c>
      <c r="F41" s="47">
        <v>12507</v>
      </c>
      <c r="G41" s="49">
        <v>2208</v>
      </c>
    </row>
    <row r="42" spans="1:11" s="12" customFormat="1" ht="75" customHeight="1" x14ac:dyDescent="0.3">
      <c r="A42" s="44" t="s">
        <v>29</v>
      </c>
      <c r="B42" s="45" t="s">
        <v>19</v>
      </c>
      <c r="C42" s="46" t="s">
        <v>43</v>
      </c>
      <c r="D42" s="47">
        <f t="shared" si="1"/>
        <v>19622</v>
      </c>
      <c r="E42" s="48">
        <v>0</v>
      </c>
      <c r="F42" s="47">
        <v>16678</v>
      </c>
      <c r="G42" s="49">
        <v>2944</v>
      </c>
    </row>
    <row r="43" spans="1:11" s="12" customFormat="1" ht="78.75" customHeight="1" x14ac:dyDescent="0.3">
      <c r="A43" s="44" t="s">
        <v>29</v>
      </c>
      <c r="B43" s="45" t="s">
        <v>19</v>
      </c>
      <c r="C43" s="46" t="s">
        <v>42</v>
      </c>
      <c r="D43" s="47">
        <f t="shared" si="1"/>
        <v>48794</v>
      </c>
      <c r="E43" s="48">
        <v>0</v>
      </c>
      <c r="F43" s="47">
        <v>41477</v>
      </c>
      <c r="G43" s="49">
        <v>7317</v>
      </c>
    </row>
    <row r="44" spans="1:11" s="12" customFormat="1" ht="20.25" x14ac:dyDescent="0.3">
      <c r="A44" s="13"/>
      <c r="B44" s="14"/>
      <c r="C44" s="15" t="s">
        <v>10</v>
      </c>
      <c r="D44" s="29">
        <f>E44+F44+G44</f>
        <v>3928586.3000000003</v>
      </c>
      <c r="E44" s="30">
        <f>SUM(E22:E43)</f>
        <v>845792.6</v>
      </c>
      <c r="F44" s="30">
        <f>SUM(F22:F43)</f>
        <v>2765866.1</v>
      </c>
      <c r="G44" s="32">
        <f>SUM(G22:G43)</f>
        <v>316927.60000000003</v>
      </c>
      <c r="H44" s="16" t="s">
        <v>21</v>
      </c>
    </row>
    <row r="45" spans="1:11" s="12" customFormat="1" x14ac:dyDescent="0.3">
      <c r="A45" s="17"/>
      <c r="B45" s="17"/>
      <c r="C45" s="18"/>
      <c r="D45" s="19"/>
      <c r="E45" s="19"/>
      <c r="F45" s="19"/>
      <c r="G45" s="19"/>
    </row>
    <row r="46" spans="1:11" s="12" customFormat="1" x14ac:dyDescent="0.3">
      <c r="A46" s="17"/>
      <c r="B46" s="17"/>
      <c r="C46" s="18"/>
      <c r="D46" s="19"/>
      <c r="E46" s="19"/>
      <c r="F46" s="19"/>
      <c r="G46" s="19"/>
    </row>
    <row r="47" spans="1:11" s="12" customFormat="1" x14ac:dyDescent="0.3">
      <c r="A47" s="17"/>
      <c r="B47" s="17"/>
      <c r="C47" s="18"/>
      <c r="D47" s="19"/>
      <c r="E47" s="19"/>
      <c r="F47" s="19"/>
      <c r="G47" s="19"/>
    </row>
    <row r="48" spans="1:11" s="12" customFormat="1" x14ac:dyDescent="0.3">
      <c r="A48" s="17"/>
      <c r="B48" s="17"/>
      <c r="C48" s="18"/>
      <c r="D48" s="19"/>
      <c r="E48" s="19"/>
      <c r="F48" s="19"/>
      <c r="G48" s="19"/>
    </row>
    <row r="49" spans="1:7" s="12" customFormat="1" x14ac:dyDescent="0.3">
      <c r="A49" s="17"/>
      <c r="B49" s="17"/>
      <c r="C49" s="18"/>
      <c r="D49" s="19"/>
      <c r="E49" s="19"/>
      <c r="F49" s="19"/>
      <c r="G49" s="19"/>
    </row>
    <row r="50" spans="1:7" s="12" customFormat="1" x14ac:dyDescent="0.3">
      <c r="A50" s="17"/>
      <c r="B50" s="17"/>
      <c r="C50" s="18"/>
      <c r="D50" s="18"/>
      <c r="E50" s="18"/>
      <c r="F50" s="18"/>
      <c r="G50" s="18"/>
    </row>
    <row r="51" spans="1:7" s="12" customFormat="1" x14ac:dyDescent="0.3">
      <c r="A51" s="17"/>
      <c r="B51" s="17"/>
      <c r="C51" s="18"/>
      <c r="D51" s="18"/>
      <c r="E51" s="18"/>
      <c r="F51" s="18"/>
      <c r="G51" s="18"/>
    </row>
    <row r="52" spans="1:7" s="12" customFormat="1" x14ac:dyDescent="0.3">
      <c r="A52" s="17"/>
      <c r="B52" s="17"/>
      <c r="C52" s="18"/>
      <c r="D52" s="18"/>
      <c r="E52" s="18"/>
      <c r="F52" s="18"/>
      <c r="G52" s="18"/>
    </row>
    <row r="53" spans="1:7" s="12" customFormat="1" x14ac:dyDescent="0.3">
      <c r="A53" s="17"/>
      <c r="B53" s="17"/>
      <c r="C53" s="18"/>
      <c r="D53" s="18"/>
      <c r="E53" s="18"/>
      <c r="F53" s="18"/>
      <c r="G53" s="18"/>
    </row>
    <row r="54" spans="1:7" s="12" customFormat="1" x14ac:dyDescent="0.3">
      <c r="A54" s="17"/>
      <c r="B54" s="17"/>
      <c r="C54" s="18"/>
      <c r="D54" s="18"/>
      <c r="E54" s="18"/>
      <c r="F54" s="18"/>
      <c r="G54" s="18"/>
    </row>
    <row r="55" spans="1:7" s="12" customFormat="1" x14ac:dyDescent="0.3">
      <c r="A55" s="17"/>
      <c r="B55" s="17"/>
      <c r="C55" s="18"/>
      <c r="D55" s="18"/>
      <c r="E55" s="18"/>
      <c r="F55" s="18"/>
      <c r="G55" s="18"/>
    </row>
    <row r="56" spans="1:7" s="12" customFormat="1" x14ac:dyDescent="0.3">
      <c r="A56" s="17"/>
      <c r="B56" s="17"/>
      <c r="C56" s="18"/>
      <c r="D56" s="18"/>
      <c r="E56" s="18"/>
      <c r="F56" s="18"/>
      <c r="G56" s="18"/>
    </row>
    <row r="57" spans="1:7" s="12" customFormat="1" x14ac:dyDescent="0.3">
      <c r="A57" s="17"/>
      <c r="B57" s="17"/>
      <c r="C57" s="18"/>
      <c r="D57" s="18"/>
      <c r="E57" s="18"/>
      <c r="F57" s="18"/>
      <c r="G57" s="18"/>
    </row>
    <row r="58" spans="1:7" s="12" customFormat="1" x14ac:dyDescent="0.3">
      <c r="A58" s="17"/>
      <c r="B58" s="17"/>
      <c r="C58" s="18"/>
      <c r="D58" s="18"/>
      <c r="E58" s="18"/>
      <c r="F58" s="18"/>
      <c r="G58" s="18"/>
    </row>
    <row r="59" spans="1:7" s="12" customFormat="1" x14ac:dyDescent="0.3">
      <c r="A59" s="17"/>
      <c r="B59" s="17"/>
      <c r="C59" s="18"/>
      <c r="D59" s="18"/>
      <c r="E59" s="18"/>
      <c r="F59" s="18"/>
      <c r="G59" s="18"/>
    </row>
    <row r="60" spans="1:7" s="12" customFormat="1" x14ac:dyDescent="0.3">
      <c r="A60" s="17"/>
      <c r="B60" s="17"/>
      <c r="C60" s="18"/>
      <c r="D60" s="18"/>
      <c r="E60" s="18"/>
      <c r="F60" s="18"/>
      <c r="G60" s="18"/>
    </row>
    <row r="61" spans="1:7" s="12" customFormat="1" x14ac:dyDescent="0.3">
      <c r="A61" s="17"/>
      <c r="B61" s="17"/>
      <c r="C61" s="18"/>
      <c r="D61" s="18"/>
      <c r="E61" s="18"/>
      <c r="F61" s="18"/>
      <c r="G61" s="18"/>
    </row>
    <row r="62" spans="1:7" s="12" customFormat="1" x14ac:dyDescent="0.3">
      <c r="A62" s="17"/>
      <c r="B62" s="17"/>
      <c r="C62" s="18"/>
      <c r="D62" s="18"/>
      <c r="E62" s="18"/>
      <c r="F62" s="18"/>
      <c r="G62" s="18"/>
    </row>
    <row r="63" spans="1:7" s="12" customFormat="1" x14ac:dyDescent="0.3">
      <c r="A63" s="17"/>
      <c r="B63" s="17"/>
      <c r="C63" s="18"/>
      <c r="D63" s="18"/>
      <c r="E63" s="18"/>
      <c r="F63" s="18"/>
      <c r="G63" s="18"/>
    </row>
    <row r="64" spans="1:7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  <row r="67" spans="1:2" x14ac:dyDescent="0.3">
      <c r="A67" s="3"/>
      <c r="B67" s="3"/>
    </row>
    <row r="68" spans="1:2" x14ac:dyDescent="0.3">
      <c r="A68" s="3"/>
      <c r="B68" s="3"/>
    </row>
    <row r="69" spans="1:2" x14ac:dyDescent="0.3">
      <c r="A69" s="3"/>
      <c r="B69" s="3"/>
    </row>
    <row r="70" spans="1:2" x14ac:dyDescent="0.3">
      <c r="A70" s="3"/>
      <c r="B70" s="3"/>
    </row>
    <row r="71" spans="1:2" x14ac:dyDescent="0.3">
      <c r="A71" s="3"/>
      <c r="B71" s="3"/>
    </row>
    <row r="72" spans="1:2" x14ac:dyDescent="0.3">
      <c r="A72" s="3"/>
      <c r="B72" s="3"/>
    </row>
    <row r="73" spans="1:2" x14ac:dyDescent="0.3">
      <c r="A73" s="3"/>
      <c r="B73" s="3"/>
    </row>
    <row r="74" spans="1:2" x14ac:dyDescent="0.3">
      <c r="A74" s="3"/>
      <c r="B74" s="3"/>
    </row>
    <row r="75" spans="1:2" x14ac:dyDescent="0.3">
      <c r="A75" s="3"/>
      <c r="B75" s="3"/>
    </row>
    <row r="76" spans="1:2" x14ac:dyDescent="0.3">
      <c r="A76" s="3"/>
      <c r="B76" s="3"/>
    </row>
    <row r="77" spans="1:2" x14ac:dyDescent="0.3">
      <c r="A77" s="3"/>
      <c r="B77" s="3"/>
    </row>
    <row r="78" spans="1:2" x14ac:dyDescent="0.3">
      <c r="A78" s="3"/>
      <c r="B78" s="3"/>
    </row>
    <row r="79" spans="1:2" x14ac:dyDescent="0.3">
      <c r="A79" s="3"/>
      <c r="B79" s="3"/>
    </row>
    <row r="80" spans="1:2" x14ac:dyDescent="0.3">
      <c r="A80" s="3"/>
      <c r="B80" s="3"/>
    </row>
    <row r="81" spans="1:2" x14ac:dyDescent="0.3">
      <c r="A81" s="3"/>
      <c r="B81" s="3"/>
    </row>
    <row r="82" spans="1:2" x14ac:dyDescent="0.3">
      <c r="A82" s="3"/>
      <c r="B82" s="3"/>
    </row>
    <row r="83" spans="1:2" x14ac:dyDescent="0.3">
      <c r="A83" s="3"/>
      <c r="B83" s="3"/>
    </row>
    <row r="84" spans="1:2" x14ac:dyDescent="0.3">
      <c r="A84" s="3"/>
      <c r="B84" s="3"/>
    </row>
    <row r="85" spans="1:2" x14ac:dyDescent="0.3">
      <c r="A85" s="3"/>
      <c r="B85" s="3"/>
    </row>
    <row r="86" spans="1:2" x14ac:dyDescent="0.3">
      <c r="A86" s="3"/>
      <c r="B86" s="3"/>
    </row>
    <row r="87" spans="1:2" x14ac:dyDescent="0.3">
      <c r="A87" s="3"/>
      <c r="B87" s="3"/>
    </row>
    <row r="88" spans="1:2" x14ac:dyDescent="0.3">
      <c r="A88" s="3"/>
      <c r="B88" s="3"/>
    </row>
    <row r="89" spans="1:2" x14ac:dyDescent="0.3">
      <c r="A89" s="3"/>
      <c r="B89" s="3"/>
    </row>
    <row r="90" spans="1:2" x14ac:dyDescent="0.3">
      <c r="A90" s="3"/>
      <c r="B90" s="3"/>
    </row>
    <row r="91" spans="1:2" x14ac:dyDescent="0.3">
      <c r="A91" s="3"/>
      <c r="B91" s="3"/>
    </row>
    <row r="92" spans="1:2" x14ac:dyDescent="0.3">
      <c r="A92" s="3"/>
      <c r="B92" s="3"/>
    </row>
    <row r="93" spans="1:2" x14ac:dyDescent="0.3">
      <c r="A93" s="3"/>
      <c r="B93" s="3"/>
    </row>
    <row r="94" spans="1:2" x14ac:dyDescent="0.3">
      <c r="A94" s="3"/>
      <c r="B94" s="3"/>
    </row>
    <row r="95" spans="1:2" x14ac:dyDescent="0.3">
      <c r="A95" s="3"/>
      <c r="B95" s="3"/>
    </row>
    <row r="96" spans="1:2" x14ac:dyDescent="0.3">
      <c r="A96" s="3"/>
      <c r="B96" s="3"/>
    </row>
  </sheetData>
  <mergeCells count="52">
    <mergeCell ref="C8:G8"/>
    <mergeCell ref="C9:G9"/>
    <mergeCell ref="F17:G17"/>
    <mergeCell ref="C1:G1"/>
    <mergeCell ref="C2:G2"/>
    <mergeCell ref="C3:G3"/>
    <mergeCell ref="C4:G4"/>
    <mergeCell ref="C6:G6"/>
    <mergeCell ref="C7:G7"/>
    <mergeCell ref="A13:G13"/>
    <mergeCell ref="FS14:FY14"/>
    <mergeCell ref="FZ14:GF14"/>
    <mergeCell ref="GG14:GM14"/>
    <mergeCell ref="GN14:GT14"/>
    <mergeCell ref="GU14:HA14"/>
    <mergeCell ref="EJ14:EP14"/>
    <mergeCell ref="EQ14:EW14"/>
    <mergeCell ref="EX14:FD14"/>
    <mergeCell ref="FE14:FK14"/>
    <mergeCell ref="FL14:FR14"/>
    <mergeCell ref="IK14:IQ14"/>
    <mergeCell ref="IR14:IV14"/>
    <mergeCell ref="HB14:HH14"/>
    <mergeCell ref="HI14:HO14"/>
    <mergeCell ref="HP14:HV14"/>
    <mergeCell ref="HW14:IC14"/>
    <mergeCell ref="ID14:IJ14"/>
    <mergeCell ref="AP14:AV14"/>
    <mergeCell ref="AW14:BC14"/>
    <mergeCell ref="BD14:BJ14"/>
    <mergeCell ref="BK14:BQ14"/>
    <mergeCell ref="A14:G14"/>
    <mergeCell ref="N14:T14"/>
    <mergeCell ref="U14:AA14"/>
    <mergeCell ref="AB14:AH14"/>
    <mergeCell ref="AI14:AO14"/>
    <mergeCell ref="D18:G18"/>
    <mergeCell ref="D19:D20"/>
    <mergeCell ref="C18:C20"/>
    <mergeCell ref="A18:A20"/>
    <mergeCell ref="B18:B20"/>
    <mergeCell ref="E19:G19"/>
    <mergeCell ref="DA14:DG14"/>
    <mergeCell ref="DH14:DN14"/>
    <mergeCell ref="DO14:DU14"/>
    <mergeCell ref="DV14:EB14"/>
    <mergeCell ref="EC14:EI14"/>
    <mergeCell ref="BR14:BX14"/>
    <mergeCell ref="BY14:CE14"/>
    <mergeCell ref="CF14:CL14"/>
    <mergeCell ref="CM14:CS14"/>
    <mergeCell ref="CT14:CZ14"/>
  </mergeCells>
  <printOptions horizontalCentered="1"/>
  <pageMargins left="1.1811023622047245" right="0.19685039370078741" top="0.78740157480314965" bottom="0.78740157480314965" header="0.31496062992125984" footer="0.31496062992125984"/>
  <pageSetup paperSize="9" scale="75" fitToHeight="0" orientation="portrait" r:id="rId1"/>
  <headerFooter differentFirst="1">
    <oddHeader>&amp;C&amp;"Times New Roman,обычный"&amp;16&amp;P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13</vt:lpstr>
      <vt:lpstr>'приложение № 13'!Заголовки_для_печати</vt:lpstr>
      <vt:lpstr>'приложение № 13'!Область_печати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Чернышевская Ирина Сергеевна</dc:creator>
  <cp:lastModifiedBy>Богданов С.Л.</cp:lastModifiedBy>
  <cp:lastPrinted>2018-12-13T13:04:10Z</cp:lastPrinted>
  <dcterms:created xsi:type="dcterms:W3CDTF">2017-03-16T09:35:01Z</dcterms:created>
  <dcterms:modified xsi:type="dcterms:W3CDTF">2018-12-14T08:11:41Z</dcterms:modified>
</cp:coreProperties>
</file>