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19 год\"/>
    </mc:Choice>
  </mc:AlternateContent>
  <bookViews>
    <workbookView xWindow="7545" yWindow="-15" windowWidth="7530" windowHeight="8025" tabRatio="601"/>
  </bookViews>
  <sheets>
    <sheet name="отчет за 2019 год" sheetId="7" r:id="rId1"/>
  </sheets>
  <definedNames>
    <definedName name="_xlnm._FilterDatabase" localSheetId="0" hidden="1">'отчет за 2019 год'!$A$15:$K$15</definedName>
  </definedNames>
  <calcPr calcId="162913"/>
</workbook>
</file>

<file path=xl/calcChain.xml><?xml version="1.0" encoding="utf-8"?>
<calcChain xmlns="http://schemas.openxmlformats.org/spreadsheetml/2006/main">
  <c r="K70" i="7" l="1"/>
  <c r="K68" i="7"/>
  <c r="K67" i="7"/>
  <c r="K65" i="7"/>
  <c r="K64" i="7"/>
  <c r="K63" i="7"/>
  <c r="K61" i="7"/>
  <c r="K60" i="7"/>
  <c r="K59" i="7"/>
  <c r="K58" i="7"/>
  <c r="K56" i="7"/>
  <c r="K54" i="7"/>
  <c r="K53" i="7"/>
  <c r="K51" i="7"/>
  <c r="K50" i="7"/>
  <c r="K49" i="7"/>
  <c r="K48" i="7"/>
  <c r="K47" i="7"/>
  <c r="K46" i="7"/>
  <c r="K44" i="7"/>
  <c r="K43" i="7"/>
  <c r="K41" i="7"/>
  <c r="K40" i="7"/>
  <c r="K39" i="7"/>
  <c r="K38" i="7"/>
  <c r="K36" i="7"/>
  <c r="K35" i="7"/>
  <c r="K34" i="7"/>
  <c r="K33" i="7"/>
  <c r="K32" i="7"/>
  <c r="K31" i="7"/>
  <c r="K30" i="7"/>
  <c r="K28" i="7"/>
  <c r="K27" i="7"/>
  <c r="K26" i="7"/>
  <c r="K24" i="7"/>
  <c r="K23" i="7"/>
  <c r="K22" i="7"/>
  <c r="K21" i="7"/>
  <c r="K19" i="7"/>
  <c r="K18" i="7"/>
  <c r="K17" i="7"/>
  <c r="J70" i="7"/>
  <c r="J68" i="7"/>
  <c r="J67" i="7"/>
  <c r="J65" i="7"/>
  <c r="J64" i="7"/>
  <c r="J63" i="7"/>
  <c r="J61" i="7"/>
  <c r="J60" i="7"/>
  <c r="J59" i="7"/>
  <c r="J58" i="7"/>
  <c r="J56" i="7"/>
  <c r="J54" i="7"/>
  <c r="J53" i="7"/>
  <c r="J51" i="7"/>
  <c r="J50" i="7"/>
  <c r="J49" i="7"/>
  <c r="J48" i="7"/>
  <c r="J47" i="7"/>
  <c r="J46" i="7"/>
  <c r="J44" i="7"/>
  <c r="J43" i="7"/>
  <c r="J41" i="7"/>
  <c r="J40" i="7"/>
  <c r="J39" i="7"/>
  <c r="J38" i="7"/>
  <c r="J36" i="7"/>
  <c r="J35" i="7"/>
  <c r="J34" i="7"/>
  <c r="J33" i="7"/>
  <c r="J32" i="7"/>
  <c r="J31" i="7"/>
  <c r="J30" i="7"/>
  <c r="J28" i="7"/>
  <c r="J27" i="7"/>
  <c r="J26" i="7"/>
  <c r="J24" i="7"/>
  <c r="J23" i="7"/>
  <c r="J22" i="7"/>
  <c r="J21" i="7"/>
  <c r="J20" i="7"/>
  <c r="J19" i="7"/>
  <c r="J18" i="7"/>
  <c r="J17" i="7"/>
  <c r="I69" i="7"/>
  <c r="K69" i="7" s="1"/>
  <c r="H69" i="7"/>
  <c r="I66" i="7"/>
  <c r="H66" i="7"/>
  <c r="I62" i="7"/>
  <c r="H62" i="7"/>
  <c r="I57" i="7"/>
  <c r="H57" i="7"/>
  <c r="I55" i="7"/>
  <c r="H55" i="7"/>
  <c r="I52" i="7"/>
  <c r="H52" i="7"/>
  <c r="I45" i="7"/>
  <c r="H45" i="7"/>
  <c r="I42" i="7"/>
  <c r="H42" i="7"/>
  <c r="I37" i="7"/>
  <c r="H37" i="7"/>
  <c r="I29" i="7"/>
  <c r="H29" i="7"/>
  <c r="I25" i="7"/>
  <c r="H25" i="7"/>
  <c r="I16" i="7"/>
  <c r="H16" i="7"/>
  <c r="G69" i="7"/>
  <c r="F69" i="7"/>
  <c r="J69" i="7" s="1"/>
  <c r="G66" i="7"/>
  <c r="F66" i="7"/>
  <c r="G62" i="7"/>
  <c r="F62" i="7"/>
  <c r="G57" i="7"/>
  <c r="F57" i="7"/>
  <c r="G55" i="7"/>
  <c r="K55" i="7" s="1"/>
  <c r="F55" i="7"/>
  <c r="G52" i="7"/>
  <c r="F52" i="7"/>
  <c r="G45" i="7"/>
  <c r="F45" i="7"/>
  <c r="G42" i="7"/>
  <c r="F42" i="7"/>
  <c r="J42" i="7" s="1"/>
  <c r="G37" i="7"/>
  <c r="F37" i="7"/>
  <c r="J37" i="7" s="1"/>
  <c r="G29" i="7"/>
  <c r="F29" i="7"/>
  <c r="G25" i="7"/>
  <c r="F25" i="7"/>
  <c r="G16" i="7"/>
  <c r="F16" i="7"/>
  <c r="E69" i="7"/>
  <c r="D69" i="7"/>
  <c r="E66" i="7"/>
  <c r="D66" i="7"/>
  <c r="E62" i="7"/>
  <c r="D62" i="7"/>
  <c r="E57" i="7"/>
  <c r="D57" i="7"/>
  <c r="E55" i="7"/>
  <c r="D55" i="7"/>
  <c r="E52" i="7"/>
  <c r="D52" i="7"/>
  <c r="E45" i="7"/>
  <c r="D45" i="7"/>
  <c r="E42" i="7"/>
  <c r="D42" i="7"/>
  <c r="E37" i="7"/>
  <c r="D37" i="7"/>
  <c r="E29" i="7"/>
  <c r="D29" i="7"/>
  <c r="E25" i="7"/>
  <c r="D25" i="7"/>
  <c r="E16" i="7"/>
  <c r="D16" i="7"/>
  <c r="K16" i="7" l="1"/>
  <c r="J66" i="7"/>
  <c r="K66" i="7"/>
  <c r="K62" i="7"/>
  <c r="J62" i="7"/>
  <c r="J57" i="7"/>
  <c r="K57" i="7"/>
  <c r="J55" i="7"/>
  <c r="J52" i="7"/>
  <c r="K52" i="7"/>
  <c r="J45" i="7"/>
  <c r="K45" i="7"/>
  <c r="K42" i="7"/>
  <c r="K37" i="7"/>
  <c r="K29" i="7"/>
  <c r="J29" i="7"/>
  <c r="K25" i="7"/>
  <c r="J25" i="7"/>
  <c r="J16" i="7"/>
  <c r="D71" i="7"/>
  <c r="F71" i="7"/>
  <c r="H71" i="7"/>
  <c r="G71" i="7"/>
  <c r="I71" i="7"/>
  <c r="E71" i="7"/>
  <c r="K71" i="7" l="1"/>
  <c r="J71" i="7"/>
</calcChain>
</file>

<file path=xl/sharedStrings.xml><?xml version="1.0" encoding="utf-8"?>
<sst xmlns="http://schemas.openxmlformats.org/spreadsheetml/2006/main" count="149" uniqueCount="143">
  <si>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</si>
  <si>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</si>
  <si>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</si>
  <si>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</si>
  <si>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</si>
  <si>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</si>
  <si>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</si>
  <si>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</si>
  <si>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</si>
  <si>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</si>
  <si>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</si>
  <si>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</si>
  <si>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</si>
  <si>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</si>
  <si>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</si>
  <si>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</si>
  <si>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</si>
  <si>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</si>
  <si>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</si>
  <si>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</si>
  <si>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</si>
  <si>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</si>
  <si>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</si>
  <si>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0900</t>
  </si>
  <si>
    <t>0707</t>
  </si>
  <si>
    <t>0102</t>
  </si>
  <si>
    <t>0103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</si>
  <si>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</si>
  <si>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</si>
  <si>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</si>
  <si>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</si>
  <si>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</si>
  <si>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</si>
  <si>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</si>
  <si>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</si>
  <si>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</si>
  <si>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</si>
  <si>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Обеспечение пожарной безопасности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</si>
  <si>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</si>
  <si>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</si>
  <si>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</si>
  <si>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</si>
  <si>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</si>
  <si>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</si>
  <si>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</si>
  <si>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</si>
  <si>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</si>
  <si>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</si>
  <si>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</si>
  <si>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</si>
  <si>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</si>
  <si>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</si>
  <si>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</si>
  <si>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</si>
  <si>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</si>
  <si>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</si>
  <si>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</si>
  <si>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</si>
  <si>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 том числе по отраслевым, функциональным органам администрации муниципального образования город Краснодар</t>
  </si>
  <si>
    <t>ВСЕГО РАСХОДОВ</t>
  </si>
  <si>
    <t>всего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</si>
  <si>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</si>
  <si>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</si>
  <si>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</si>
  <si>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</si>
  <si>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</si>
  <si>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Защита населения и территории от чрезвычайных ситуаций природного и техногенного характера, гражданская оборона</t>
  </si>
  <si>
    <t>0410</t>
  </si>
  <si>
    <t>Связь и информатика</t>
  </si>
  <si>
    <t>0113</t>
  </si>
  <si>
    <t>ЗДРАВООХРАНЕНИЕ</t>
  </si>
  <si>
    <t>0909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</si>
  <si>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</si>
  <si>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</si>
  <si>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</si>
  <si>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</si>
  <si>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</si>
  <si>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</si>
  <si>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</si>
  <si>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1300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</si>
  <si>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</si>
  <si>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</si>
  <si>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</si>
  <si>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</si>
  <si>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</si>
  <si>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</si>
  <si>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</si>
  <si>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</si>
  <si>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</si>
  <si>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</si>
  <si>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</si>
  <si>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</si>
  <si>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</si>
  <si>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</si>
  <si>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</si>
  <si>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</si>
  <si>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</si>
  <si>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</si>
  <si>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</si>
  <si>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</si>
  <si>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</si>
  <si>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</si>
  <si>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</si>
  <si>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</si>
  <si>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</si>
  <si>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</si>
  <si>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</si>
  <si>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4</t>
  </si>
  <si>
    <t>5</t>
  </si>
  <si>
    <t>Молодёжная политика</t>
  </si>
  <si>
    <t>0703</t>
  </si>
  <si>
    <t>Дополнительное образование детей</t>
  </si>
  <si>
    <t>0705</t>
  </si>
  <si>
    <t>0105</t>
  </si>
  <si>
    <t>Судебная система</t>
  </si>
  <si>
    <t>6</t>
  </si>
  <si>
    <t>7</t>
  </si>
  <si>
    <t>8</t>
  </si>
  <si>
    <t>9</t>
  </si>
  <si>
    <t>10</t>
  </si>
  <si>
    <t>11</t>
  </si>
  <si>
    <t>РАСХОДЫ</t>
  </si>
  <si>
    <t>ПРИЛОЖЕНИЕ № 4</t>
  </si>
  <si>
    <t>к решению городской Думы</t>
  </si>
  <si>
    <t>Краснодара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</si>
  <si>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</si>
  <si>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(представи-тельных)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</si>
  <si>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</si>
  <si>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ПРАВО-ОХРАНИТЕЛЬНАЯ ДЕЯТЕЛЬНОСТЬ</t>
  </si>
  <si>
    <t>0406</t>
  </si>
  <si>
    <t>Водное хозяйство</t>
  </si>
  <si>
    <t>Профессиональная подготовка, переподготовка и повышение квалификации</t>
  </si>
  <si>
    <t>Другие вопросы в области здравоохранения</t>
  </si>
  <si>
    <t>СРЕДСТВА МАССОВОЙ ИНФОРМАЦИИ</t>
  </si>
  <si>
    <t>ОБСЛУЖИВАНИЕ ГОСУДАРСТВЕННОГО И МУНИЦИПАЛЬНОГО ДОЛГА</t>
  </si>
  <si>
    <t>Обслуживание  государственного внутреннего и муниципального долга</t>
  </si>
  <si>
    <t>утверждено на 2019 год по решению городской Думы Краснодара 
от 13.12.2018 № 65 п.17</t>
  </si>
  <si>
    <t>уточнённая сводная бюджетная роспись на 2019 год</t>
  </si>
  <si>
    <t>исполнено за 2019 год</t>
  </si>
  <si>
    <t>Процент исполнения к уточнённой сводной бюджетной росписи на 2019 год, %</t>
  </si>
  <si>
    <t>местного бюджета (бюджета муниципального образования город Краснодар) за 2019 год 
по разделам и подразделам классификации расходов бюджетов</t>
  </si>
  <si>
    <t>Расходы местного бюджета (бюджета муниципального образования город Краснодар), тыс. рублей</t>
  </si>
  <si>
    <t>от 21.05.2020 № 96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</si>
</sst>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_-;\-* #,##0.0_-;_-* &quot;-&quot;??_-;_-@_-"/>
    <numFmt numFmtId="167" formatCode="#,##0.0;\-#,##0.0;\-"/>
  </numFmts>
  <fonts count="18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6"/>
      <name val="Times New Roman CYR"/>
      <charset val="204"/>
    </font>
    <font>
      <sz val="10"/>
      <name val="Arial"/>
      <family val="2"/>
      <charset val="204"/>
    </font>
    <font>
      <b/>
      <sz val="20"/>
      <name val="Times New Roman CYR"/>
      <charset val="204"/>
    </font>
    <font>
      <sz val="20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4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4" fontId="4" fillId="0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165" fontId="9" fillId="0" borderId="5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165" fontId="8" fillId="0" borderId="5" xfId="1" applyNumberFormat="1" applyFont="1" applyFill="1" applyBorder="1" applyAlignment="1" applyProtection="1">
      <protection hidden="1"/>
    </xf>
    <xf numFmtId="165" fontId="8" fillId="0" borderId="6" xfId="1" applyNumberFormat="1" applyFont="1" applyFill="1" applyBorder="1" applyAlignment="1" applyProtection="1">
      <protection hidden="1"/>
    </xf>
    <xf numFmtId="165" fontId="8" fillId="0" borderId="7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8" fillId="0" borderId="9" xfId="1" applyNumberFormat="1" applyFont="1" applyFill="1" applyBorder="1" applyAlignment="1" applyProtection="1">
      <protection hidden="1"/>
    </xf>
    <xf numFmtId="165" fontId="8" fillId="0" borderId="3" xfId="1" applyNumberFormat="1" applyFont="1" applyFill="1" applyBorder="1" applyAlignment="1" applyProtection="1">
      <protection hidden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164" fontId="8" fillId="0" borderId="0" xfId="1" applyNumberFormat="1" applyFont="1" applyFill="1" applyBorder="1" applyAlignment="1" applyProtection="1">
      <protection hidden="1"/>
    </xf>
    <xf numFmtId="0" fontId="14" fillId="0" borderId="0" xfId="0" applyFont="1" applyFill="1"/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justify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justify" wrapText="1"/>
    </xf>
    <xf numFmtId="49" fontId="7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justify" wrapText="1"/>
    </xf>
    <xf numFmtId="49" fontId="9" fillId="0" borderId="5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2" fillId="0" borderId="6" xfId="0" applyFont="1" applyFill="1" applyBorder="1" applyAlignment="1">
      <alignment horizontal="justify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vertical="top"/>
    </xf>
    <xf numFmtId="166" fontId="9" fillId="0" borderId="7" xfId="1" applyNumberFormat="1" applyFont="1" applyFill="1" applyBorder="1" applyAlignment="1" applyProtection="1">
      <protection hidden="1"/>
    </xf>
    <xf numFmtId="166" fontId="9" fillId="0" borderId="5" xfId="1" applyNumberFormat="1" applyFont="1" applyFill="1" applyBorder="1" applyAlignment="1" applyProtection="1">
      <protection hidden="1"/>
    </xf>
    <xf numFmtId="0" fontId="1" fillId="0" borderId="0" xfId="0" applyFont="1" applyFill="1"/>
    <xf numFmtId="167" fontId="9" fillId="0" borderId="7" xfId="1" applyNumberFormat="1" applyFont="1" applyFill="1" applyBorder="1" applyAlignment="1" applyProtection="1">
      <protection hidden="1"/>
    </xf>
    <xf numFmtId="0" fontId="16" fillId="0" borderId="0" xfId="0" applyFont="1" applyFill="1"/>
    <xf numFmtId="0" fontId="17" fillId="0" borderId="0" xfId="0" applyFont="1" applyFill="1"/>
    <xf numFmtId="0" fontId="17" fillId="0" borderId="0" xfId="0" applyFont="1" applyFill="1" applyAlignment="1"/>
    <xf numFmtId="49" fontId="17" fillId="0" borderId="0" xfId="0" applyNumberFormat="1" applyFont="1" applyFill="1" applyAlignment="1">
      <alignment wrapText="1"/>
    </xf>
    <xf numFmtId="49" fontId="17" fillId="0" borderId="0" xfId="0" applyNumberFormat="1" applyFont="1" applyFill="1" applyAlignment="1">
      <alignment horizontal="center" wrapText="1"/>
    </xf>
    <xf numFmtId="0" fontId="17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2"/>
  <sheetViews>
    <sheetView tabSelected="1" workbookViewId="0">
      <selection activeCell="O14" sqref="O14"/>
    </sheetView>
  </sheetViews>
  <sheetFormatPr defaultRowHeight="18.75" x14ac:dyDescent="0.3"/>
  <cols>
    <col min="1" max="1" width="3.109375" style="1" customWidth="1"/>
    <col min="2" max="2" width="7.77734375" style="12" customWidth="1"/>
    <col min="3" max="3" width="40.21875" style="41" customWidth="1"/>
    <col min="4" max="4" width="11" style="12" customWidth="1"/>
    <col min="5" max="5" width="13.33203125" style="12" customWidth="1"/>
    <col min="6" max="6" width="10.77734375" style="12" customWidth="1"/>
    <col min="7" max="7" width="13.33203125" style="12" customWidth="1"/>
    <col min="8" max="8" width="10.77734375" style="12" customWidth="1"/>
    <col min="9" max="9" width="13.33203125" style="12" customWidth="1"/>
    <col min="10" max="10" width="7.21875" style="12" customWidth="1"/>
    <col min="11" max="11" width="13.33203125" style="12" customWidth="1"/>
    <col min="12" max="16384" width="8.88671875" style="12"/>
  </cols>
  <sheetData>
    <row r="1" spans="1:11" s="24" customFormat="1" ht="26.25" x14ac:dyDescent="0.4">
      <c r="A1" s="47"/>
      <c r="B1" s="48"/>
      <c r="C1" s="49"/>
      <c r="D1" s="49"/>
      <c r="E1" s="49"/>
      <c r="F1" s="48"/>
      <c r="G1" s="48"/>
      <c r="H1" s="55" t="s">
        <v>122</v>
      </c>
      <c r="I1" s="56"/>
      <c r="J1" s="56"/>
      <c r="K1" s="56"/>
    </row>
    <row r="2" spans="1:11" s="24" customFormat="1" ht="26.25" x14ac:dyDescent="0.4">
      <c r="A2" s="47"/>
      <c r="B2" s="48"/>
      <c r="C2" s="49"/>
      <c r="D2" s="49"/>
      <c r="E2" s="49"/>
      <c r="F2" s="48"/>
      <c r="G2" s="48"/>
      <c r="H2" s="55" t="s">
        <v>123</v>
      </c>
      <c r="I2" s="56"/>
      <c r="J2" s="56"/>
      <c r="K2" s="56"/>
    </row>
    <row r="3" spans="1:11" s="24" customFormat="1" ht="26.25" x14ac:dyDescent="0.4">
      <c r="A3" s="47"/>
      <c r="B3" s="48"/>
      <c r="C3" s="49"/>
      <c r="D3" s="49"/>
      <c r="E3" s="49"/>
      <c r="F3" s="48"/>
      <c r="G3" s="48"/>
      <c r="H3" s="55" t="s">
        <v>124</v>
      </c>
      <c r="I3" s="56"/>
      <c r="J3" s="56"/>
      <c r="K3" s="56"/>
    </row>
    <row r="4" spans="1:11" s="24" customFormat="1" ht="26.25" x14ac:dyDescent="0.4">
      <c r="A4" s="47"/>
      <c r="B4" s="48"/>
      <c r="C4" s="50"/>
      <c r="D4" s="50"/>
      <c r="E4" s="50"/>
      <c r="F4" s="48"/>
      <c r="G4" s="48"/>
      <c r="H4" s="55" t="s">
        <v>142</v>
      </c>
      <c r="I4" s="56"/>
      <c r="J4" s="56"/>
      <c r="K4" s="56"/>
    </row>
    <row r="5" spans="1:11" ht="26.25" x14ac:dyDescent="0.4">
      <c r="A5" s="47"/>
      <c r="B5" s="48"/>
      <c r="C5" s="51"/>
      <c r="D5" s="51"/>
      <c r="E5" s="51"/>
      <c r="F5" s="48"/>
      <c r="G5" s="48"/>
      <c r="H5" s="48"/>
      <c r="I5" s="48"/>
      <c r="J5" s="48"/>
      <c r="K5" s="48"/>
    </row>
    <row r="6" spans="1:11" ht="26.25" x14ac:dyDescent="0.4">
      <c r="A6" s="47"/>
      <c r="B6" s="48"/>
      <c r="C6" s="52"/>
      <c r="D6" s="48"/>
      <c r="E6" s="48"/>
      <c r="F6" s="48"/>
      <c r="G6" s="48"/>
      <c r="H6" s="48"/>
      <c r="I6" s="48"/>
      <c r="J6" s="48"/>
      <c r="K6" s="48"/>
    </row>
    <row r="7" spans="1:11" ht="15.75" customHeight="1" x14ac:dyDescent="0.4">
      <c r="A7" s="47"/>
      <c r="B7" s="48"/>
      <c r="C7" s="48"/>
      <c r="D7" s="53"/>
      <c r="E7" s="53"/>
      <c r="F7" s="53"/>
      <c r="G7" s="53"/>
      <c r="H7" s="53"/>
      <c r="I7" s="53"/>
      <c r="J7" s="53"/>
      <c r="K7" s="53"/>
    </row>
    <row r="8" spans="1:11" ht="25.5" x14ac:dyDescent="0.35">
      <c r="A8" s="54" t="s">
        <v>121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49.5" customHeight="1" x14ac:dyDescent="0.35">
      <c r="A9" s="57" t="s">
        <v>140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2" customFormat="1" ht="24" customHeight="1" x14ac:dyDescent="0.25">
      <c r="A12" s="65" t="s">
        <v>63</v>
      </c>
      <c r="B12" s="68" t="s">
        <v>61</v>
      </c>
      <c r="C12" s="71" t="s">
        <v>5</v>
      </c>
      <c r="D12" s="58" t="s">
        <v>141</v>
      </c>
      <c r="E12" s="64"/>
      <c r="F12" s="64"/>
      <c r="G12" s="64"/>
      <c r="H12" s="64"/>
      <c r="I12" s="59"/>
      <c r="J12" s="60" t="s">
        <v>139</v>
      </c>
      <c r="K12" s="61"/>
    </row>
    <row r="13" spans="1:11" s="2" customFormat="1" ht="61.5" customHeight="1" x14ac:dyDescent="0.25">
      <c r="A13" s="66"/>
      <c r="B13" s="69"/>
      <c r="C13" s="72"/>
      <c r="D13" s="58" t="s">
        <v>136</v>
      </c>
      <c r="E13" s="59"/>
      <c r="F13" s="58" t="s">
        <v>137</v>
      </c>
      <c r="G13" s="59"/>
      <c r="H13" s="58" t="s">
        <v>138</v>
      </c>
      <c r="I13" s="59"/>
      <c r="J13" s="62"/>
      <c r="K13" s="63"/>
    </row>
    <row r="14" spans="1:11" s="2" customFormat="1" ht="128.25" customHeight="1" x14ac:dyDescent="0.25">
      <c r="A14" s="67"/>
      <c r="B14" s="70"/>
      <c r="C14" s="73"/>
      <c r="D14" s="9" t="s">
        <v>60</v>
      </c>
      <c r="E14" s="9" t="s">
        <v>58</v>
      </c>
      <c r="F14" s="9" t="s">
        <v>60</v>
      </c>
      <c r="G14" s="9" t="s">
        <v>58</v>
      </c>
      <c r="H14" s="9" t="s">
        <v>60</v>
      </c>
      <c r="I14" s="9" t="s">
        <v>58</v>
      </c>
      <c r="J14" s="9" t="s">
        <v>60</v>
      </c>
      <c r="K14" s="9" t="s">
        <v>58</v>
      </c>
    </row>
    <row r="15" spans="1:11" s="2" customFormat="1" ht="15.75" x14ac:dyDescent="0.25">
      <c r="A15" s="4">
        <v>1</v>
      </c>
      <c r="B15" s="5">
        <v>2</v>
      </c>
      <c r="C15" s="6">
        <v>3</v>
      </c>
      <c r="D15" s="7" t="s">
        <v>107</v>
      </c>
      <c r="E15" s="7" t="s">
        <v>108</v>
      </c>
      <c r="F15" s="7" t="s">
        <v>115</v>
      </c>
      <c r="G15" s="7" t="s">
        <v>116</v>
      </c>
      <c r="H15" s="7" t="s">
        <v>117</v>
      </c>
      <c r="I15" s="7" t="s">
        <v>118</v>
      </c>
      <c r="J15" s="7" t="s">
        <v>119</v>
      </c>
      <c r="K15" s="7" t="s">
        <v>120</v>
      </c>
    </row>
    <row r="16" spans="1:11" s="1" customFormat="1" x14ac:dyDescent="0.3">
      <c r="A16" s="25" t="s">
        <v>95</v>
      </c>
      <c r="B16" s="26" t="s">
        <v>6</v>
      </c>
      <c r="C16" s="27" t="s">
        <v>2</v>
      </c>
      <c r="D16" s="20">
        <f t="shared" ref="D16:E16" si="0">D17+D18+D19+D20+D21+D22+D23+D24</f>
        <v>3536270.5</v>
      </c>
      <c r="E16" s="20">
        <f t="shared" si="0"/>
        <v>3097282</v>
      </c>
      <c r="F16" s="20">
        <f t="shared" ref="F16:G16" si="1">F17+F18+F19+F20+F21+F22+F23+F24</f>
        <v>3533811.9000000004</v>
      </c>
      <c r="G16" s="20">
        <f t="shared" si="1"/>
        <v>3094823.4</v>
      </c>
      <c r="H16" s="20">
        <f t="shared" ref="H16:I16" si="2">H17+H18+H19+H20+H21+H22+H23+H24</f>
        <v>2572866.0999999996</v>
      </c>
      <c r="I16" s="20">
        <f t="shared" si="2"/>
        <v>2147626.2999999998</v>
      </c>
      <c r="J16" s="20">
        <f>H16/F16*100</f>
        <v>72.807103852924357</v>
      </c>
      <c r="K16" s="19">
        <f>I16/G16*100</f>
        <v>69.394147013364318</v>
      </c>
    </row>
    <row r="17" spans="1:11" ht="48" x14ac:dyDescent="0.3">
      <c r="A17" s="28"/>
      <c r="B17" s="29" t="s">
        <v>25</v>
      </c>
      <c r="C17" s="22" t="s">
        <v>125</v>
      </c>
      <c r="D17" s="13">
        <v>2038.3</v>
      </c>
      <c r="E17" s="13">
        <v>2038.3</v>
      </c>
      <c r="F17" s="13">
        <v>2038.3</v>
      </c>
      <c r="G17" s="13">
        <v>2038.3</v>
      </c>
      <c r="H17" s="13">
        <v>2038.3</v>
      </c>
      <c r="I17" s="13">
        <v>2038.3</v>
      </c>
      <c r="J17" s="13">
        <f t="shared" ref="J17:J71" si="3">H17/F17*100</f>
        <v>100</v>
      </c>
      <c r="K17" s="14">
        <f t="shared" ref="K17:K71" si="4">I17/G17*100</f>
        <v>100</v>
      </c>
    </row>
    <row r="18" spans="1:11" ht="63.75" x14ac:dyDescent="0.3">
      <c r="A18" s="28"/>
      <c r="B18" s="29" t="s">
        <v>26</v>
      </c>
      <c r="C18" s="22" t="s">
        <v>126</v>
      </c>
      <c r="D18" s="13">
        <v>185804</v>
      </c>
      <c r="E18" s="13">
        <v>185804</v>
      </c>
      <c r="F18" s="13">
        <v>185804</v>
      </c>
      <c r="G18" s="13">
        <v>185804</v>
      </c>
      <c r="H18" s="13">
        <v>182536.4</v>
      </c>
      <c r="I18" s="13">
        <v>182536.4</v>
      </c>
      <c r="J18" s="13">
        <f t="shared" si="3"/>
        <v>98.241372629222184</v>
      </c>
      <c r="K18" s="14">
        <f t="shared" si="4"/>
        <v>98.241372629222184</v>
      </c>
    </row>
    <row r="19" spans="1:11" ht="63.75" x14ac:dyDescent="0.3">
      <c r="A19" s="28"/>
      <c r="B19" s="29" t="s">
        <v>7</v>
      </c>
      <c r="C19" s="22" t="s">
        <v>127</v>
      </c>
      <c r="D19" s="13">
        <v>969238.4</v>
      </c>
      <c r="E19" s="13">
        <v>570570.5</v>
      </c>
      <c r="F19" s="13">
        <v>969238.4</v>
      </c>
      <c r="G19" s="13">
        <v>570570.5</v>
      </c>
      <c r="H19" s="13">
        <v>952127</v>
      </c>
      <c r="I19" s="13">
        <v>566985.6</v>
      </c>
      <c r="J19" s="13">
        <f t="shared" si="3"/>
        <v>98.234551994638267</v>
      </c>
      <c r="K19" s="14">
        <f t="shared" si="4"/>
        <v>99.371699027552239</v>
      </c>
    </row>
    <row r="20" spans="1:11" x14ac:dyDescent="0.3">
      <c r="A20" s="28"/>
      <c r="B20" s="29" t="s">
        <v>113</v>
      </c>
      <c r="C20" s="22" t="s">
        <v>114</v>
      </c>
      <c r="D20" s="13">
        <v>450.9</v>
      </c>
      <c r="E20" s="44">
        <v>0</v>
      </c>
      <c r="F20" s="13">
        <v>450.9</v>
      </c>
      <c r="G20" s="44">
        <v>0</v>
      </c>
      <c r="H20" s="13">
        <v>311.89999999999998</v>
      </c>
      <c r="I20" s="44">
        <v>0</v>
      </c>
      <c r="J20" s="13">
        <f t="shared" si="3"/>
        <v>69.172765579951218</v>
      </c>
      <c r="K20" s="46">
        <v>0</v>
      </c>
    </row>
    <row r="21" spans="1:11" ht="48" x14ac:dyDescent="0.3">
      <c r="A21" s="28"/>
      <c r="B21" s="29" t="s">
        <v>27</v>
      </c>
      <c r="C21" s="22" t="s">
        <v>28</v>
      </c>
      <c r="D21" s="13">
        <v>154209</v>
      </c>
      <c r="E21" s="13">
        <v>154209</v>
      </c>
      <c r="F21" s="13">
        <v>154209</v>
      </c>
      <c r="G21" s="13">
        <v>154209</v>
      </c>
      <c r="H21" s="13">
        <v>151901.5</v>
      </c>
      <c r="I21" s="13">
        <v>151901.5</v>
      </c>
      <c r="J21" s="13">
        <f t="shared" si="3"/>
        <v>98.503654131730315</v>
      </c>
      <c r="K21" s="14">
        <f t="shared" si="4"/>
        <v>98.503654131730315</v>
      </c>
    </row>
    <row r="22" spans="1:11" ht="20.25" customHeight="1" x14ac:dyDescent="0.3">
      <c r="A22" s="28"/>
      <c r="B22" s="29" t="s">
        <v>29</v>
      </c>
      <c r="C22" s="22" t="s">
        <v>30</v>
      </c>
      <c r="D22" s="13">
        <v>11264</v>
      </c>
      <c r="E22" s="13">
        <v>11264</v>
      </c>
      <c r="F22" s="13">
        <v>11264</v>
      </c>
      <c r="G22" s="13">
        <v>11264</v>
      </c>
      <c r="H22" s="13">
        <v>11186.1</v>
      </c>
      <c r="I22" s="13">
        <v>11186.1</v>
      </c>
      <c r="J22" s="13">
        <f t="shared" si="3"/>
        <v>99.308416193181827</v>
      </c>
      <c r="K22" s="14">
        <f t="shared" si="4"/>
        <v>99.308416193181827</v>
      </c>
    </row>
    <row r="23" spans="1:11" x14ac:dyDescent="0.3">
      <c r="A23" s="28"/>
      <c r="B23" s="29" t="s">
        <v>31</v>
      </c>
      <c r="C23" s="22" t="s">
        <v>32</v>
      </c>
      <c r="D23" s="13">
        <v>45913.599999999999</v>
      </c>
      <c r="E23" s="13">
        <v>45913.599999999999</v>
      </c>
      <c r="F23" s="13">
        <v>45913.599999999999</v>
      </c>
      <c r="G23" s="13">
        <v>45913.599999999999</v>
      </c>
      <c r="H23" s="44">
        <v>0</v>
      </c>
      <c r="I23" s="44">
        <v>0</v>
      </c>
      <c r="J23" s="44">
        <f t="shared" si="3"/>
        <v>0</v>
      </c>
      <c r="K23" s="43">
        <f t="shared" si="4"/>
        <v>0</v>
      </c>
    </row>
    <row r="24" spans="1:11" x14ac:dyDescent="0.3">
      <c r="A24" s="28"/>
      <c r="B24" s="29" t="s">
        <v>69</v>
      </c>
      <c r="C24" s="22" t="s">
        <v>33</v>
      </c>
      <c r="D24" s="13">
        <v>2167352.2999999998</v>
      </c>
      <c r="E24" s="13">
        <v>2127482.6</v>
      </c>
      <c r="F24" s="13">
        <v>2164893.7000000002</v>
      </c>
      <c r="G24" s="13">
        <v>2125024</v>
      </c>
      <c r="H24" s="13">
        <v>1272764.8999999999</v>
      </c>
      <c r="I24" s="13">
        <v>1232978.3999999999</v>
      </c>
      <c r="J24" s="13">
        <f t="shared" si="3"/>
        <v>58.791103692527713</v>
      </c>
      <c r="K24" s="14">
        <f t="shared" si="4"/>
        <v>58.021857635490228</v>
      </c>
    </row>
    <row r="25" spans="1:11" s="1" customFormat="1" ht="34.9" customHeight="1" x14ac:dyDescent="0.3">
      <c r="A25" s="30" t="s">
        <v>96</v>
      </c>
      <c r="B25" s="31" t="s">
        <v>34</v>
      </c>
      <c r="C25" s="32" t="s">
        <v>128</v>
      </c>
      <c r="D25" s="15">
        <f t="shared" ref="D25:E25" si="5">D26+D27+D28</f>
        <v>496094.5</v>
      </c>
      <c r="E25" s="15">
        <f t="shared" si="5"/>
        <v>496094.5</v>
      </c>
      <c r="F25" s="15">
        <f t="shared" ref="F25:G25" si="6">F26+F27+F28</f>
        <v>496094.5</v>
      </c>
      <c r="G25" s="15">
        <f t="shared" si="6"/>
        <v>496094.5</v>
      </c>
      <c r="H25" s="15">
        <f t="shared" ref="H25:I25" si="7">H26+H27+H28</f>
        <v>476031.5</v>
      </c>
      <c r="I25" s="15">
        <f t="shared" si="7"/>
        <v>476031.5</v>
      </c>
      <c r="J25" s="15">
        <f t="shared" si="3"/>
        <v>95.955810838459215</v>
      </c>
      <c r="K25" s="17">
        <f t="shared" si="4"/>
        <v>95.955810838459215</v>
      </c>
    </row>
    <row r="26" spans="1:11" ht="48" x14ac:dyDescent="0.3">
      <c r="A26" s="28"/>
      <c r="B26" s="29" t="s">
        <v>35</v>
      </c>
      <c r="C26" s="22" t="s">
        <v>66</v>
      </c>
      <c r="D26" s="13">
        <v>317141.7</v>
      </c>
      <c r="E26" s="13">
        <v>317141.7</v>
      </c>
      <c r="F26" s="13">
        <v>317141.7</v>
      </c>
      <c r="G26" s="13">
        <v>317141.7</v>
      </c>
      <c r="H26" s="13">
        <v>311214.90000000002</v>
      </c>
      <c r="I26" s="13">
        <v>311214.90000000002</v>
      </c>
      <c r="J26" s="13">
        <f t="shared" si="3"/>
        <v>98.131182370530283</v>
      </c>
      <c r="K26" s="14">
        <f t="shared" si="4"/>
        <v>98.131182370530283</v>
      </c>
    </row>
    <row r="27" spans="1:11" x14ac:dyDescent="0.3">
      <c r="A27" s="28"/>
      <c r="B27" s="29" t="s">
        <v>36</v>
      </c>
      <c r="C27" s="22" t="s">
        <v>37</v>
      </c>
      <c r="D27" s="13">
        <v>160455.79999999999</v>
      </c>
      <c r="E27" s="13">
        <v>160455.79999999999</v>
      </c>
      <c r="F27" s="13">
        <v>160455.79999999999</v>
      </c>
      <c r="G27" s="13">
        <v>160455.79999999999</v>
      </c>
      <c r="H27" s="13">
        <v>149189.6</v>
      </c>
      <c r="I27" s="13">
        <v>149189.6</v>
      </c>
      <c r="J27" s="13">
        <f t="shared" si="3"/>
        <v>92.978627135946482</v>
      </c>
      <c r="K27" s="14">
        <f t="shared" si="4"/>
        <v>92.978627135946482</v>
      </c>
    </row>
    <row r="28" spans="1:11" ht="33" customHeight="1" x14ac:dyDescent="0.3">
      <c r="A28" s="28"/>
      <c r="B28" s="29" t="s">
        <v>91</v>
      </c>
      <c r="C28" s="22" t="s">
        <v>92</v>
      </c>
      <c r="D28" s="13">
        <v>18497</v>
      </c>
      <c r="E28" s="13">
        <v>18497</v>
      </c>
      <c r="F28" s="13">
        <v>18497</v>
      </c>
      <c r="G28" s="13">
        <v>18497</v>
      </c>
      <c r="H28" s="13">
        <v>15627</v>
      </c>
      <c r="I28" s="13">
        <v>15627</v>
      </c>
      <c r="J28" s="13">
        <f t="shared" si="3"/>
        <v>84.483970373574095</v>
      </c>
      <c r="K28" s="14">
        <f t="shared" si="4"/>
        <v>84.483970373574095</v>
      </c>
    </row>
    <row r="29" spans="1:11" x14ac:dyDescent="0.3">
      <c r="A29" s="30" t="s">
        <v>97</v>
      </c>
      <c r="B29" s="31" t="s">
        <v>38</v>
      </c>
      <c r="C29" s="32" t="s">
        <v>39</v>
      </c>
      <c r="D29" s="15">
        <f t="shared" ref="D29:E29" si="8">D30+D31+D32+D33+D34+D35+D36</f>
        <v>5434795.6000000006</v>
      </c>
      <c r="E29" s="15">
        <f t="shared" si="8"/>
        <v>5418535.6000000006</v>
      </c>
      <c r="F29" s="15">
        <f t="shared" ref="F29:G29" si="9">F30+F31+F32+F33+F34+F35+F36</f>
        <v>5435320.5000000009</v>
      </c>
      <c r="G29" s="15">
        <f t="shared" si="9"/>
        <v>5419060.5000000009</v>
      </c>
      <c r="H29" s="15">
        <f t="shared" ref="H29:I29" si="10">H30+H31+H32+H33+H34+H35+H36</f>
        <v>5109178.3</v>
      </c>
      <c r="I29" s="15">
        <f t="shared" si="10"/>
        <v>5092950.2</v>
      </c>
      <c r="J29" s="15">
        <f t="shared" si="3"/>
        <v>93.999577393826158</v>
      </c>
      <c r="K29" s="17">
        <f t="shared" si="4"/>
        <v>93.982161668060343</v>
      </c>
    </row>
    <row r="30" spans="1:11" x14ac:dyDescent="0.3">
      <c r="A30" s="30"/>
      <c r="B30" s="33" t="s">
        <v>93</v>
      </c>
      <c r="C30" s="34" t="s">
        <v>94</v>
      </c>
      <c r="D30" s="13">
        <v>34177.1</v>
      </c>
      <c r="E30" s="13">
        <v>34177.1</v>
      </c>
      <c r="F30" s="13">
        <v>34177.1</v>
      </c>
      <c r="G30" s="13">
        <v>34177.1</v>
      </c>
      <c r="H30" s="13">
        <v>34173.699999999997</v>
      </c>
      <c r="I30" s="13">
        <v>34173.699999999997</v>
      </c>
      <c r="J30" s="13">
        <f t="shared" si="3"/>
        <v>99.990051818322783</v>
      </c>
      <c r="K30" s="14">
        <f t="shared" si="4"/>
        <v>99.990051818322783</v>
      </c>
    </row>
    <row r="31" spans="1:11" s="45" customFormat="1" x14ac:dyDescent="0.3">
      <c r="A31" s="28"/>
      <c r="B31" s="29" t="s">
        <v>40</v>
      </c>
      <c r="C31" s="22" t="s">
        <v>41</v>
      </c>
      <c r="D31" s="13">
        <v>16728.8</v>
      </c>
      <c r="E31" s="13">
        <v>16728.8</v>
      </c>
      <c r="F31" s="13">
        <v>16728.8</v>
      </c>
      <c r="G31" s="13">
        <v>16728.8</v>
      </c>
      <c r="H31" s="13">
        <v>8077.7</v>
      </c>
      <c r="I31" s="13">
        <v>8077.7</v>
      </c>
      <c r="J31" s="13">
        <f t="shared" si="3"/>
        <v>48.286189087083351</v>
      </c>
      <c r="K31" s="14">
        <f t="shared" si="4"/>
        <v>48.286189087083351</v>
      </c>
    </row>
    <row r="32" spans="1:11" s="45" customFormat="1" x14ac:dyDescent="0.3">
      <c r="A32" s="28"/>
      <c r="B32" s="29" t="s">
        <v>129</v>
      </c>
      <c r="C32" s="22" t="s">
        <v>130</v>
      </c>
      <c r="D32" s="13">
        <v>170.5</v>
      </c>
      <c r="E32" s="13">
        <v>170.5</v>
      </c>
      <c r="F32" s="13">
        <v>170.5</v>
      </c>
      <c r="G32" s="13">
        <v>170.5</v>
      </c>
      <c r="H32" s="44">
        <v>0</v>
      </c>
      <c r="I32" s="44">
        <v>0</v>
      </c>
      <c r="J32" s="44">
        <f t="shared" si="3"/>
        <v>0</v>
      </c>
      <c r="K32" s="43">
        <f t="shared" si="4"/>
        <v>0</v>
      </c>
    </row>
    <row r="33" spans="1:11" s="45" customFormat="1" x14ac:dyDescent="0.3">
      <c r="A33" s="28"/>
      <c r="B33" s="29" t="s">
        <v>42</v>
      </c>
      <c r="C33" s="22" t="s">
        <v>43</v>
      </c>
      <c r="D33" s="13">
        <v>1349569.4</v>
      </c>
      <c r="E33" s="13">
        <v>1349569.4</v>
      </c>
      <c r="F33" s="13">
        <v>1349569.4</v>
      </c>
      <c r="G33" s="13">
        <v>1349569.4</v>
      </c>
      <c r="H33" s="13">
        <v>1329954</v>
      </c>
      <c r="I33" s="13">
        <v>1329954</v>
      </c>
      <c r="J33" s="13">
        <f t="shared" si="3"/>
        <v>98.546543808714105</v>
      </c>
      <c r="K33" s="14">
        <f t="shared" si="4"/>
        <v>98.546543808714105</v>
      </c>
    </row>
    <row r="34" spans="1:11" s="45" customFormat="1" x14ac:dyDescent="0.3">
      <c r="A34" s="28"/>
      <c r="B34" s="29" t="s">
        <v>89</v>
      </c>
      <c r="C34" s="22" t="s">
        <v>90</v>
      </c>
      <c r="D34" s="13">
        <v>3285885.1</v>
      </c>
      <c r="E34" s="13">
        <v>3269625.1</v>
      </c>
      <c r="F34" s="13">
        <v>3285885.1</v>
      </c>
      <c r="G34" s="13">
        <v>3269625.1</v>
      </c>
      <c r="H34" s="13">
        <v>2998007.6</v>
      </c>
      <c r="I34" s="13">
        <v>2981779.5</v>
      </c>
      <c r="J34" s="13">
        <f t="shared" si="3"/>
        <v>91.238966329041759</v>
      </c>
      <c r="K34" s="14">
        <f t="shared" si="4"/>
        <v>91.196372941962053</v>
      </c>
    </row>
    <row r="35" spans="1:11" s="45" customFormat="1" x14ac:dyDescent="0.3">
      <c r="A35" s="28"/>
      <c r="B35" s="29" t="s">
        <v>67</v>
      </c>
      <c r="C35" s="22" t="s">
        <v>68</v>
      </c>
      <c r="D35" s="13">
        <v>165542.70000000001</v>
      </c>
      <c r="E35" s="13">
        <v>165542.70000000001</v>
      </c>
      <c r="F35" s="13">
        <v>165542.70000000001</v>
      </c>
      <c r="G35" s="13">
        <v>165542.70000000001</v>
      </c>
      <c r="H35" s="13">
        <v>162172.1</v>
      </c>
      <c r="I35" s="13">
        <v>162172.1</v>
      </c>
      <c r="J35" s="13">
        <f t="shared" si="3"/>
        <v>97.963909009578799</v>
      </c>
      <c r="K35" s="14">
        <f t="shared" si="4"/>
        <v>97.963909009578799</v>
      </c>
    </row>
    <row r="36" spans="1:11" s="45" customFormat="1" ht="18.75" customHeight="1" x14ac:dyDescent="0.3">
      <c r="A36" s="28"/>
      <c r="B36" s="29" t="s">
        <v>44</v>
      </c>
      <c r="C36" s="22" t="s">
        <v>45</v>
      </c>
      <c r="D36" s="13">
        <v>582722</v>
      </c>
      <c r="E36" s="13">
        <v>582722</v>
      </c>
      <c r="F36" s="13">
        <v>583246.9</v>
      </c>
      <c r="G36" s="13">
        <v>583246.9</v>
      </c>
      <c r="H36" s="13">
        <v>576793.19999999995</v>
      </c>
      <c r="I36" s="13">
        <v>576793.19999999995</v>
      </c>
      <c r="J36" s="13">
        <f t="shared" si="3"/>
        <v>98.893487475029858</v>
      </c>
      <c r="K36" s="14">
        <f t="shared" si="4"/>
        <v>98.893487475029858</v>
      </c>
    </row>
    <row r="37" spans="1:11" s="45" customFormat="1" ht="19.5" customHeight="1" x14ac:dyDescent="0.3">
      <c r="A37" s="30" t="s">
        <v>98</v>
      </c>
      <c r="B37" s="31" t="s">
        <v>8</v>
      </c>
      <c r="C37" s="32" t="s">
        <v>3</v>
      </c>
      <c r="D37" s="15">
        <f t="shared" ref="D37:E37" si="11">D38+D39+D40+D41</f>
        <v>5194090.3000000007</v>
      </c>
      <c r="E37" s="15">
        <f t="shared" si="11"/>
        <v>5064872.4000000004</v>
      </c>
      <c r="F37" s="15">
        <f t="shared" ref="F37:G37" si="12">F38+F39+F40+F41</f>
        <v>5196024</v>
      </c>
      <c r="G37" s="15">
        <f t="shared" si="12"/>
        <v>5066806.0999999996</v>
      </c>
      <c r="H37" s="15">
        <f t="shared" ref="H37:I37" si="13">H38+H39+H40+H41</f>
        <v>4509515</v>
      </c>
      <c r="I37" s="15">
        <f t="shared" si="13"/>
        <v>4388855.1999999993</v>
      </c>
      <c r="J37" s="15">
        <f t="shared" si="3"/>
        <v>86.787801595989549</v>
      </c>
      <c r="K37" s="17">
        <f t="shared" si="4"/>
        <v>86.619758352307969</v>
      </c>
    </row>
    <row r="38" spans="1:11" s="45" customFormat="1" x14ac:dyDescent="0.3">
      <c r="A38" s="28"/>
      <c r="B38" s="29" t="s">
        <v>16</v>
      </c>
      <c r="C38" s="22" t="s">
        <v>17</v>
      </c>
      <c r="D38" s="13">
        <v>702556.6</v>
      </c>
      <c r="E38" s="13">
        <v>702556.6</v>
      </c>
      <c r="F38" s="13">
        <v>704490.3</v>
      </c>
      <c r="G38" s="13">
        <v>704490.3</v>
      </c>
      <c r="H38" s="13">
        <v>666533.4</v>
      </c>
      <c r="I38" s="13">
        <v>666533.4</v>
      </c>
      <c r="J38" s="13">
        <f t="shared" si="3"/>
        <v>94.612147250288615</v>
      </c>
      <c r="K38" s="14">
        <f t="shared" si="4"/>
        <v>94.612147250288615</v>
      </c>
    </row>
    <row r="39" spans="1:11" s="45" customFormat="1" x14ac:dyDescent="0.3">
      <c r="A39" s="28"/>
      <c r="B39" s="29" t="s">
        <v>13</v>
      </c>
      <c r="C39" s="22" t="s">
        <v>14</v>
      </c>
      <c r="D39" s="13">
        <v>367288.5</v>
      </c>
      <c r="E39" s="13">
        <v>367288.5</v>
      </c>
      <c r="F39" s="13">
        <v>367288.5</v>
      </c>
      <c r="G39" s="13">
        <v>367288.5</v>
      </c>
      <c r="H39" s="13">
        <v>355176.4</v>
      </c>
      <c r="I39" s="13">
        <v>355176.4</v>
      </c>
      <c r="J39" s="13">
        <f t="shared" si="3"/>
        <v>96.702292611938574</v>
      </c>
      <c r="K39" s="14">
        <f t="shared" si="4"/>
        <v>96.702292611938574</v>
      </c>
    </row>
    <row r="40" spans="1:11" s="45" customFormat="1" x14ac:dyDescent="0.3">
      <c r="A40" s="28"/>
      <c r="B40" s="29" t="s">
        <v>46</v>
      </c>
      <c r="C40" s="22" t="s">
        <v>47</v>
      </c>
      <c r="D40" s="13">
        <v>3867832.7</v>
      </c>
      <c r="E40" s="13">
        <v>3738614.8</v>
      </c>
      <c r="F40" s="13">
        <v>3867832.7</v>
      </c>
      <c r="G40" s="13">
        <v>3738614.8</v>
      </c>
      <c r="H40" s="13">
        <v>3233798.1</v>
      </c>
      <c r="I40" s="13">
        <v>3113138.3</v>
      </c>
      <c r="J40" s="13">
        <f t="shared" si="3"/>
        <v>83.607496777200325</v>
      </c>
      <c r="K40" s="14">
        <f t="shared" si="4"/>
        <v>83.269832987340649</v>
      </c>
    </row>
    <row r="41" spans="1:11" s="45" customFormat="1" ht="32.25" x14ac:dyDescent="0.3">
      <c r="A41" s="28"/>
      <c r="B41" s="29" t="s">
        <v>48</v>
      </c>
      <c r="C41" s="22" t="s">
        <v>15</v>
      </c>
      <c r="D41" s="13">
        <v>256412.5</v>
      </c>
      <c r="E41" s="13">
        <v>256412.5</v>
      </c>
      <c r="F41" s="13">
        <v>256412.5</v>
      </c>
      <c r="G41" s="13">
        <v>256412.5</v>
      </c>
      <c r="H41" s="13">
        <v>254007.1</v>
      </c>
      <c r="I41" s="13">
        <v>254007.1</v>
      </c>
      <c r="J41" s="13">
        <f t="shared" si="3"/>
        <v>99.061902208355676</v>
      </c>
      <c r="K41" s="14">
        <f t="shared" si="4"/>
        <v>99.061902208355676</v>
      </c>
    </row>
    <row r="42" spans="1:11" s="45" customFormat="1" x14ac:dyDescent="0.3">
      <c r="A42" s="30" t="s">
        <v>99</v>
      </c>
      <c r="B42" s="31" t="s">
        <v>49</v>
      </c>
      <c r="C42" s="21" t="s">
        <v>50</v>
      </c>
      <c r="D42" s="15">
        <f t="shared" ref="D42:E42" si="14">D43+D44</f>
        <v>10898.8</v>
      </c>
      <c r="E42" s="15">
        <f t="shared" si="14"/>
        <v>10898.8</v>
      </c>
      <c r="F42" s="15">
        <f t="shared" ref="F42:G42" si="15">F43+F44</f>
        <v>10898.8</v>
      </c>
      <c r="G42" s="15">
        <f t="shared" si="15"/>
        <v>10898.8</v>
      </c>
      <c r="H42" s="15">
        <f t="shared" ref="H42:I42" si="16">H43+H44</f>
        <v>10811.1</v>
      </c>
      <c r="I42" s="15">
        <f t="shared" si="16"/>
        <v>10811.1</v>
      </c>
      <c r="J42" s="15">
        <f t="shared" si="3"/>
        <v>99.195324255881388</v>
      </c>
      <c r="K42" s="17">
        <f t="shared" si="4"/>
        <v>99.195324255881388</v>
      </c>
    </row>
    <row r="43" spans="1:11" s="45" customFormat="1" ht="32.25" x14ac:dyDescent="0.3">
      <c r="A43" s="28"/>
      <c r="B43" s="29" t="s">
        <v>51</v>
      </c>
      <c r="C43" s="22" t="s">
        <v>52</v>
      </c>
      <c r="D43" s="13">
        <v>1980.9</v>
      </c>
      <c r="E43" s="13">
        <v>1980.9</v>
      </c>
      <c r="F43" s="13">
        <v>1980.9</v>
      </c>
      <c r="G43" s="13">
        <v>1980.9</v>
      </c>
      <c r="H43" s="13">
        <v>1980.9</v>
      </c>
      <c r="I43" s="13">
        <v>1980.9</v>
      </c>
      <c r="J43" s="13">
        <f t="shared" si="3"/>
        <v>100</v>
      </c>
      <c r="K43" s="14">
        <f t="shared" si="4"/>
        <v>100</v>
      </c>
    </row>
    <row r="44" spans="1:11" s="45" customFormat="1" ht="18.75" customHeight="1" x14ac:dyDescent="0.3">
      <c r="A44" s="28"/>
      <c r="B44" s="29" t="s">
        <v>53</v>
      </c>
      <c r="C44" s="22" t="s">
        <v>54</v>
      </c>
      <c r="D44" s="13">
        <v>8917.9</v>
      </c>
      <c r="E44" s="13">
        <v>8917.9</v>
      </c>
      <c r="F44" s="13">
        <v>8917.9</v>
      </c>
      <c r="G44" s="13">
        <v>8917.9</v>
      </c>
      <c r="H44" s="13">
        <v>8830.2000000000007</v>
      </c>
      <c r="I44" s="13">
        <v>8830.2000000000007</v>
      </c>
      <c r="J44" s="13">
        <f t="shared" si="3"/>
        <v>99.016584621940154</v>
      </c>
      <c r="K44" s="14">
        <f t="shared" si="4"/>
        <v>99.016584621940154</v>
      </c>
    </row>
    <row r="45" spans="1:11" s="45" customFormat="1" x14ac:dyDescent="0.3">
      <c r="A45" s="30" t="s">
        <v>100</v>
      </c>
      <c r="B45" s="31" t="s">
        <v>9</v>
      </c>
      <c r="C45" s="21" t="s">
        <v>4</v>
      </c>
      <c r="D45" s="15">
        <f t="shared" ref="D45:E45" si="17">D46+D47+D48+D50+D51+D49</f>
        <v>17781007.800000001</v>
      </c>
      <c r="E45" s="15">
        <f t="shared" si="17"/>
        <v>17778875.600000001</v>
      </c>
      <c r="F45" s="15">
        <f t="shared" ref="F45:G45" si="18">F46+F47+F48+F50+F51+F49</f>
        <v>17781007.800000001</v>
      </c>
      <c r="G45" s="15">
        <f t="shared" si="18"/>
        <v>17778875.600000001</v>
      </c>
      <c r="H45" s="15">
        <f t="shared" ref="H45:I45" si="19">H46+H47+H48+H50+H51+H49</f>
        <v>17263791.299999997</v>
      </c>
      <c r="I45" s="15">
        <f t="shared" si="19"/>
        <v>17261711.399999999</v>
      </c>
      <c r="J45" s="15">
        <f t="shared" si="3"/>
        <v>97.091185686336615</v>
      </c>
      <c r="K45" s="17">
        <f t="shared" si="4"/>
        <v>97.091131004932592</v>
      </c>
    </row>
    <row r="46" spans="1:11" s="45" customFormat="1" x14ac:dyDescent="0.3">
      <c r="A46" s="28"/>
      <c r="B46" s="29" t="s">
        <v>10</v>
      </c>
      <c r="C46" s="22" t="s">
        <v>0</v>
      </c>
      <c r="D46" s="13">
        <v>6889873</v>
      </c>
      <c r="E46" s="13">
        <v>6889873</v>
      </c>
      <c r="F46" s="13">
        <v>6889873</v>
      </c>
      <c r="G46" s="13">
        <v>6889873</v>
      </c>
      <c r="H46" s="13">
        <v>6821510.5999999996</v>
      </c>
      <c r="I46" s="13">
        <v>6821510.5999999996</v>
      </c>
      <c r="J46" s="13">
        <f t="shared" si="3"/>
        <v>99.007784323455596</v>
      </c>
      <c r="K46" s="14">
        <f t="shared" si="4"/>
        <v>99.007784323455596</v>
      </c>
    </row>
    <row r="47" spans="1:11" s="45" customFormat="1" x14ac:dyDescent="0.3">
      <c r="A47" s="28"/>
      <c r="B47" s="29" t="s">
        <v>11</v>
      </c>
      <c r="C47" s="22" t="s">
        <v>1</v>
      </c>
      <c r="D47" s="13">
        <v>8183282.9000000004</v>
      </c>
      <c r="E47" s="13">
        <v>8183282.9000000004</v>
      </c>
      <c r="F47" s="13">
        <v>8183282.9000000004</v>
      </c>
      <c r="G47" s="13">
        <v>8183282.9000000004</v>
      </c>
      <c r="H47" s="13">
        <v>7740497.4000000004</v>
      </c>
      <c r="I47" s="13">
        <v>7740497.4000000004</v>
      </c>
      <c r="J47" s="13">
        <f t="shared" si="3"/>
        <v>94.589145879338972</v>
      </c>
      <c r="K47" s="14">
        <f t="shared" si="4"/>
        <v>94.589145879338972</v>
      </c>
    </row>
    <row r="48" spans="1:11" s="45" customFormat="1" x14ac:dyDescent="0.3">
      <c r="A48" s="28"/>
      <c r="B48" s="29" t="s">
        <v>110</v>
      </c>
      <c r="C48" s="22" t="s">
        <v>111</v>
      </c>
      <c r="D48" s="13">
        <v>1897988.2</v>
      </c>
      <c r="E48" s="13">
        <v>1897988.2</v>
      </c>
      <c r="F48" s="13">
        <v>1897988.2</v>
      </c>
      <c r="G48" s="13">
        <v>1897988.2</v>
      </c>
      <c r="H48" s="13">
        <v>1897242.6</v>
      </c>
      <c r="I48" s="13">
        <v>1897242.6</v>
      </c>
      <c r="J48" s="13">
        <f t="shared" si="3"/>
        <v>99.960716299500703</v>
      </c>
      <c r="K48" s="14">
        <f t="shared" si="4"/>
        <v>99.960716299500703</v>
      </c>
    </row>
    <row r="49" spans="1:11" s="45" customFormat="1" ht="32.25" x14ac:dyDescent="0.3">
      <c r="A49" s="28"/>
      <c r="B49" s="29" t="s">
        <v>112</v>
      </c>
      <c r="C49" s="22" t="s">
        <v>131</v>
      </c>
      <c r="D49" s="13">
        <v>4824.8</v>
      </c>
      <c r="E49" s="13">
        <v>4824.8</v>
      </c>
      <c r="F49" s="13">
        <v>4824.8</v>
      </c>
      <c r="G49" s="13">
        <v>4824.8</v>
      </c>
      <c r="H49" s="13">
        <v>4824.7</v>
      </c>
      <c r="I49" s="13">
        <v>4824.7</v>
      </c>
      <c r="J49" s="13">
        <f t="shared" si="3"/>
        <v>99.997927375227974</v>
      </c>
      <c r="K49" s="14">
        <f t="shared" si="4"/>
        <v>99.997927375227974</v>
      </c>
    </row>
    <row r="50" spans="1:11" s="45" customFormat="1" x14ac:dyDescent="0.3">
      <c r="A50" s="28"/>
      <c r="B50" s="29" t="s">
        <v>24</v>
      </c>
      <c r="C50" s="22" t="s">
        <v>109</v>
      </c>
      <c r="D50" s="13">
        <v>192610.9</v>
      </c>
      <c r="E50" s="13">
        <v>190478.7</v>
      </c>
      <c r="F50" s="13">
        <v>192610.9</v>
      </c>
      <c r="G50" s="13">
        <v>190478.7</v>
      </c>
      <c r="H50" s="13">
        <v>190651.1</v>
      </c>
      <c r="I50" s="13">
        <v>188571.2</v>
      </c>
      <c r="J50" s="13">
        <f t="shared" si="3"/>
        <v>98.982508258878397</v>
      </c>
      <c r="K50" s="14">
        <f t="shared" si="4"/>
        <v>98.998575693765233</v>
      </c>
    </row>
    <row r="51" spans="1:11" s="45" customFormat="1" x14ac:dyDescent="0.3">
      <c r="A51" s="28"/>
      <c r="B51" s="29" t="s">
        <v>12</v>
      </c>
      <c r="C51" s="22" t="s">
        <v>55</v>
      </c>
      <c r="D51" s="13">
        <v>612428</v>
      </c>
      <c r="E51" s="13">
        <v>612428</v>
      </c>
      <c r="F51" s="13">
        <v>612428</v>
      </c>
      <c r="G51" s="13">
        <v>612428</v>
      </c>
      <c r="H51" s="13">
        <v>609064.9</v>
      </c>
      <c r="I51" s="13">
        <v>609064.9</v>
      </c>
      <c r="J51" s="13">
        <f t="shared" si="3"/>
        <v>99.450857896765015</v>
      </c>
      <c r="K51" s="14">
        <f t="shared" si="4"/>
        <v>99.450857896765015</v>
      </c>
    </row>
    <row r="52" spans="1:11" s="45" customFormat="1" x14ac:dyDescent="0.3">
      <c r="A52" s="30" t="s">
        <v>101</v>
      </c>
      <c r="B52" s="31" t="s">
        <v>18</v>
      </c>
      <c r="C52" s="21" t="s">
        <v>88</v>
      </c>
      <c r="D52" s="15">
        <f t="shared" ref="D52:E52" si="20">D53+D54</f>
        <v>1069227.8999999999</v>
      </c>
      <c r="E52" s="15">
        <f t="shared" si="20"/>
        <v>1069227.8999999999</v>
      </c>
      <c r="F52" s="15">
        <f t="shared" ref="F52:G52" si="21">F53+F54</f>
        <v>1069227.8999999999</v>
      </c>
      <c r="G52" s="15">
        <f t="shared" si="21"/>
        <v>1069227.8999999999</v>
      </c>
      <c r="H52" s="15">
        <f t="shared" ref="H52:I52" si="22">H53+H54</f>
        <v>1067741.3999999999</v>
      </c>
      <c r="I52" s="15">
        <f t="shared" si="22"/>
        <v>1067741.3999999999</v>
      </c>
      <c r="J52" s="15">
        <f t="shared" si="3"/>
        <v>99.860974447075307</v>
      </c>
      <c r="K52" s="17">
        <f t="shared" si="4"/>
        <v>99.860974447075307</v>
      </c>
    </row>
    <row r="53" spans="1:11" s="45" customFormat="1" x14ac:dyDescent="0.3">
      <c r="A53" s="28"/>
      <c r="B53" s="29" t="s">
        <v>19</v>
      </c>
      <c r="C53" s="22" t="s">
        <v>20</v>
      </c>
      <c r="D53" s="13">
        <v>999911.1</v>
      </c>
      <c r="E53" s="13">
        <v>999911.1</v>
      </c>
      <c r="F53" s="13">
        <v>999911.1</v>
      </c>
      <c r="G53" s="13">
        <v>999911.1</v>
      </c>
      <c r="H53" s="13">
        <v>999092.9</v>
      </c>
      <c r="I53" s="13">
        <v>999092.9</v>
      </c>
      <c r="J53" s="13">
        <f t="shared" si="3"/>
        <v>99.918172725555308</v>
      </c>
      <c r="K53" s="14">
        <f t="shared" si="4"/>
        <v>99.918172725555308</v>
      </c>
    </row>
    <row r="54" spans="1:11" s="45" customFormat="1" ht="20.25" customHeight="1" x14ac:dyDescent="0.3">
      <c r="A54" s="28"/>
      <c r="B54" s="29" t="s">
        <v>56</v>
      </c>
      <c r="C54" s="22" t="s">
        <v>85</v>
      </c>
      <c r="D54" s="13">
        <v>69316.800000000003</v>
      </c>
      <c r="E54" s="13">
        <v>69316.800000000003</v>
      </c>
      <c r="F54" s="13">
        <v>69316.800000000003</v>
      </c>
      <c r="G54" s="13">
        <v>69316.800000000003</v>
      </c>
      <c r="H54" s="13">
        <v>68648.5</v>
      </c>
      <c r="I54" s="13">
        <v>68648.5</v>
      </c>
      <c r="J54" s="13">
        <f t="shared" si="3"/>
        <v>99.035875862705709</v>
      </c>
      <c r="K54" s="14">
        <f t="shared" si="4"/>
        <v>99.035875862705709</v>
      </c>
    </row>
    <row r="55" spans="1:11" s="45" customFormat="1" ht="16.350000000000001" customHeight="1" x14ac:dyDescent="0.3">
      <c r="A55" s="36" t="s">
        <v>102</v>
      </c>
      <c r="B55" s="31" t="s">
        <v>23</v>
      </c>
      <c r="C55" s="21" t="s">
        <v>70</v>
      </c>
      <c r="D55" s="15">
        <f t="shared" ref="D55:I55" si="23">D56</f>
        <v>55292.5</v>
      </c>
      <c r="E55" s="15">
        <f t="shared" si="23"/>
        <v>55292.5</v>
      </c>
      <c r="F55" s="15">
        <f t="shared" si="23"/>
        <v>55292.5</v>
      </c>
      <c r="G55" s="15">
        <f t="shared" si="23"/>
        <v>55292.5</v>
      </c>
      <c r="H55" s="15">
        <f t="shared" si="23"/>
        <v>55160.9</v>
      </c>
      <c r="I55" s="15">
        <f t="shared" si="23"/>
        <v>55160.9</v>
      </c>
      <c r="J55" s="15">
        <f t="shared" si="3"/>
        <v>99.761993037030336</v>
      </c>
      <c r="K55" s="17">
        <f t="shared" si="4"/>
        <v>99.761993037030336</v>
      </c>
    </row>
    <row r="56" spans="1:11" s="45" customFormat="1" ht="16.350000000000001" customHeight="1" x14ac:dyDescent="0.3">
      <c r="A56" s="28"/>
      <c r="B56" s="35" t="s">
        <v>71</v>
      </c>
      <c r="C56" s="22" t="s">
        <v>132</v>
      </c>
      <c r="D56" s="13">
        <v>55292.5</v>
      </c>
      <c r="E56" s="13">
        <v>55292.5</v>
      </c>
      <c r="F56" s="13">
        <v>55292.5</v>
      </c>
      <c r="G56" s="13">
        <v>55292.5</v>
      </c>
      <c r="H56" s="13">
        <v>55160.9</v>
      </c>
      <c r="I56" s="13">
        <v>55160.9</v>
      </c>
      <c r="J56" s="13">
        <f t="shared" si="3"/>
        <v>99.761993037030336</v>
      </c>
      <c r="K56" s="14">
        <f t="shared" si="4"/>
        <v>99.761993037030336</v>
      </c>
    </row>
    <row r="57" spans="1:11" x14ac:dyDescent="0.3">
      <c r="A57" s="30" t="s">
        <v>103</v>
      </c>
      <c r="B57" s="31">
        <v>1000</v>
      </c>
      <c r="C57" s="21" t="s">
        <v>22</v>
      </c>
      <c r="D57" s="15">
        <f t="shared" ref="D57:E57" si="24">D58+D59+D60+D61</f>
        <v>1343558.5</v>
      </c>
      <c r="E57" s="15">
        <f t="shared" si="24"/>
        <v>1343558.5</v>
      </c>
      <c r="F57" s="15">
        <f t="shared" ref="F57:G57" si="25">F58+F59+F60+F61</f>
        <v>1343558.5</v>
      </c>
      <c r="G57" s="15">
        <f t="shared" si="25"/>
        <v>1343558.5</v>
      </c>
      <c r="H57" s="15">
        <f t="shared" ref="H57:I57" si="26">H58+H59+H60+H61</f>
        <v>1335879.9999999998</v>
      </c>
      <c r="I57" s="15">
        <f t="shared" si="26"/>
        <v>1335879.9999999998</v>
      </c>
      <c r="J57" s="15">
        <f t="shared" si="3"/>
        <v>99.428495298120609</v>
      </c>
      <c r="K57" s="17">
        <f t="shared" si="4"/>
        <v>99.428495298120609</v>
      </c>
    </row>
    <row r="58" spans="1:11" x14ac:dyDescent="0.3">
      <c r="A58" s="28"/>
      <c r="B58" s="29">
        <v>1001</v>
      </c>
      <c r="C58" s="22" t="s">
        <v>57</v>
      </c>
      <c r="D58" s="13">
        <v>74860.800000000003</v>
      </c>
      <c r="E58" s="13">
        <v>74860.800000000003</v>
      </c>
      <c r="F58" s="13">
        <v>74860.800000000003</v>
      </c>
      <c r="G58" s="13">
        <v>74860.800000000003</v>
      </c>
      <c r="H58" s="13">
        <v>74860.600000000006</v>
      </c>
      <c r="I58" s="13">
        <v>74860.600000000006</v>
      </c>
      <c r="J58" s="13">
        <f t="shared" si="3"/>
        <v>99.999732837479698</v>
      </c>
      <c r="K58" s="14">
        <f t="shared" si="4"/>
        <v>99.999732837479698</v>
      </c>
    </row>
    <row r="59" spans="1:11" x14ac:dyDescent="0.3">
      <c r="A59" s="28"/>
      <c r="B59" s="29">
        <v>1003</v>
      </c>
      <c r="C59" s="22" t="s">
        <v>21</v>
      </c>
      <c r="D59" s="13">
        <v>504675</v>
      </c>
      <c r="E59" s="13">
        <v>504675</v>
      </c>
      <c r="F59" s="13">
        <v>504675</v>
      </c>
      <c r="G59" s="13">
        <v>504675</v>
      </c>
      <c r="H59" s="13">
        <v>504673.5</v>
      </c>
      <c r="I59" s="13">
        <v>504673.5</v>
      </c>
      <c r="J59" s="13">
        <f t="shared" si="3"/>
        <v>99.999702779016204</v>
      </c>
      <c r="K59" s="14">
        <f t="shared" si="4"/>
        <v>99.999702779016204</v>
      </c>
    </row>
    <row r="60" spans="1:11" x14ac:dyDescent="0.3">
      <c r="A60" s="28"/>
      <c r="B60" s="29">
        <v>1004</v>
      </c>
      <c r="C60" s="22" t="s">
        <v>62</v>
      </c>
      <c r="D60" s="13">
        <v>607390</v>
      </c>
      <c r="E60" s="13">
        <v>607390</v>
      </c>
      <c r="F60" s="13">
        <v>607390</v>
      </c>
      <c r="G60" s="13">
        <v>607390</v>
      </c>
      <c r="H60" s="13">
        <v>601491.19999999995</v>
      </c>
      <c r="I60" s="13">
        <v>601491.19999999995</v>
      </c>
      <c r="J60" s="13">
        <f t="shared" si="3"/>
        <v>99.028828265200275</v>
      </c>
      <c r="K60" s="14">
        <f t="shared" si="4"/>
        <v>99.028828265200275</v>
      </c>
    </row>
    <row r="61" spans="1:11" x14ac:dyDescent="0.3">
      <c r="A61" s="28"/>
      <c r="B61" s="29" t="s">
        <v>86</v>
      </c>
      <c r="C61" s="22" t="s">
        <v>87</v>
      </c>
      <c r="D61" s="13">
        <v>156632.70000000001</v>
      </c>
      <c r="E61" s="13">
        <v>156632.70000000001</v>
      </c>
      <c r="F61" s="13">
        <v>156632.70000000001</v>
      </c>
      <c r="G61" s="13">
        <v>156632.70000000001</v>
      </c>
      <c r="H61" s="13">
        <v>154854.70000000001</v>
      </c>
      <c r="I61" s="13">
        <v>154854.70000000001</v>
      </c>
      <c r="J61" s="13">
        <f t="shared" si="3"/>
        <v>98.864860275025592</v>
      </c>
      <c r="K61" s="14">
        <f t="shared" si="4"/>
        <v>98.864860275025592</v>
      </c>
    </row>
    <row r="62" spans="1:11" x14ac:dyDescent="0.3">
      <c r="A62" s="30" t="s">
        <v>104</v>
      </c>
      <c r="B62" s="31" t="s">
        <v>64</v>
      </c>
      <c r="C62" s="21" t="s">
        <v>72</v>
      </c>
      <c r="D62" s="15">
        <f t="shared" ref="D62:E62" si="27">D63+D64+D65</f>
        <v>603779.39999999991</v>
      </c>
      <c r="E62" s="15">
        <f t="shared" si="27"/>
        <v>603779.39999999991</v>
      </c>
      <c r="F62" s="15">
        <f t="shared" ref="F62:G62" si="28">F63+F64+F65</f>
        <v>603779.39999999991</v>
      </c>
      <c r="G62" s="15">
        <f t="shared" si="28"/>
        <v>603779.39999999991</v>
      </c>
      <c r="H62" s="15">
        <f t="shared" ref="H62:I62" si="29">H63+H64+H65</f>
        <v>587597.80000000005</v>
      </c>
      <c r="I62" s="15">
        <f t="shared" si="29"/>
        <v>587597.80000000005</v>
      </c>
      <c r="J62" s="15">
        <f t="shared" si="3"/>
        <v>97.319948312247845</v>
      </c>
      <c r="K62" s="17">
        <f t="shared" si="4"/>
        <v>97.319948312247845</v>
      </c>
    </row>
    <row r="63" spans="1:11" x14ac:dyDescent="0.3">
      <c r="A63" s="28"/>
      <c r="B63" s="29" t="s">
        <v>73</v>
      </c>
      <c r="C63" s="22" t="s">
        <v>74</v>
      </c>
      <c r="D63" s="13">
        <v>547950.69999999995</v>
      </c>
      <c r="E63" s="13">
        <v>547950.69999999995</v>
      </c>
      <c r="F63" s="13">
        <v>547950.69999999995</v>
      </c>
      <c r="G63" s="13">
        <v>547950.69999999995</v>
      </c>
      <c r="H63" s="13">
        <v>532039.30000000005</v>
      </c>
      <c r="I63" s="13">
        <v>532039.30000000005</v>
      </c>
      <c r="J63" s="13">
        <f t="shared" si="3"/>
        <v>97.096198617868382</v>
      </c>
      <c r="K63" s="14">
        <f t="shared" si="4"/>
        <v>97.096198617868382</v>
      </c>
    </row>
    <row r="64" spans="1:11" x14ac:dyDescent="0.3">
      <c r="A64" s="28"/>
      <c r="B64" s="29" t="s">
        <v>65</v>
      </c>
      <c r="C64" s="22" t="s">
        <v>75</v>
      </c>
      <c r="D64" s="13">
        <v>30590.2</v>
      </c>
      <c r="E64" s="13">
        <v>30590.2</v>
      </c>
      <c r="F64" s="13">
        <v>30590.2</v>
      </c>
      <c r="G64" s="13">
        <v>30590.2</v>
      </c>
      <c r="H64" s="13">
        <v>30567.8</v>
      </c>
      <c r="I64" s="13">
        <v>30567.8</v>
      </c>
      <c r="J64" s="13">
        <f t="shared" si="3"/>
        <v>99.926773934135753</v>
      </c>
      <c r="K64" s="14">
        <f t="shared" si="4"/>
        <v>99.926773934135753</v>
      </c>
    </row>
    <row r="65" spans="1:11" ht="32.25" x14ac:dyDescent="0.3">
      <c r="A65" s="28"/>
      <c r="B65" s="29" t="s">
        <v>76</v>
      </c>
      <c r="C65" s="22" t="s">
        <v>77</v>
      </c>
      <c r="D65" s="13">
        <v>25238.5</v>
      </c>
      <c r="E65" s="13">
        <v>25238.5</v>
      </c>
      <c r="F65" s="13">
        <v>25238.5</v>
      </c>
      <c r="G65" s="13">
        <v>25238.5</v>
      </c>
      <c r="H65" s="13">
        <v>24990.7</v>
      </c>
      <c r="I65" s="13">
        <v>24990.7</v>
      </c>
      <c r="J65" s="13">
        <f t="shared" si="3"/>
        <v>99.018166689779505</v>
      </c>
      <c r="K65" s="14">
        <f t="shared" si="4"/>
        <v>99.018166689779505</v>
      </c>
    </row>
    <row r="66" spans="1:11" x14ac:dyDescent="0.3">
      <c r="A66" s="36" t="s">
        <v>105</v>
      </c>
      <c r="B66" s="31" t="s">
        <v>78</v>
      </c>
      <c r="C66" s="21" t="s">
        <v>133</v>
      </c>
      <c r="D66" s="15">
        <f t="shared" ref="D66:E66" si="30">D67+D68</f>
        <v>112067.90000000001</v>
      </c>
      <c r="E66" s="15">
        <f t="shared" si="30"/>
        <v>112067.90000000001</v>
      </c>
      <c r="F66" s="15">
        <f t="shared" ref="F66:G66" si="31">F67+F68</f>
        <v>112067.90000000001</v>
      </c>
      <c r="G66" s="15">
        <f t="shared" si="31"/>
        <v>112067.90000000001</v>
      </c>
      <c r="H66" s="15">
        <f t="shared" ref="H66:I66" si="32">H67+H68</f>
        <v>111994.6</v>
      </c>
      <c r="I66" s="15">
        <f t="shared" si="32"/>
        <v>111994.6</v>
      </c>
      <c r="J66" s="15">
        <f t="shared" si="3"/>
        <v>99.934593224286346</v>
      </c>
      <c r="K66" s="17">
        <f t="shared" si="4"/>
        <v>99.934593224286346</v>
      </c>
    </row>
    <row r="67" spans="1:11" x14ac:dyDescent="0.3">
      <c r="A67" s="36"/>
      <c r="B67" s="29" t="s">
        <v>81</v>
      </c>
      <c r="C67" s="22" t="s">
        <v>82</v>
      </c>
      <c r="D67" s="13">
        <v>71870.600000000006</v>
      </c>
      <c r="E67" s="13">
        <v>71870.600000000006</v>
      </c>
      <c r="F67" s="13">
        <v>71870.600000000006</v>
      </c>
      <c r="G67" s="13">
        <v>71870.600000000006</v>
      </c>
      <c r="H67" s="13">
        <v>71865</v>
      </c>
      <c r="I67" s="13">
        <v>71865</v>
      </c>
      <c r="J67" s="13">
        <f t="shared" si="3"/>
        <v>99.992208218659641</v>
      </c>
      <c r="K67" s="14">
        <f t="shared" si="4"/>
        <v>99.992208218659641</v>
      </c>
    </row>
    <row r="68" spans="1:11" x14ac:dyDescent="0.3">
      <c r="A68" s="28"/>
      <c r="B68" s="29" t="s">
        <v>83</v>
      </c>
      <c r="C68" s="22" t="s">
        <v>84</v>
      </c>
      <c r="D68" s="13">
        <v>40197.300000000003</v>
      </c>
      <c r="E68" s="13">
        <v>40197.300000000003</v>
      </c>
      <c r="F68" s="13">
        <v>40197.300000000003</v>
      </c>
      <c r="G68" s="13">
        <v>40197.300000000003</v>
      </c>
      <c r="H68" s="13">
        <v>40129.599999999999</v>
      </c>
      <c r="I68" s="13">
        <v>40129.599999999999</v>
      </c>
      <c r="J68" s="13">
        <f t="shared" si="3"/>
        <v>99.831580728058839</v>
      </c>
      <c r="K68" s="14">
        <f t="shared" si="4"/>
        <v>99.831580728058839</v>
      </c>
    </row>
    <row r="69" spans="1:11" ht="34.5" customHeight="1" x14ac:dyDescent="0.3">
      <c r="A69" s="36" t="s">
        <v>106</v>
      </c>
      <c r="B69" s="31" t="s">
        <v>79</v>
      </c>
      <c r="C69" s="21" t="s">
        <v>134</v>
      </c>
      <c r="D69" s="15">
        <f t="shared" ref="D69:I69" si="33">D70</f>
        <v>374577</v>
      </c>
      <c r="E69" s="15">
        <f t="shared" si="33"/>
        <v>374577</v>
      </c>
      <c r="F69" s="15">
        <f t="shared" si="33"/>
        <v>374577</v>
      </c>
      <c r="G69" s="15">
        <f t="shared" si="33"/>
        <v>374577</v>
      </c>
      <c r="H69" s="15">
        <f t="shared" si="33"/>
        <v>367249.1</v>
      </c>
      <c r="I69" s="15">
        <f t="shared" si="33"/>
        <v>367249.1</v>
      </c>
      <c r="J69" s="15">
        <f t="shared" si="3"/>
        <v>98.043686611831475</v>
      </c>
      <c r="K69" s="17">
        <f t="shared" si="4"/>
        <v>98.043686611831475</v>
      </c>
    </row>
    <row r="70" spans="1:11" ht="34.5" customHeight="1" x14ac:dyDescent="0.3">
      <c r="A70" s="28"/>
      <c r="B70" s="29" t="s">
        <v>80</v>
      </c>
      <c r="C70" s="22" t="s">
        <v>135</v>
      </c>
      <c r="D70" s="13">
        <v>374577</v>
      </c>
      <c r="E70" s="13">
        <v>374577</v>
      </c>
      <c r="F70" s="13">
        <v>374577</v>
      </c>
      <c r="G70" s="13">
        <v>374577</v>
      </c>
      <c r="H70" s="13">
        <v>367249.1</v>
      </c>
      <c r="I70" s="13">
        <v>367249.1</v>
      </c>
      <c r="J70" s="13">
        <f t="shared" si="3"/>
        <v>98.043686611831475</v>
      </c>
      <c r="K70" s="14">
        <f t="shared" si="4"/>
        <v>98.043686611831475</v>
      </c>
    </row>
    <row r="71" spans="1:11" x14ac:dyDescent="0.3">
      <c r="A71" s="37"/>
      <c r="B71" s="38"/>
      <c r="C71" s="39" t="s">
        <v>59</v>
      </c>
      <c r="D71" s="16">
        <f t="shared" ref="D71:E71" si="34">D16+D25+D29+D37+D42+D45+D52+D57+D62+D66+D69+D55</f>
        <v>36011660.700000003</v>
      </c>
      <c r="E71" s="16">
        <f t="shared" si="34"/>
        <v>35425062.100000001</v>
      </c>
      <c r="F71" s="16">
        <f t="shared" ref="F71:G71" si="35">F16+F25+F29+F37+F42+F45+F52+F57+F62+F66+F69+F55</f>
        <v>36011660.700000003</v>
      </c>
      <c r="G71" s="16">
        <f t="shared" si="35"/>
        <v>35425062.099999994</v>
      </c>
      <c r="H71" s="16">
        <f t="shared" ref="H71:I71" si="36">H16+H25+H29+H37+H42+H45+H52+H57+H62+H66+H69+H55</f>
        <v>33467817.099999998</v>
      </c>
      <c r="I71" s="16">
        <f t="shared" si="36"/>
        <v>32903609.499999996</v>
      </c>
      <c r="J71" s="16">
        <f t="shared" si="3"/>
        <v>92.936055848154751</v>
      </c>
      <c r="K71" s="18">
        <f t="shared" si="4"/>
        <v>92.882291658706791</v>
      </c>
    </row>
    <row r="72" spans="1:11" x14ac:dyDescent="0.3">
      <c r="A72" s="40"/>
      <c r="B72" s="40"/>
      <c r="D72" s="23"/>
      <c r="E72" s="23"/>
      <c r="F72" s="23"/>
      <c r="G72" s="23"/>
      <c r="H72" s="23"/>
      <c r="I72" s="23"/>
      <c r="J72" s="23"/>
      <c r="K72" s="23"/>
    </row>
    <row r="73" spans="1:11" ht="26.25" x14ac:dyDescent="0.4">
      <c r="A73" s="40"/>
      <c r="B73" s="40"/>
      <c r="D73" s="8"/>
      <c r="E73" s="8"/>
      <c r="F73" s="8"/>
      <c r="G73" s="8"/>
      <c r="H73" s="8"/>
      <c r="I73" s="8"/>
      <c r="J73" s="8"/>
      <c r="K73" s="8"/>
    </row>
    <row r="74" spans="1:11" x14ac:dyDescent="0.3">
      <c r="A74" s="40"/>
      <c r="B74" s="40"/>
      <c r="D74" s="10"/>
      <c r="E74" s="10"/>
      <c r="F74" s="10"/>
      <c r="G74" s="10"/>
      <c r="H74" s="10"/>
      <c r="I74" s="10"/>
      <c r="J74" s="10"/>
      <c r="K74" s="10"/>
    </row>
    <row r="75" spans="1:11" ht="20.25" x14ac:dyDescent="0.3">
      <c r="A75" s="40"/>
      <c r="B75" s="40"/>
      <c r="D75" s="11"/>
      <c r="E75" s="11"/>
      <c r="F75" s="11"/>
      <c r="G75" s="11"/>
      <c r="H75" s="11"/>
      <c r="I75" s="11"/>
      <c r="J75" s="11"/>
      <c r="K75" s="11"/>
    </row>
    <row r="76" spans="1:11" x14ac:dyDescent="0.3">
      <c r="A76" s="40"/>
      <c r="B76" s="40"/>
      <c r="D76" s="10"/>
      <c r="E76" s="10"/>
      <c r="F76" s="10"/>
      <c r="G76" s="10"/>
      <c r="H76" s="10"/>
      <c r="I76" s="10"/>
      <c r="J76" s="10"/>
      <c r="K76" s="10"/>
    </row>
    <row r="77" spans="1:11" x14ac:dyDescent="0.3">
      <c r="A77" s="40"/>
      <c r="B77" s="40"/>
      <c r="D77" s="10"/>
      <c r="E77" s="10"/>
      <c r="F77" s="10"/>
      <c r="G77" s="10"/>
      <c r="H77" s="10"/>
      <c r="I77" s="10"/>
      <c r="J77" s="10"/>
      <c r="K77" s="10"/>
    </row>
    <row r="78" spans="1:11" x14ac:dyDescent="0.3">
      <c r="A78" s="40"/>
      <c r="B78" s="40"/>
      <c r="D78" s="10"/>
      <c r="E78" s="10"/>
      <c r="F78" s="10"/>
      <c r="G78" s="10"/>
      <c r="H78" s="10"/>
      <c r="I78" s="10"/>
      <c r="J78" s="10"/>
      <c r="K78" s="10"/>
    </row>
    <row r="79" spans="1:11" x14ac:dyDescent="0.3">
      <c r="A79" s="40"/>
      <c r="B79" s="40"/>
      <c r="D79" s="10"/>
      <c r="E79" s="10"/>
      <c r="F79" s="10"/>
      <c r="G79" s="10"/>
      <c r="H79" s="10"/>
      <c r="I79" s="10"/>
      <c r="J79" s="10"/>
      <c r="K79" s="10"/>
    </row>
    <row r="80" spans="1:11" x14ac:dyDescent="0.3">
      <c r="A80" s="40"/>
      <c r="B80" s="40"/>
      <c r="D80" s="10"/>
      <c r="E80" s="10"/>
      <c r="F80" s="10"/>
      <c r="G80" s="10"/>
      <c r="H80" s="10"/>
      <c r="I80" s="10"/>
      <c r="J80" s="10"/>
      <c r="K80" s="10"/>
    </row>
    <row r="81" spans="1:11" x14ac:dyDescent="0.3">
      <c r="A81" s="40"/>
      <c r="B81" s="40"/>
      <c r="D81" s="10"/>
      <c r="E81" s="10"/>
      <c r="F81" s="10"/>
      <c r="G81" s="10"/>
      <c r="H81" s="10"/>
      <c r="I81" s="10"/>
      <c r="J81" s="10"/>
      <c r="K81" s="10"/>
    </row>
    <row r="82" spans="1:11" x14ac:dyDescent="0.3">
      <c r="A82" s="40"/>
      <c r="B82" s="40"/>
      <c r="D82" s="10"/>
      <c r="E82" s="10"/>
      <c r="F82" s="10"/>
      <c r="G82" s="10"/>
      <c r="H82" s="10"/>
      <c r="I82" s="10"/>
      <c r="J82" s="10"/>
      <c r="K82" s="10"/>
    </row>
    <row r="83" spans="1:11" x14ac:dyDescent="0.3">
      <c r="A83" s="40"/>
      <c r="B83" s="40"/>
      <c r="D83" s="10"/>
      <c r="E83" s="10"/>
      <c r="F83" s="10"/>
      <c r="G83" s="10"/>
      <c r="H83" s="10"/>
      <c r="I83" s="10"/>
      <c r="J83" s="10"/>
      <c r="K83" s="10"/>
    </row>
    <row r="84" spans="1:11" x14ac:dyDescent="0.3">
      <c r="A84" s="40"/>
      <c r="B84" s="40"/>
      <c r="D84" s="10"/>
      <c r="E84" s="10"/>
      <c r="F84" s="10"/>
      <c r="G84" s="10"/>
      <c r="H84" s="10"/>
      <c r="I84" s="10"/>
      <c r="J84" s="10"/>
      <c r="K84" s="10"/>
    </row>
    <row r="85" spans="1:11" x14ac:dyDescent="0.3">
      <c r="A85" s="40"/>
      <c r="B85" s="40"/>
      <c r="D85" s="10"/>
      <c r="E85" s="10"/>
      <c r="F85" s="10"/>
      <c r="G85" s="10"/>
      <c r="H85" s="10"/>
      <c r="I85" s="10"/>
      <c r="J85" s="10"/>
      <c r="K85" s="10"/>
    </row>
    <row r="86" spans="1:11" x14ac:dyDescent="0.3">
      <c r="A86" s="40"/>
      <c r="B86" s="40"/>
      <c r="D86" s="10"/>
      <c r="E86" s="10"/>
      <c r="F86" s="10"/>
      <c r="G86" s="10"/>
      <c r="H86" s="10"/>
      <c r="I86" s="10"/>
      <c r="J86" s="10"/>
      <c r="K86" s="10"/>
    </row>
    <row r="87" spans="1:11" x14ac:dyDescent="0.3">
      <c r="A87" s="40"/>
      <c r="B87" s="40"/>
      <c r="D87" s="10"/>
      <c r="E87" s="10"/>
      <c r="F87" s="10"/>
      <c r="G87" s="10"/>
      <c r="H87" s="10"/>
      <c r="I87" s="10"/>
      <c r="J87" s="10"/>
      <c r="K87" s="10"/>
    </row>
    <row r="88" spans="1:11" x14ac:dyDescent="0.3">
      <c r="A88" s="40"/>
      <c r="B88" s="40"/>
      <c r="D88" s="10"/>
      <c r="E88" s="10"/>
      <c r="F88" s="10"/>
      <c r="G88" s="10"/>
      <c r="H88" s="10"/>
      <c r="I88" s="10"/>
      <c r="J88" s="10"/>
      <c r="K88" s="10"/>
    </row>
    <row r="89" spans="1:11" x14ac:dyDescent="0.3">
      <c r="A89" s="40"/>
      <c r="B89" s="40"/>
      <c r="D89" s="10"/>
      <c r="E89" s="10"/>
      <c r="F89" s="10"/>
      <c r="G89" s="10"/>
      <c r="H89" s="10"/>
      <c r="I89" s="10"/>
      <c r="J89" s="10"/>
      <c r="K89" s="10"/>
    </row>
    <row r="90" spans="1:11" x14ac:dyDescent="0.3">
      <c r="A90" s="40"/>
      <c r="B90" s="40"/>
      <c r="D90" s="10"/>
      <c r="E90" s="10"/>
      <c r="F90" s="10"/>
      <c r="G90" s="10"/>
      <c r="H90" s="10"/>
      <c r="I90" s="10"/>
      <c r="J90" s="10"/>
      <c r="K90" s="10"/>
    </row>
    <row r="91" spans="1:11" x14ac:dyDescent="0.3">
      <c r="A91" s="40"/>
      <c r="B91" s="40"/>
      <c r="D91" s="10"/>
      <c r="E91" s="10"/>
      <c r="F91" s="10"/>
      <c r="G91" s="10"/>
      <c r="H91" s="10"/>
      <c r="I91" s="10"/>
      <c r="J91" s="10"/>
      <c r="K91" s="10"/>
    </row>
    <row r="92" spans="1:11" x14ac:dyDescent="0.3">
      <c r="A92" s="40"/>
      <c r="B92" s="40"/>
      <c r="D92" s="10"/>
      <c r="E92" s="10"/>
      <c r="F92" s="10"/>
      <c r="G92" s="10"/>
      <c r="H92" s="10"/>
      <c r="I92" s="10"/>
      <c r="J92" s="10"/>
      <c r="K92" s="10"/>
    </row>
    <row r="93" spans="1:11" x14ac:dyDescent="0.3">
      <c r="A93" s="40"/>
      <c r="B93" s="40"/>
      <c r="D93" s="10"/>
      <c r="E93" s="10"/>
      <c r="F93" s="10"/>
      <c r="G93" s="10"/>
      <c r="H93" s="10"/>
      <c r="I93" s="10"/>
      <c r="J93" s="10"/>
      <c r="K93" s="10"/>
    </row>
    <row r="94" spans="1:11" x14ac:dyDescent="0.3">
      <c r="A94" s="40"/>
      <c r="B94" s="40"/>
      <c r="D94" s="10"/>
      <c r="E94" s="10"/>
      <c r="F94" s="10"/>
      <c r="G94" s="10"/>
      <c r="H94" s="10"/>
      <c r="I94" s="10"/>
      <c r="J94" s="10"/>
      <c r="K94" s="10"/>
    </row>
    <row r="95" spans="1:11" x14ac:dyDescent="0.3">
      <c r="A95" s="40"/>
      <c r="B95" s="40"/>
      <c r="D95" s="10"/>
      <c r="E95" s="10"/>
      <c r="F95" s="10"/>
      <c r="G95" s="10"/>
      <c r="H95" s="10"/>
      <c r="I95" s="10"/>
      <c r="J95" s="10"/>
      <c r="K95" s="10"/>
    </row>
    <row r="96" spans="1:11" x14ac:dyDescent="0.3">
      <c r="A96" s="40"/>
      <c r="B96" s="40"/>
      <c r="D96" s="10"/>
      <c r="E96" s="10"/>
      <c r="F96" s="10"/>
      <c r="G96" s="10"/>
      <c r="H96" s="10"/>
      <c r="I96" s="10"/>
      <c r="J96" s="10"/>
      <c r="K96" s="10"/>
    </row>
    <row r="97" spans="1:11" x14ac:dyDescent="0.3">
      <c r="A97" s="42"/>
      <c r="B97" s="40"/>
      <c r="D97" s="10"/>
      <c r="E97" s="10"/>
      <c r="F97" s="10"/>
      <c r="G97" s="10"/>
      <c r="H97" s="10"/>
      <c r="I97" s="10"/>
      <c r="J97" s="10"/>
      <c r="K97" s="10"/>
    </row>
    <row r="98" spans="1:11" x14ac:dyDescent="0.3">
      <c r="A98" s="42"/>
      <c r="B98" s="40"/>
      <c r="D98" s="10"/>
      <c r="E98" s="10"/>
      <c r="F98" s="10"/>
      <c r="G98" s="10"/>
      <c r="H98" s="10"/>
      <c r="I98" s="10"/>
      <c r="J98" s="10"/>
      <c r="K98" s="10"/>
    </row>
    <row r="99" spans="1:11" x14ac:dyDescent="0.3">
      <c r="A99" s="42"/>
      <c r="B99" s="40"/>
      <c r="D99" s="10"/>
      <c r="E99" s="10"/>
      <c r="F99" s="10"/>
      <c r="G99" s="10"/>
      <c r="H99" s="10"/>
      <c r="I99" s="10"/>
      <c r="J99" s="10"/>
      <c r="K99" s="10"/>
    </row>
    <row r="100" spans="1:11" x14ac:dyDescent="0.3">
      <c r="A100" s="42"/>
      <c r="B100" s="40"/>
      <c r="D100" s="10"/>
      <c r="E100" s="10"/>
      <c r="F100" s="10"/>
      <c r="G100" s="10"/>
      <c r="H100" s="10"/>
      <c r="I100" s="10"/>
      <c r="J100" s="10"/>
      <c r="K100" s="10"/>
    </row>
    <row r="101" spans="1:11" x14ac:dyDescent="0.3">
      <c r="A101" s="42"/>
      <c r="B101" s="40"/>
      <c r="D101" s="10"/>
      <c r="E101" s="10"/>
      <c r="F101" s="10"/>
      <c r="G101" s="10"/>
      <c r="H101" s="10"/>
      <c r="I101" s="10"/>
      <c r="J101" s="10"/>
      <c r="K101" s="10"/>
    </row>
    <row r="102" spans="1:11" x14ac:dyDescent="0.3">
      <c r="A102" s="42"/>
      <c r="B102" s="40"/>
      <c r="D102" s="10"/>
      <c r="E102" s="10"/>
      <c r="F102" s="10"/>
      <c r="G102" s="10"/>
      <c r="H102" s="10"/>
      <c r="I102" s="10"/>
      <c r="J102" s="10"/>
      <c r="K102" s="10"/>
    </row>
    <row r="103" spans="1:11" x14ac:dyDescent="0.3">
      <c r="A103" s="42"/>
      <c r="B103" s="40"/>
      <c r="D103" s="10"/>
      <c r="E103" s="10"/>
      <c r="F103" s="10"/>
      <c r="G103" s="10"/>
      <c r="H103" s="10"/>
      <c r="I103" s="10"/>
      <c r="J103" s="10"/>
      <c r="K103" s="10"/>
    </row>
    <row r="104" spans="1:11" x14ac:dyDescent="0.3">
      <c r="A104" s="42"/>
      <c r="B104" s="40"/>
      <c r="D104" s="10"/>
      <c r="E104" s="10"/>
      <c r="F104" s="10"/>
      <c r="G104" s="10"/>
      <c r="H104" s="10"/>
      <c r="I104" s="10"/>
      <c r="J104" s="10"/>
      <c r="K104" s="10"/>
    </row>
    <row r="105" spans="1:11" x14ac:dyDescent="0.3">
      <c r="A105" s="42"/>
      <c r="B105" s="40"/>
      <c r="D105" s="10"/>
      <c r="E105" s="10"/>
      <c r="F105" s="10"/>
      <c r="G105" s="10"/>
      <c r="H105" s="10"/>
      <c r="I105" s="10"/>
      <c r="J105" s="10"/>
      <c r="K105" s="10"/>
    </row>
    <row r="106" spans="1:11" x14ac:dyDescent="0.3">
      <c r="A106" s="42"/>
      <c r="B106" s="40"/>
      <c r="D106" s="10"/>
      <c r="E106" s="10"/>
      <c r="F106" s="10"/>
      <c r="G106" s="10"/>
      <c r="H106" s="10"/>
      <c r="I106" s="10"/>
      <c r="J106" s="10"/>
      <c r="K106" s="10"/>
    </row>
    <row r="107" spans="1:11" x14ac:dyDescent="0.3">
      <c r="A107" s="42"/>
      <c r="B107" s="4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3">
      <c r="A108" s="42"/>
      <c r="B108" s="4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3">
      <c r="A109" s="42"/>
      <c r="B109" s="40"/>
      <c r="D109" s="10"/>
      <c r="E109" s="10"/>
      <c r="F109" s="10"/>
      <c r="G109" s="10"/>
      <c r="H109" s="10"/>
      <c r="I109" s="10"/>
      <c r="J109" s="10"/>
      <c r="K109" s="10"/>
    </row>
    <row r="110" spans="1:11" x14ac:dyDescent="0.3">
      <c r="A110" s="42"/>
      <c r="B110" s="40"/>
      <c r="D110" s="10"/>
      <c r="E110" s="10"/>
      <c r="F110" s="10"/>
      <c r="G110" s="10"/>
      <c r="H110" s="10"/>
      <c r="I110" s="10"/>
      <c r="J110" s="10"/>
      <c r="K110" s="10"/>
    </row>
    <row r="111" spans="1:11" x14ac:dyDescent="0.3">
      <c r="A111" s="42"/>
      <c r="B111" s="40"/>
      <c r="D111" s="10"/>
      <c r="E111" s="10"/>
      <c r="F111" s="10"/>
      <c r="G111" s="10"/>
      <c r="H111" s="10"/>
      <c r="I111" s="10"/>
      <c r="J111" s="10"/>
      <c r="K111" s="10"/>
    </row>
    <row r="112" spans="1:11" x14ac:dyDescent="0.3">
      <c r="A112" s="42"/>
      <c r="B112" s="40"/>
      <c r="D112" s="10"/>
      <c r="E112" s="10"/>
      <c r="F112" s="10"/>
      <c r="G112" s="10"/>
      <c r="H112" s="10"/>
      <c r="I112" s="10"/>
      <c r="J112" s="10"/>
      <c r="K112" s="10"/>
    </row>
    <row r="113" spans="1:11" x14ac:dyDescent="0.3">
      <c r="A113" s="42"/>
      <c r="B113" s="40"/>
      <c r="D113" s="10"/>
      <c r="E113" s="10"/>
      <c r="F113" s="10"/>
      <c r="G113" s="10"/>
      <c r="H113" s="10"/>
      <c r="I113" s="10"/>
      <c r="J113" s="10"/>
      <c r="K113" s="10"/>
    </row>
    <row r="114" spans="1:11" x14ac:dyDescent="0.3">
      <c r="A114" s="42"/>
      <c r="B114" s="40"/>
      <c r="D114" s="10"/>
      <c r="E114" s="10"/>
      <c r="F114" s="10"/>
      <c r="G114" s="10"/>
      <c r="H114" s="10"/>
      <c r="I114" s="10"/>
      <c r="J114" s="10"/>
      <c r="K114" s="10"/>
    </row>
    <row r="115" spans="1:11" x14ac:dyDescent="0.3">
      <c r="A115" s="42"/>
      <c r="B115" s="4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3">
      <c r="A116" s="42"/>
      <c r="B116" s="4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3">
      <c r="A117" s="42"/>
      <c r="B117" s="4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3">
      <c r="A118" s="42"/>
      <c r="B118" s="4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3">
      <c r="A119" s="42"/>
      <c r="B119" s="4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3">
      <c r="A120" s="42"/>
      <c r="B120" s="4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3">
      <c r="A121" s="42"/>
      <c r="B121" s="4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3">
      <c r="A122" s="42"/>
      <c r="B122" s="40"/>
      <c r="D122" s="10"/>
      <c r="E122" s="10"/>
      <c r="F122" s="10"/>
      <c r="G122" s="10"/>
      <c r="H122" s="10"/>
      <c r="I122" s="10"/>
      <c r="J122" s="10"/>
      <c r="K122" s="10"/>
    </row>
    <row r="123" spans="1:11" x14ac:dyDescent="0.3">
      <c r="A123" s="42"/>
      <c r="B123" s="40"/>
      <c r="D123" s="10"/>
      <c r="E123" s="10"/>
      <c r="F123" s="10"/>
      <c r="G123" s="10"/>
      <c r="H123" s="10"/>
      <c r="I123" s="10"/>
      <c r="J123" s="10"/>
      <c r="K123" s="10"/>
    </row>
    <row r="124" spans="1:11" x14ac:dyDescent="0.3">
      <c r="A124" s="42"/>
      <c r="B124" s="40"/>
      <c r="D124" s="10"/>
      <c r="E124" s="10"/>
      <c r="F124" s="10"/>
      <c r="G124" s="10"/>
      <c r="H124" s="10"/>
      <c r="I124" s="10"/>
      <c r="J124" s="10"/>
      <c r="K124" s="10"/>
    </row>
    <row r="125" spans="1:11" x14ac:dyDescent="0.3">
      <c r="A125" s="42"/>
      <c r="B125" s="40"/>
      <c r="D125" s="10"/>
      <c r="E125" s="10"/>
      <c r="F125" s="10"/>
      <c r="G125" s="10"/>
      <c r="H125" s="10"/>
      <c r="I125" s="10"/>
      <c r="J125" s="10"/>
      <c r="K125" s="10"/>
    </row>
    <row r="126" spans="1:11" x14ac:dyDescent="0.3">
      <c r="A126" s="42"/>
      <c r="B126" s="40"/>
      <c r="D126" s="10"/>
      <c r="E126" s="10"/>
      <c r="F126" s="10"/>
      <c r="G126" s="10"/>
      <c r="H126" s="10"/>
      <c r="I126" s="10"/>
      <c r="J126" s="10"/>
      <c r="K126" s="10"/>
    </row>
    <row r="127" spans="1:11" x14ac:dyDescent="0.3">
      <c r="A127" s="42"/>
      <c r="B127" s="40"/>
      <c r="D127" s="10"/>
      <c r="E127" s="10"/>
      <c r="F127" s="10"/>
      <c r="G127" s="10"/>
      <c r="H127" s="10"/>
      <c r="I127" s="10"/>
      <c r="J127" s="10"/>
      <c r="K127" s="10"/>
    </row>
    <row r="128" spans="1:11" x14ac:dyDescent="0.3">
      <c r="A128" s="42"/>
      <c r="B128" s="40"/>
      <c r="D128" s="10"/>
      <c r="E128" s="10"/>
      <c r="F128" s="10"/>
      <c r="G128" s="10"/>
      <c r="H128" s="10"/>
      <c r="I128" s="10"/>
      <c r="J128" s="10"/>
      <c r="K128" s="10"/>
    </row>
    <row r="129" spans="4:11" x14ac:dyDescent="0.3">
      <c r="D129" s="10"/>
      <c r="E129" s="10"/>
      <c r="F129" s="10"/>
      <c r="G129" s="10"/>
      <c r="H129" s="10"/>
      <c r="I129" s="10"/>
      <c r="J129" s="10"/>
      <c r="K129" s="10"/>
    </row>
    <row r="130" spans="4:11" x14ac:dyDescent="0.3">
      <c r="D130" s="10"/>
      <c r="E130" s="10"/>
      <c r="F130" s="10"/>
      <c r="G130" s="10"/>
      <c r="H130" s="10"/>
      <c r="I130" s="10"/>
      <c r="J130" s="10"/>
      <c r="K130" s="10"/>
    </row>
    <row r="131" spans="4:11" x14ac:dyDescent="0.3">
      <c r="D131" s="10"/>
      <c r="E131" s="10"/>
      <c r="F131" s="10"/>
      <c r="G131" s="10"/>
      <c r="H131" s="10"/>
      <c r="I131" s="10"/>
      <c r="J131" s="10"/>
      <c r="K131" s="10"/>
    </row>
    <row r="132" spans="4:11" x14ac:dyDescent="0.3">
      <c r="D132" s="10"/>
      <c r="E132" s="10"/>
      <c r="F132" s="10"/>
      <c r="G132" s="10"/>
      <c r="H132" s="10"/>
      <c r="I132" s="10"/>
      <c r="J132" s="10"/>
      <c r="K132" s="10"/>
    </row>
    <row r="133" spans="4:11" x14ac:dyDescent="0.3">
      <c r="D133" s="10"/>
      <c r="E133" s="10"/>
      <c r="F133" s="10"/>
      <c r="G133" s="10"/>
      <c r="H133" s="10"/>
      <c r="I133" s="10"/>
      <c r="J133" s="10"/>
      <c r="K133" s="10"/>
    </row>
    <row r="134" spans="4:11" x14ac:dyDescent="0.3">
      <c r="D134" s="10"/>
      <c r="E134" s="10"/>
      <c r="F134" s="10"/>
      <c r="G134" s="10"/>
      <c r="H134" s="10"/>
      <c r="I134" s="10"/>
      <c r="J134" s="10"/>
      <c r="K134" s="10"/>
    </row>
    <row r="135" spans="4:11" x14ac:dyDescent="0.3">
      <c r="D135" s="10"/>
      <c r="E135" s="10"/>
      <c r="F135" s="10"/>
      <c r="G135" s="10"/>
      <c r="H135" s="10"/>
      <c r="I135" s="10"/>
      <c r="J135" s="10"/>
      <c r="K135" s="10"/>
    </row>
    <row r="136" spans="4:11" x14ac:dyDescent="0.3">
      <c r="D136" s="10"/>
      <c r="E136" s="10"/>
      <c r="F136" s="10"/>
      <c r="G136" s="10"/>
      <c r="H136" s="10"/>
      <c r="I136" s="10"/>
      <c r="J136" s="10"/>
      <c r="K136" s="10"/>
    </row>
    <row r="137" spans="4:11" x14ac:dyDescent="0.3">
      <c r="D137" s="10"/>
      <c r="E137" s="10"/>
      <c r="F137" s="10"/>
      <c r="G137" s="10"/>
      <c r="H137" s="10"/>
      <c r="I137" s="10"/>
      <c r="J137" s="10"/>
      <c r="K137" s="10"/>
    </row>
    <row r="138" spans="4:11" x14ac:dyDescent="0.3">
      <c r="D138" s="10"/>
      <c r="E138" s="10"/>
      <c r="F138" s="10"/>
      <c r="G138" s="10"/>
      <c r="H138" s="10"/>
      <c r="I138" s="10"/>
      <c r="J138" s="10"/>
      <c r="K138" s="10"/>
    </row>
    <row r="139" spans="4:11" x14ac:dyDescent="0.3">
      <c r="D139" s="10"/>
      <c r="E139" s="10"/>
      <c r="F139" s="10"/>
      <c r="G139" s="10"/>
      <c r="H139" s="10"/>
      <c r="I139" s="10"/>
      <c r="J139" s="10"/>
      <c r="K139" s="10"/>
    </row>
    <row r="140" spans="4:11" x14ac:dyDescent="0.3">
      <c r="D140" s="10"/>
      <c r="E140" s="10"/>
      <c r="F140" s="10"/>
      <c r="G140" s="10"/>
      <c r="H140" s="10"/>
      <c r="I140" s="10"/>
      <c r="J140" s="10"/>
      <c r="K140" s="10"/>
    </row>
    <row r="141" spans="4:11" x14ac:dyDescent="0.3">
      <c r="D141" s="10"/>
      <c r="E141" s="10"/>
      <c r="F141" s="10"/>
      <c r="G141" s="10"/>
      <c r="H141" s="10"/>
      <c r="I141" s="10"/>
      <c r="J141" s="10"/>
      <c r="K141" s="10"/>
    </row>
    <row r="142" spans="4:11" x14ac:dyDescent="0.3">
      <c r="D142" s="10"/>
      <c r="E142" s="10"/>
      <c r="F142" s="10"/>
      <c r="G142" s="10"/>
      <c r="H142" s="10"/>
      <c r="I142" s="10"/>
      <c r="J142" s="10"/>
      <c r="K142" s="10"/>
    </row>
    <row r="143" spans="4:11" x14ac:dyDescent="0.3">
      <c r="D143" s="10"/>
      <c r="E143" s="10"/>
      <c r="F143" s="10"/>
      <c r="G143" s="10"/>
      <c r="H143" s="10"/>
      <c r="I143" s="10"/>
      <c r="J143" s="10"/>
      <c r="K143" s="10"/>
    </row>
    <row r="144" spans="4:11" x14ac:dyDescent="0.3">
      <c r="D144" s="10"/>
      <c r="E144" s="10"/>
      <c r="F144" s="10"/>
      <c r="G144" s="10"/>
      <c r="H144" s="10"/>
      <c r="I144" s="10"/>
      <c r="J144" s="10"/>
      <c r="K144" s="10"/>
    </row>
    <row r="145" spans="4:11" x14ac:dyDescent="0.3">
      <c r="D145" s="10"/>
      <c r="E145" s="10"/>
      <c r="F145" s="10"/>
      <c r="G145" s="10"/>
      <c r="H145" s="10"/>
      <c r="I145" s="10"/>
      <c r="J145" s="10"/>
      <c r="K145" s="10"/>
    </row>
    <row r="146" spans="4:11" x14ac:dyDescent="0.3">
      <c r="D146" s="10"/>
      <c r="E146" s="10"/>
      <c r="F146" s="10"/>
      <c r="G146" s="10"/>
      <c r="H146" s="10"/>
      <c r="I146" s="10"/>
      <c r="J146" s="10"/>
      <c r="K146" s="10"/>
    </row>
    <row r="147" spans="4:11" x14ac:dyDescent="0.3">
      <c r="D147" s="10"/>
      <c r="E147" s="10"/>
      <c r="F147" s="10"/>
      <c r="G147" s="10"/>
      <c r="H147" s="10"/>
      <c r="I147" s="10"/>
      <c r="J147" s="10"/>
      <c r="K147" s="10"/>
    </row>
    <row r="148" spans="4:11" x14ac:dyDescent="0.3">
      <c r="D148" s="10"/>
      <c r="E148" s="10"/>
      <c r="F148" s="10"/>
      <c r="G148" s="10"/>
      <c r="H148" s="10"/>
      <c r="I148" s="10"/>
      <c r="J148" s="10"/>
      <c r="K148" s="10"/>
    </row>
    <row r="149" spans="4:11" x14ac:dyDescent="0.3">
      <c r="D149" s="10"/>
      <c r="E149" s="10"/>
      <c r="F149" s="10"/>
      <c r="G149" s="10"/>
      <c r="H149" s="10"/>
      <c r="I149" s="10"/>
      <c r="J149" s="10"/>
      <c r="K149" s="10"/>
    </row>
    <row r="150" spans="4:11" x14ac:dyDescent="0.3">
      <c r="D150" s="10"/>
      <c r="E150" s="10"/>
      <c r="F150" s="10"/>
      <c r="G150" s="10"/>
      <c r="H150" s="10"/>
      <c r="I150" s="10"/>
      <c r="J150" s="10"/>
      <c r="K150" s="10"/>
    </row>
    <row r="151" spans="4:11" x14ac:dyDescent="0.3">
      <c r="D151" s="10"/>
      <c r="E151" s="10"/>
      <c r="F151" s="10"/>
      <c r="G151" s="10"/>
      <c r="H151" s="10"/>
      <c r="I151" s="10"/>
      <c r="J151" s="10"/>
      <c r="K151" s="10"/>
    </row>
    <row r="152" spans="4:11" x14ac:dyDescent="0.3">
      <c r="D152" s="10"/>
      <c r="E152" s="10"/>
      <c r="F152" s="10"/>
      <c r="G152" s="10"/>
      <c r="H152" s="10"/>
      <c r="I152" s="10"/>
      <c r="J152" s="10"/>
      <c r="K152" s="10"/>
    </row>
    <row r="153" spans="4:11" x14ac:dyDescent="0.3">
      <c r="D153" s="10"/>
      <c r="E153" s="10"/>
      <c r="F153" s="10"/>
      <c r="G153" s="10"/>
      <c r="H153" s="10"/>
      <c r="I153" s="10"/>
      <c r="J153" s="10"/>
      <c r="K153" s="10"/>
    </row>
    <row r="154" spans="4:11" x14ac:dyDescent="0.3">
      <c r="D154" s="10"/>
      <c r="E154" s="10"/>
      <c r="F154" s="10"/>
      <c r="G154" s="10"/>
      <c r="H154" s="10"/>
      <c r="I154" s="10"/>
      <c r="J154" s="10"/>
      <c r="K154" s="10"/>
    </row>
    <row r="155" spans="4:11" x14ac:dyDescent="0.3">
      <c r="D155" s="10"/>
      <c r="E155" s="10"/>
      <c r="F155" s="10"/>
      <c r="G155" s="10"/>
      <c r="H155" s="10"/>
      <c r="I155" s="10"/>
      <c r="J155" s="10"/>
      <c r="K155" s="10"/>
    </row>
    <row r="156" spans="4:11" x14ac:dyDescent="0.3">
      <c r="D156" s="10"/>
      <c r="E156" s="10"/>
      <c r="F156" s="10"/>
      <c r="G156" s="10"/>
      <c r="H156" s="10"/>
      <c r="I156" s="10"/>
      <c r="J156" s="10"/>
      <c r="K156" s="10"/>
    </row>
    <row r="157" spans="4:11" x14ac:dyDescent="0.3">
      <c r="D157" s="10"/>
      <c r="E157" s="10"/>
      <c r="F157" s="10"/>
      <c r="G157" s="10"/>
      <c r="H157" s="10"/>
      <c r="I157" s="10"/>
      <c r="J157" s="10"/>
      <c r="K157" s="10"/>
    </row>
    <row r="158" spans="4:11" x14ac:dyDescent="0.3">
      <c r="D158" s="10"/>
      <c r="E158" s="10"/>
      <c r="F158" s="10"/>
      <c r="G158" s="10"/>
      <c r="H158" s="10"/>
      <c r="I158" s="10"/>
      <c r="J158" s="10"/>
      <c r="K158" s="10"/>
    </row>
    <row r="159" spans="4:11" x14ac:dyDescent="0.3">
      <c r="D159" s="10"/>
      <c r="E159" s="10"/>
      <c r="F159" s="10"/>
      <c r="G159" s="10"/>
      <c r="H159" s="10"/>
      <c r="I159" s="10"/>
      <c r="J159" s="10"/>
      <c r="K159" s="10"/>
    </row>
    <row r="160" spans="4:11" x14ac:dyDescent="0.3">
      <c r="D160" s="10"/>
      <c r="E160" s="10"/>
      <c r="F160" s="10"/>
      <c r="G160" s="10"/>
      <c r="H160" s="10"/>
      <c r="I160" s="10"/>
      <c r="J160" s="10"/>
      <c r="K160" s="10"/>
    </row>
    <row r="161" spans="4:11" x14ac:dyDescent="0.3">
      <c r="D161" s="10"/>
      <c r="E161" s="10"/>
      <c r="F161" s="10"/>
      <c r="G161" s="10"/>
      <c r="H161" s="10"/>
      <c r="I161" s="10"/>
      <c r="J161" s="10"/>
      <c r="K161" s="10"/>
    </row>
    <row r="162" spans="4:11" x14ac:dyDescent="0.3">
      <c r="D162" s="10"/>
      <c r="E162" s="10"/>
      <c r="F162" s="10"/>
      <c r="G162" s="10"/>
      <c r="H162" s="10"/>
      <c r="I162" s="10"/>
      <c r="J162" s="10"/>
      <c r="K162" s="10"/>
    </row>
    <row r="163" spans="4:11" x14ac:dyDescent="0.3">
      <c r="D163" s="10"/>
      <c r="E163" s="10"/>
      <c r="F163" s="10"/>
      <c r="G163" s="10"/>
      <c r="H163" s="10"/>
      <c r="I163" s="10"/>
      <c r="J163" s="10"/>
      <c r="K163" s="10"/>
    </row>
    <row r="164" spans="4:11" x14ac:dyDescent="0.3">
      <c r="D164" s="10"/>
      <c r="E164" s="10"/>
      <c r="F164" s="10"/>
      <c r="G164" s="10"/>
      <c r="H164" s="10"/>
      <c r="I164" s="10"/>
      <c r="J164" s="10"/>
      <c r="K164" s="10"/>
    </row>
    <row r="165" spans="4:11" x14ac:dyDescent="0.3">
      <c r="D165" s="10"/>
      <c r="E165" s="10"/>
      <c r="F165" s="10"/>
      <c r="G165" s="10"/>
      <c r="H165" s="10"/>
      <c r="I165" s="10"/>
      <c r="J165" s="10"/>
      <c r="K165" s="10"/>
    </row>
    <row r="166" spans="4:11" x14ac:dyDescent="0.3">
      <c r="D166" s="10"/>
      <c r="E166" s="10"/>
      <c r="F166" s="10"/>
      <c r="G166" s="10"/>
      <c r="H166" s="10"/>
      <c r="I166" s="10"/>
      <c r="J166" s="10"/>
      <c r="K166" s="10"/>
    </row>
    <row r="167" spans="4:11" x14ac:dyDescent="0.3">
      <c r="D167" s="10"/>
      <c r="E167" s="10"/>
      <c r="F167" s="10"/>
      <c r="G167" s="10"/>
      <c r="H167" s="10"/>
      <c r="I167" s="10"/>
      <c r="J167" s="10"/>
      <c r="K167" s="10"/>
    </row>
    <row r="168" spans="4:11" x14ac:dyDescent="0.3">
      <c r="D168" s="10"/>
      <c r="E168" s="10"/>
      <c r="F168" s="10"/>
      <c r="G168" s="10"/>
      <c r="H168" s="10"/>
      <c r="I168" s="10"/>
      <c r="J168" s="10"/>
      <c r="K168" s="10"/>
    </row>
    <row r="169" spans="4:11" x14ac:dyDescent="0.3">
      <c r="D169" s="10"/>
      <c r="E169" s="10"/>
      <c r="F169" s="10"/>
      <c r="G169" s="10"/>
      <c r="H169" s="10"/>
      <c r="I169" s="10"/>
      <c r="J169" s="10"/>
      <c r="K169" s="10"/>
    </row>
    <row r="170" spans="4:11" x14ac:dyDescent="0.3">
      <c r="D170" s="10"/>
      <c r="E170" s="10"/>
      <c r="F170" s="10"/>
      <c r="G170" s="10"/>
      <c r="H170" s="10"/>
      <c r="I170" s="10"/>
      <c r="J170" s="10"/>
      <c r="K170" s="10"/>
    </row>
    <row r="171" spans="4:11" x14ac:dyDescent="0.3">
      <c r="D171" s="10"/>
      <c r="E171" s="10"/>
      <c r="F171" s="10"/>
      <c r="G171" s="10"/>
      <c r="H171" s="10"/>
      <c r="I171" s="10"/>
      <c r="J171" s="10"/>
      <c r="K171" s="10"/>
    </row>
    <row r="172" spans="4:11" x14ac:dyDescent="0.3">
      <c r="D172" s="10"/>
      <c r="E172" s="10"/>
      <c r="F172" s="10"/>
      <c r="G172" s="10"/>
      <c r="H172" s="10"/>
      <c r="I172" s="10"/>
      <c r="J172" s="10"/>
      <c r="K172" s="10"/>
    </row>
    <row r="173" spans="4:11" x14ac:dyDescent="0.3">
      <c r="D173" s="10"/>
      <c r="E173" s="10"/>
      <c r="F173" s="10"/>
      <c r="G173" s="10"/>
      <c r="H173" s="10"/>
      <c r="I173" s="10"/>
      <c r="J173" s="10"/>
      <c r="K173" s="10"/>
    </row>
    <row r="174" spans="4:11" x14ac:dyDescent="0.3">
      <c r="D174" s="10"/>
      <c r="E174" s="10"/>
      <c r="F174" s="10"/>
      <c r="G174" s="10"/>
      <c r="H174" s="10"/>
      <c r="I174" s="10"/>
      <c r="J174" s="10"/>
      <c r="K174" s="10"/>
    </row>
    <row r="175" spans="4:11" x14ac:dyDescent="0.3">
      <c r="D175" s="10"/>
      <c r="E175" s="10"/>
      <c r="F175" s="10"/>
      <c r="G175" s="10"/>
      <c r="H175" s="10"/>
      <c r="I175" s="10"/>
      <c r="J175" s="10"/>
      <c r="K175" s="10"/>
    </row>
    <row r="176" spans="4:11" x14ac:dyDescent="0.3">
      <c r="D176" s="10"/>
      <c r="E176" s="10"/>
      <c r="F176" s="10"/>
      <c r="G176" s="10"/>
      <c r="H176" s="10"/>
      <c r="I176" s="10"/>
      <c r="J176" s="10"/>
      <c r="K176" s="10"/>
    </row>
    <row r="177" spans="4:11" x14ac:dyDescent="0.3">
      <c r="D177" s="10"/>
      <c r="E177" s="10"/>
      <c r="F177" s="10"/>
      <c r="G177" s="10"/>
      <c r="H177" s="10"/>
      <c r="I177" s="10"/>
      <c r="J177" s="10"/>
      <c r="K177" s="10"/>
    </row>
    <row r="178" spans="4:11" x14ac:dyDescent="0.3">
      <c r="D178" s="10"/>
      <c r="E178" s="10"/>
      <c r="F178" s="10"/>
      <c r="G178" s="10"/>
      <c r="H178" s="10"/>
      <c r="I178" s="10"/>
      <c r="J178" s="10"/>
      <c r="K178" s="10"/>
    </row>
    <row r="179" spans="4:11" x14ac:dyDescent="0.3">
      <c r="D179" s="10"/>
      <c r="E179" s="10"/>
      <c r="F179" s="10"/>
      <c r="G179" s="10"/>
      <c r="H179" s="10"/>
      <c r="I179" s="10"/>
      <c r="J179" s="10"/>
      <c r="K179" s="10"/>
    </row>
    <row r="180" spans="4:11" x14ac:dyDescent="0.3">
      <c r="D180" s="10"/>
      <c r="E180" s="10"/>
      <c r="F180" s="10"/>
      <c r="G180" s="10"/>
      <c r="H180" s="10"/>
      <c r="I180" s="10"/>
      <c r="J180" s="10"/>
      <c r="K180" s="10"/>
    </row>
    <row r="181" spans="4:11" x14ac:dyDescent="0.3">
      <c r="D181" s="10"/>
      <c r="E181" s="10"/>
      <c r="F181" s="10"/>
      <c r="G181" s="10"/>
      <c r="H181" s="10"/>
      <c r="I181" s="10"/>
      <c r="J181" s="10"/>
      <c r="K181" s="10"/>
    </row>
    <row r="182" spans="4:11" x14ac:dyDescent="0.3">
      <c r="D182" s="10"/>
      <c r="E182" s="10"/>
      <c r="F182" s="10"/>
      <c r="G182" s="10"/>
      <c r="H182" s="10"/>
      <c r="I182" s="10"/>
      <c r="J182" s="10"/>
      <c r="K182" s="10"/>
    </row>
    <row r="183" spans="4:11" x14ac:dyDescent="0.3">
      <c r="D183" s="10"/>
      <c r="E183" s="10"/>
      <c r="F183" s="10"/>
      <c r="G183" s="10"/>
      <c r="H183" s="10"/>
      <c r="I183" s="10"/>
      <c r="J183" s="10"/>
      <c r="K183" s="10"/>
    </row>
    <row r="184" spans="4:11" x14ac:dyDescent="0.3">
      <c r="D184" s="10"/>
      <c r="E184" s="10"/>
      <c r="F184" s="10"/>
      <c r="G184" s="10"/>
      <c r="H184" s="10"/>
      <c r="I184" s="10"/>
      <c r="J184" s="10"/>
      <c r="K184" s="10"/>
    </row>
    <row r="185" spans="4:11" x14ac:dyDescent="0.3">
      <c r="D185" s="10"/>
      <c r="E185" s="10"/>
      <c r="F185" s="10"/>
      <c r="G185" s="10"/>
      <c r="H185" s="10"/>
      <c r="I185" s="10"/>
      <c r="J185" s="10"/>
      <c r="K185" s="10"/>
    </row>
    <row r="186" spans="4:11" x14ac:dyDescent="0.3">
      <c r="D186" s="10"/>
      <c r="E186" s="10"/>
      <c r="F186" s="10"/>
      <c r="G186" s="10"/>
      <c r="H186" s="10"/>
      <c r="I186" s="10"/>
      <c r="J186" s="10"/>
      <c r="K186" s="10"/>
    </row>
    <row r="187" spans="4:11" x14ac:dyDescent="0.3">
      <c r="D187" s="10"/>
      <c r="E187" s="10"/>
      <c r="F187" s="10"/>
      <c r="G187" s="10"/>
      <c r="H187" s="10"/>
      <c r="I187" s="10"/>
      <c r="J187" s="10"/>
      <c r="K187" s="10"/>
    </row>
    <row r="188" spans="4:11" x14ac:dyDescent="0.3">
      <c r="D188" s="10"/>
      <c r="E188" s="10"/>
      <c r="F188" s="10"/>
      <c r="G188" s="10"/>
      <c r="H188" s="10"/>
      <c r="I188" s="10"/>
      <c r="J188" s="10"/>
      <c r="K188" s="10"/>
    </row>
    <row r="189" spans="4:11" x14ac:dyDescent="0.3">
      <c r="D189" s="10"/>
      <c r="E189" s="10"/>
      <c r="F189" s="10"/>
      <c r="G189" s="10"/>
      <c r="H189" s="10"/>
      <c r="I189" s="10"/>
      <c r="J189" s="10"/>
      <c r="K189" s="10"/>
    </row>
    <row r="190" spans="4:11" x14ac:dyDescent="0.3">
      <c r="D190" s="10"/>
      <c r="E190" s="10"/>
      <c r="F190" s="10"/>
      <c r="G190" s="10"/>
      <c r="H190" s="10"/>
      <c r="I190" s="10"/>
      <c r="J190" s="10"/>
      <c r="K190" s="10"/>
    </row>
    <row r="191" spans="4:11" x14ac:dyDescent="0.3">
      <c r="D191" s="10"/>
      <c r="E191" s="10"/>
      <c r="F191" s="10"/>
      <c r="G191" s="10"/>
      <c r="H191" s="10"/>
      <c r="I191" s="10"/>
      <c r="J191" s="10"/>
      <c r="K191" s="10"/>
    </row>
    <row r="192" spans="4:11" x14ac:dyDescent="0.3">
      <c r="D192" s="10"/>
      <c r="E192" s="10"/>
      <c r="F192" s="10"/>
      <c r="G192" s="10"/>
      <c r="H192" s="10"/>
      <c r="I192" s="10"/>
      <c r="J192" s="10"/>
      <c r="K192" s="10"/>
    </row>
    <row r="193" spans="4:11" x14ac:dyDescent="0.3">
      <c r="D193" s="10"/>
      <c r="E193" s="10"/>
      <c r="F193" s="10"/>
      <c r="G193" s="10"/>
      <c r="H193" s="10"/>
      <c r="I193" s="10"/>
      <c r="J193" s="10"/>
      <c r="K193" s="10"/>
    </row>
    <row r="194" spans="4:11" x14ac:dyDescent="0.3">
      <c r="D194" s="10"/>
      <c r="E194" s="10"/>
      <c r="F194" s="10"/>
      <c r="G194" s="10"/>
      <c r="H194" s="10"/>
      <c r="I194" s="10"/>
      <c r="J194" s="10"/>
      <c r="K194" s="10"/>
    </row>
    <row r="195" spans="4:11" x14ac:dyDescent="0.3">
      <c r="D195" s="10"/>
      <c r="E195" s="10"/>
      <c r="F195" s="10"/>
      <c r="G195" s="10"/>
      <c r="H195" s="10"/>
      <c r="I195" s="10"/>
      <c r="J195" s="10"/>
      <c r="K195" s="10"/>
    </row>
    <row r="196" spans="4:11" x14ac:dyDescent="0.3">
      <c r="D196" s="10"/>
      <c r="E196" s="10"/>
      <c r="F196" s="10"/>
      <c r="G196" s="10"/>
      <c r="H196" s="10"/>
      <c r="I196" s="10"/>
      <c r="J196" s="10"/>
      <c r="K196" s="10"/>
    </row>
    <row r="197" spans="4:11" x14ac:dyDescent="0.3">
      <c r="D197" s="10"/>
      <c r="E197" s="10"/>
      <c r="F197" s="10"/>
      <c r="G197" s="10"/>
      <c r="H197" s="10"/>
      <c r="I197" s="10"/>
      <c r="J197" s="10"/>
      <c r="K197" s="10"/>
    </row>
    <row r="198" spans="4:11" x14ac:dyDescent="0.3">
      <c r="D198" s="10"/>
      <c r="E198" s="10"/>
      <c r="F198" s="10"/>
      <c r="G198" s="10"/>
      <c r="H198" s="10"/>
      <c r="I198" s="10"/>
      <c r="J198" s="10"/>
      <c r="K198" s="10"/>
    </row>
    <row r="199" spans="4:11" x14ac:dyDescent="0.3">
      <c r="D199" s="10"/>
      <c r="E199" s="10"/>
      <c r="F199" s="10"/>
      <c r="G199" s="10"/>
      <c r="H199" s="10"/>
      <c r="I199" s="10"/>
      <c r="J199" s="10"/>
      <c r="K199" s="10"/>
    </row>
    <row r="200" spans="4:11" x14ac:dyDescent="0.3">
      <c r="D200" s="10"/>
      <c r="E200" s="10"/>
      <c r="F200" s="10"/>
      <c r="G200" s="10"/>
      <c r="H200" s="10"/>
      <c r="I200" s="10"/>
      <c r="J200" s="10"/>
      <c r="K200" s="10"/>
    </row>
    <row r="201" spans="4:11" x14ac:dyDescent="0.3">
      <c r="D201" s="10"/>
      <c r="E201" s="10"/>
      <c r="F201" s="10"/>
      <c r="G201" s="10"/>
      <c r="H201" s="10"/>
      <c r="I201" s="10"/>
      <c r="J201" s="10"/>
      <c r="K201" s="10"/>
    </row>
    <row r="202" spans="4:11" x14ac:dyDescent="0.3">
      <c r="D202" s="10"/>
      <c r="E202" s="10"/>
      <c r="F202" s="10"/>
      <c r="G202" s="10"/>
      <c r="H202" s="10"/>
      <c r="I202" s="10"/>
      <c r="J202" s="10"/>
      <c r="K202" s="10"/>
    </row>
  </sheetData>
  <autoFilter ref="A15:K15"/>
  <mergeCells count="14">
    <mergeCell ref="A9:K9"/>
    <mergeCell ref="D13:E13"/>
    <mergeCell ref="F13:G13"/>
    <mergeCell ref="H13:I13"/>
    <mergeCell ref="J12:K13"/>
    <mergeCell ref="D12:I12"/>
    <mergeCell ref="A12:A14"/>
    <mergeCell ref="B12:B14"/>
    <mergeCell ref="C12:C14"/>
    <mergeCell ref="A8:K8"/>
    <mergeCell ref="H1:K1"/>
    <mergeCell ref="H2:K2"/>
    <mergeCell ref="H3:K3"/>
    <mergeCell ref="H4:K4"/>
  </mergeCells>
  <pageMargins left="0.78740157480314965" right="0.78740157480314965" top="1.1811023622047245" bottom="0.39370078740157483" header="0.51181102362204722" footer="0.11811023622047245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2019 год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2020-04-27T08:30:12Z</cp:lastPrinted>
  <dcterms:created xsi:type="dcterms:W3CDTF">2004-10-20T05:45:23Z</dcterms:created>
  <dcterms:modified xsi:type="dcterms:W3CDTF">2021-07-01T13:52:55Z</dcterms:modified>
</cp:coreProperties>
</file>