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G40" i="1" l="1"/>
  <c r="H40" i="1"/>
  <c r="I35" i="1" l="1"/>
  <c r="G35" i="1"/>
  <c r="H60" i="1" l="1"/>
  <c r="G26" i="1" l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40" i="1"/>
  <c r="F36" i="1"/>
  <c r="D36" i="1"/>
  <c r="I22" i="1"/>
  <c r="G30" i="1"/>
  <c r="F32" i="1" l="1"/>
  <c r="F19" i="1" s="1"/>
  <c r="D44" i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G47" i="1"/>
  <c r="I27" i="1" l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<sst xmlns="http://schemas.openxmlformats.org/spreadsheetml/2006/main" count="372" uniqueCount="55">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</sst>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29" workbookViewId="0">
      <selection activeCell="I39" sqref="I39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79" t="s">
        <v>48</v>
      </c>
      <c r="I1" s="79"/>
      <c r="J1" s="79"/>
      <c r="K1" s="79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79"/>
      <c r="I2" s="79"/>
      <c r="J2" s="79"/>
      <c r="K2" s="79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79"/>
      <c r="I3" s="79"/>
      <c r="J3" s="79"/>
      <c r="K3" s="79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79"/>
      <c r="I4" s="79"/>
      <c r="J4" s="79"/>
      <c r="K4" s="79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79"/>
      <c r="I5" s="79"/>
      <c r="J5" s="79"/>
      <c r="K5" s="79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79"/>
      <c r="I6" s="79"/>
      <c r="J6" s="79"/>
      <c r="K6" s="79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79"/>
      <c r="I7" s="79"/>
      <c r="J7" s="79"/>
      <c r="K7" s="79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79"/>
      <c r="I8" s="79"/>
      <c r="J8" s="79"/>
      <c r="K8" s="79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0" t="s">
        <v>54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6" t="s">
        <v>13</v>
      </c>
      <c r="B15" s="68" t="s">
        <v>14</v>
      </c>
      <c r="C15" s="15" t="s">
        <v>15</v>
      </c>
      <c r="D15" s="16">
        <f t="shared" ref="D15:G15" si="0">SUM(D19+D23)</f>
        <v>439550.7</v>
      </c>
      <c r="E15" s="16">
        <f t="shared" si="0"/>
        <v>0</v>
      </c>
      <c r="F15" s="16">
        <f>SUM(F19+F23)</f>
        <v>441472.1</v>
      </c>
      <c r="G15" s="16">
        <f t="shared" si="0"/>
        <v>24968.54</v>
      </c>
      <c r="H15" s="16" t="s">
        <v>46</v>
      </c>
      <c r="I15" s="16">
        <f>SUM(I19+I23)</f>
        <v>12703.34</v>
      </c>
      <c r="J15" s="16" t="s">
        <v>46</v>
      </c>
      <c r="K15" s="17"/>
    </row>
    <row r="16" spans="1:25" s="14" customFormat="1" ht="31.5" x14ac:dyDescent="0.25">
      <c r="A16" s="77"/>
      <c r="B16" s="69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77"/>
      <c r="B17" s="69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78"/>
      <c r="B18" s="70"/>
      <c r="C18" s="20" t="s">
        <v>18</v>
      </c>
      <c r="D18" s="21">
        <f t="shared" ref="D18:F18" si="1">SUM(D22+D26)</f>
        <v>439550.7</v>
      </c>
      <c r="E18" s="21">
        <f t="shared" si="1"/>
        <v>0</v>
      </c>
      <c r="F18" s="21">
        <f t="shared" si="1"/>
        <v>441472.1</v>
      </c>
      <c r="G18" s="21">
        <f t="shared" ref="G18:I18" si="2">SUM(G22+G26)</f>
        <v>24968.54</v>
      </c>
      <c r="H18" s="22" t="s">
        <v>19</v>
      </c>
      <c r="I18" s="21">
        <f t="shared" si="2"/>
        <v>12703.34</v>
      </c>
      <c r="J18" s="21" t="s">
        <v>46</v>
      </c>
      <c r="K18" s="23"/>
    </row>
    <row r="19" spans="1:11" s="14" customFormat="1" ht="28.5" customHeight="1" x14ac:dyDescent="0.25">
      <c r="A19" s="65" t="s">
        <v>20</v>
      </c>
      <c r="B19" s="68" t="s">
        <v>21</v>
      </c>
      <c r="C19" s="15" t="s">
        <v>15</v>
      </c>
      <c r="D19" s="16">
        <f t="shared" ref="D19:G19" si="3">SUM(D32+D49)</f>
        <v>184141.5</v>
      </c>
      <c r="E19" s="16"/>
      <c r="F19" s="16">
        <f>SUM(F32+F49)</f>
        <v>186062.9</v>
      </c>
      <c r="G19" s="16">
        <f t="shared" si="3"/>
        <v>24968.54</v>
      </c>
      <c r="H19" s="16" t="s">
        <v>46</v>
      </c>
      <c r="I19" s="16">
        <f>SUM(I32+I49)</f>
        <v>12703.34</v>
      </c>
      <c r="J19" s="16" t="s">
        <v>46</v>
      </c>
      <c r="K19" s="24"/>
    </row>
    <row r="20" spans="1:11" s="14" customFormat="1" ht="28.5" customHeight="1" x14ac:dyDescent="0.25">
      <c r="A20" s="66"/>
      <c r="B20" s="69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6"/>
      <c r="B21" s="69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67"/>
      <c r="B22" s="70"/>
      <c r="C22" s="20" t="s">
        <v>18</v>
      </c>
      <c r="D22" s="21">
        <f t="shared" ref="D22:I22" si="4">SUM(D35+D52)</f>
        <v>184141.5</v>
      </c>
      <c r="E22" s="21"/>
      <c r="F22" s="21">
        <f t="shared" si="4"/>
        <v>186062.9</v>
      </c>
      <c r="G22" s="21">
        <f t="shared" si="4"/>
        <v>24968.54</v>
      </c>
      <c r="H22" s="22" t="s">
        <v>19</v>
      </c>
      <c r="I22" s="21">
        <f t="shared" si="4"/>
        <v>12703.34</v>
      </c>
      <c r="J22" s="21" t="s">
        <v>46</v>
      </c>
      <c r="K22" s="23"/>
    </row>
    <row r="23" spans="1:11" s="14" customFormat="1" ht="28.5" customHeight="1" x14ac:dyDescent="0.25">
      <c r="A23" s="65" t="s">
        <v>22</v>
      </c>
      <c r="B23" s="68" t="s">
        <v>23</v>
      </c>
      <c r="C23" s="15" t="s">
        <v>15</v>
      </c>
      <c r="D23" s="16">
        <f t="shared" ref="D23:F23" si="5">SUM(D57)</f>
        <v>255409.2</v>
      </c>
      <c r="E23" s="16">
        <f t="shared" si="5"/>
        <v>0</v>
      </c>
      <c r="F23" s="16">
        <f t="shared" si="5"/>
        <v>255409.2</v>
      </c>
      <c r="G23" s="16">
        <f>SUM(G57)</f>
        <v>0</v>
      </c>
      <c r="H23" s="16" t="s">
        <v>46</v>
      </c>
      <c r="I23" s="16">
        <f>SUM(I57)</f>
        <v>0</v>
      </c>
      <c r="J23" s="16" t="s">
        <v>46</v>
      </c>
      <c r="K23" s="24"/>
    </row>
    <row r="24" spans="1:11" s="14" customFormat="1" ht="28.5" customHeight="1" x14ac:dyDescent="0.25">
      <c r="A24" s="66"/>
      <c r="B24" s="69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6"/>
      <c r="B25" s="69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67"/>
      <c r="B26" s="70"/>
      <c r="C26" s="20" t="s">
        <v>18</v>
      </c>
      <c r="D26" s="21">
        <f t="shared" ref="D26:F26" si="6">SUM(D60)</f>
        <v>255409.2</v>
      </c>
      <c r="E26" s="21">
        <f t="shared" si="6"/>
        <v>0</v>
      </c>
      <c r="F26" s="21">
        <f t="shared" si="6"/>
        <v>255409.2</v>
      </c>
      <c r="G26" s="21">
        <f>SUM(G60)</f>
        <v>0</v>
      </c>
      <c r="H26" s="22" t="s">
        <v>19</v>
      </c>
      <c r="I26" s="21">
        <f>SUM(I60)</f>
        <v>0</v>
      </c>
      <c r="J26" s="21" t="s">
        <v>46</v>
      </c>
      <c r="K26" s="23"/>
    </row>
    <row r="27" spans="1:11" s="14" customFormat="1" ht="15.75" x14ac:dyDescent="0.25">
      <c r="A27" s="65" t="s">
        <v>24</v>
      </c>
      <c r="B27" s="68" t="s">
        <v>25</v>
      </c>
      <c r="C27" s="15" t="s">
        <v>15</v>
      </c>
      <c r="D27" s="16">
        <f>SUM(D32)</f>
        <v>180725.9</v>
      </c>
      <c r="E27" s="16" t="s">
        <v>46</v>
      </c>
      <c r="F27" s="16">
        <f t="shared" ref="F27:I27" si="7">SUM(F32)</f>
        <v>182647.3</v>
      </c>
      <c r="G27" s="16">
        <f t="shared" si="7"/>
        <v>24968.54</v>
      </c>
      <c r="H27" s="16" t="s">
        <v>46</v>
      </c>
      <c r="I27" s="16">
        <f t="shared" si="7"/>
        <v>12703.34</v>
      </c>
      <c r="J27" s="16" t="s">
        <v>46</v>
      </c>
      <c r="K27" s="25"/>
    </row>
    <row r="28" spans="1:11" s="14" customFormat="1" ht="32.25" customHeight="1" x14ac:dyDescent="0.25">
      <c r="A28" s="66"/>
      <c r="B28" s="69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6"/>
      <c r="B29" s="69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67"/>
      <c r="B30" s="70"/>
      <c r="C30" s="44" t="s">
        <v>18</v>
      </c>
      <c r="D30" s="21">
        <f t="shared" ref="D30:I30" si="8">SUM(D35)</f>
        <v>180725.9</v>
      </c>
      <c r="E30" s="21">
        <f t="shared" si="8"/>
        <v>0</v>
      </c>
      <c r="F30" s="21">
        <f>SUM(F35)</f>
        <v>182647.3</v>
      </c>
      <c r="G30" s="21">
        <f t="shared" si="8"/>
        <v>24968.54</v>
      </c>
      <c r="H30" s="22" t="s">
        <v>19</v>
      </c>
      <c r="I30" s="21">
        <f t="shared" si="8"/>
        <v>12703.34</v>
      </c>
      <c r="J30" s="21" t="s">
        <v>46</v>
      </c>
      <c r="K30" s="27"/>
    </row>
    <row r="31" spans="1:11" s="14" customFormat="1" ht="16.5" thickBot="1" x14ac:dyDescent="0.3">
      <c r="A31" s="71" t="s">
        <v>26</v>
      </c>
      <c r="B31" s="72"/>
      <c r="C31" s="72"/>
      <c r="D31" s="72"/>
      <c r="E31" s="72"/>
      <c r="F31" s="72"/>
      <c r="G31" s="72"/>
      <c r="H31" s="72"/>
      <c r="I31" s="72"/>
      <c r="J31" s="72"/>
      <c r="K31" s="73"/>
    </row>
    <row r="32" spans="1:11" s="14" customFormat="1" ht="15.75" x14ac:dyDescent="0.25">
      <c r="A32" s="65" t="s">
        <v>27</v>
      </c>
      <c r="B32" s="68" t="s">
        <v>28</v>
      </c>
      <c r="C32" s="15" t="s">
        <v>15</v>
      </c>
      <c r="D32" s="16">
        <f>SUM(D36+D40)</f>
        <v>180725.9</v>
      </c>
      <c r="E32" s="16" t="s">
        <v>46</v>
      </c>
      <c r="F32" s="16">
        <f t="shared" ref="F32" si="9">SUM(F36+F40)</f>
        <v>182647.3</v>
      </c>
      <c r="G32" s="16">
        <f t="shared" ref="G32:I32" si="10">SUM(G36+G40)</f>
        <v>24968.54</v>
      </c>
      <c r="H32" s="16" t="s">
        <v>46</v>
      </c>
      <c r="I32" s="16">
        <f t="shared" si="10"/>
        <v>12703.34</v>
      </c>
      <c r="J32" s="16" t="s">
        <v>46</v>
      </c>
      <c r="K32" s="25"/>
    </row>
    <row r="33" spans="1:11" s="14" customFormat="1" ht="31.5" x14ac:dyDescent="0.25">
      <c r="A33" s="66"/>
      <c r="B33" s="69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6"/>
      <c r="B34" s="69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67"/>
      <c r="B35" s="70"/>
      <c r="C35" s="20" t="s">
        <v>18</v>
      </c>
      <c r="D35" s="21">
        <f t="shared" ref="D35:I35" si="11">SUM(D39+D43)</f>
        <v>180725.9</v>
      </c>
      <c r="E35" s="21" t="s">
        <v>46</v>
      </c>
      <c r="F35" s="21">
        <f t="shared" si="11"/>
        <v>182647.3</v>
      </c>
      <c r="G35" s="21">
        <f>SUM(G39+G43)</f>
        <v>24968.54</v>
      </c>
      <c r="H35" s="22" t="s">
        <v>19</v>
      </c>
      <c r="I35" s="21">
        <f t="shared" si="11"/>
        <v>12703.34</v>
      </c>
      <c r="J35" s="21" t="s">
        <v>46</v>
      </c>
      <c r="K35" s="27"/>
    </row>
    <row r="36" spans="1:11" s="31" customFormat="1" ht="15.75" x14ac:dyDescent="0.25">
      <c r="A36" s="81" t="s">
        <v>29</v>
      </c>
      <c r="B36" s="84" t="s">
        <v>30</v>
      </c>
      <c r="C36" s="28" t="s">
        <v>15</v>
      </c>
      <c r="D36" s="29">
        <f>SUM(D37:D39)</f>
        <v>148670.6</v>
      </c>
      <c r="E36" s="29" t="s">
        <v>46</v>
      </c>
      <c r="F36" s="29">
        <f t="shared" ref="F36" si="12">SUM(F37:F39)</f>
        <v>150192</v>
      </c>
      <c r="G36" s="29">
        <f>G39</f>
        <v>24220.61</v>
      </c>
      <c r="H36" s="29" t="str">
        <f t="shared" ref="H36:I36" si="13">H39</f>
        <v>Х</v>
      </c>
      <c r="I36" s="29">
        <f t="shared" si="13"/>
        <v>11955.41</v>
      </c>
      <c r="J36" s="29" t="s">
        <v>46</v>
      </c>
      <c r="K36" s="30"/>
    </row>
    <row r="37" spans="1:11" s="14" customFormat="1" ht="31.5" x14ac:dyDescent="0.25">
      <c r="A37" s="82"/>
      <c r="B37" s="85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2"/>
      <c r="B38" s="85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3"/>
      <c r="B39" s="86"/>
      <c r="C39" s="35" t="s">
        <v>18</v>
      </c>
      <c r="D39" s="36">
        <v>148670.6</v>
      </c>
      <c r="E39" s="36" t="s">
        <v>46</v>
      </c>
      <c r="F39" s="21">
        <v>150192</v>
      </c>
      <c r="G39" s="36">
        <v>24220.61</v>
      </c>
      <c r="H39" s="37" t="s">
        <v>19</v>
      </c>
      <c r="I39" s="36">
        <v>11955.41</v>
      </c>
      <c r="J39" s="36" t="s">
        <v>46</v>
      </c>
      <c r="K39" s="38"/>
    </row>
    <row r="40" spans="1:11" s="31" customFormat="1" ht="15.75" x14ac:dyDescent="0.25">
      <c r="A40" s="81" t="s">
        <v>31</v>
      </c>
      <c r="B40" s="87" t="s">
        <v>32</v>
      </c>
      <c r="C40" s="28" t="s">
        <v>15</v>
      </c>
      <c r="D40" s="29">
        <f>SUM(D41:D43)</f>
        <v>32055.3</v>
      </c>
      <c r="E40" s="29" t="s">
        <v>46</v>
      </c>
      <c r="F40" s="29">
        <f t="shared" ref="F40:I40" si="14">SUM(F41:F43)</f>
        <v>32455.3</v>
      </c>
      <c r="G40" s="62">
        <f t="shared" si="14"/>
        <v>747.93</v>
      </c>
      <c r="H40" s="62">
        <f t="shared" si="14"/>
        <v>0</v>
      </c>
      <c r="I40" s="62">
        <f t="shared" si="14"/>
        <v>747.93</v>
      </c>
      <c r="J40" s="55" t="s">
        <v>46</v>
      </c>
      <c r="K40" s="39"/>
    </row>
    <row r="41" spans="1:11" s="14" customFormat="1" ht="31.5" x14ac:dyDescent="0.25">
      <c r="A41" s="82"/>
      <c r="B41" s="88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2"/>
      <c r="B42" s="88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3"/>
      <c r="B43" s="89"/>
      <c r="C43" s="35" t="s">
        <v>18</v>
      </c>
      <c r="D43" s="36">
        <v>32055.3</v>
      </c>
      <c r="E43" s="36" t="s">
        <v>46</v>
      </c>
      <c r="F43" s="36">
        <v>32455.3</v>
      </c>
      <c r="G43" s="63">
        <v>747.93</v>
      </c>
      <c r="H43" s="37"/>
      <c r="I43" s="63">
        <v>747.93</v>
      </c>
      <c r="J43" s="56"/>
      <c r="K43" s="41"/>
    </row>
    <row r="44" spans="1:11" s="14" customFormat="1" ht="16.5" thickBot="1" x14ac:dyDescent="0.3">
      <c r="A44" s="65" t="s">
        <v>33</v>
      </c>
      <c r="B44" s="68" t="s">
        <v>34</v>
      </c>
      <c r="C44" s="15" t="s">
        <v>15</v>
      </c>
      <c r="D44" s="45">
        <f>SUM(D49,D57)</f>
        <v>258824.80000000002</v>
      </c>
      <c r="E44" s="42" t="s">
        <v>46</v>
      </c>
      <c r="F44" s="42">
        <f t="shared" ref="F44:I44" si="15">SUM(F49+F57)</f>
        <v>258824.80000000002</v>
      </c>
      <c r="G44" s="42">
        <f t="shared" si="15"/>
        <v>0</v>
      </c>
      <c r="H44" s="42" t="s">
        <v>46</v>
      </c>
      <c r="I44" s="42">
        <f t="shared" si="15"/>
        <v>0</v>
      </c>
      <c r="J44" s="42" t="s">
        <v>46</v>
      </c>
      <c r="K44" s="25"/>
    </row>
    <row r="45" spans="1:11" s="14" customFormat="1" ht="38.25" customHeight="1" x14ac:dyDescent="0.25">
      <c r="A45" s="66"/>
      <c r="B45" s="74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6"/>
      <c r="B46" s="74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67"/>
      <c r="B47" s="75"/>
      <c r="C47" s="20" t="s">
        <v>18</v>
      </c>
      <c r="D47" s="45">
        <f>SUM(D52,D60)</f>
        <v>258824.80000000002</v>
      </c>
      <c r="E47" s="45" t="s">
        <v>46</v>
      </c>
      <c r="F47" s="45">
        <f>F44</f>
        <v>258824.80000000002</v>
      </c>
      <c r="G47" s="45">
        <f t="shared" ref="G47:I47" si="16">SUM(G52+G60)</f>
        <v>0</v>
      </c>
      <c r="H47" s="22" t="s">
        <v>19</v>
      </c>
      <c r="I47" s="45">
        <f t="shared" si="16"/>
        <v>0</v>
      </c>
      <c r="J47" s="45" t="s">
        <v>46</v>
      </c>
      <c r="K47" s="27"/>
    </row>
    <row r="48" spans="1:11" s="14" customFormat="1" ht="16.5" thickBot="1" x14ac:dyDescent="0.3">
      <c r="A48" s="71" t="s">
        <v>26</v>
      </c>
      <c r="B48" s="72"/>
      <c r="C48" s="72"/>
      <c r="D48" s="72"/>
      <c r="E48" s="72"/>
      <c r="F48" s="72"/>
      <c r="G48" s="72"/>
      <c r="H48" s="72"/>
      <c r="I48" s="72"/>
      <c r="J48" s="72"/>
      <c r="K48" s="73"/>
    </row>
    <row r="49" spans="1:11" s="31" customFormat="1" ht="15.75" x14ac:dyDescent="0.25">
      <c r="A49" s="65" t="s">
        <v>35</v>
      </c>
      <c r="B49" s="68" t="s">
        <v>28</v>
      </c>
      <c r="C49" s="15" t="s">
        <v>15</v>
      </c>
      <c r="D49" s="16">
        <f>SUM(D53)</f>
        <v>3415.6</v>
      </c>
      <c r="E49" s="16" t="s">
        <v>46</v>
      </c>
      <c r="F49" s="16">
        <f>F52</f>
        <v>3415.6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6"/>
      <c r="B50" s="69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6"/>
      <c r="B51" s="69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67"/>
      <c r="B52" s="70"/>
      <c r="C52" s="20" t="s">
        <v>18</v>
      </c>
      <c r="D52" s="21">
        <f t="shared" ref="D52" si="18">SUM(D56)</f>
        <v>3415.6</v>
      </c>
      <c r="E52" s="21" t="s">
        <v>46</v>
      </c>
      <c r="F52" s="21">
        <f>F56</f>
        <v>3415.6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5" t="s">
        <v>36</v>
      </c>
      <c r="B53" s="68" t="s">
        <v>37</v>
      </c>
      <c r="C53" s="15" t="s">
        <v>15</v>
      </c>
      <c r="D53" s="16">
        <f t="shared" ref="D53:I53" si="19">SUM(D54:D56)</f>
        <v>3415.6</v>
      </c>
      <c r="E53" s="16" t="s">
        <v>46</v>
      </c>
      <c r="F53" s="16">
        <f t="shared" si="19"/>
        <v>3415.6</v>
      </c>
      <c r="G53" s="16">
        <v>0</v>
      </c>
      <c r="H53" s="16" t="s">
        <v>46</v>
      </c>
      <c r="I53" s="16">
        <f t="shared" si="19"/>
        <v>0</v>
      </c>
      <c r="J53" s="16" t="s">
        <v>46</v>
      </c>
      <c r="K53" s="24"/>
    </row>
    <row r="54" spans="1:11" s="14" customFormat="1" ht="31.5" x14ac:dyDescent="0.25">
      <c r="A54" s="66"/>
      <c r="B54" s="69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6"/>
      <c r="B55" s="69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67"/>
      <c r="B56" s="70"/>
      <c r="C56" s="20" t="s">
        <v>18</v>
      </c>
      <c r="D56" s="21">
        <v>3415.6</v>
      </c>
      <c r="E56" s="21" t="s">
        <v>46</v>
      </c>
      <c r="F56" s="21">
        <v>3415.6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5" t="s">
        <v>38</v>
      </c>
      <c r="B57" s="68" t="s">
        <v>39</v>
      </c>
      <c r="C57" s="15" t="s">
        <v>15</v>
      </c>
      <c r="D57" s="16">
        <f t="shared" ref="D57:F57" si="20">SUM(D61+D65+D69)</f>
        <v>255409.2</v>
      </c>
      <c r="E57" s="16" t="s">
        <v>46</v>
      </c>
      <c r="F57" s="16">
        <f t="shared" si="20"/>
        <v>255409.2</v>
      </c>
      <c r="G57" s="60">
        <v>0</v>
      </c>
      <c r="H57" s="16" t="s">
        <v>46</v>
      </c>
      <c r="I57" s="60">
        <v>0</v>
      </c>
      <c r="J57" s="16" t="s">
        <v>46</v>
      </c>
      <c r="K57" s="46"/>
    </row>
    <row r="58" spans="1:11" s="14" customFormat="1" ht="31.5" x14ac:dyDescent="0.25">
      <c r="A58" s="66"/>
      <c r="B58" s="69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6.5" thickBot="1" x14ac:dyDescent="0.3">
      <c r="A59" s="66"/>
      <c r="B59" s="69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67"/>
      <c r="B60" s="70"/>
      <c r="C60" s="20" t="s">
        <v>18</v>
      </c>
      <c r="D60" s="21">
        <f>SUM(D64,D68,D72)</f>
        <v>255409.2</v>
      </c>
      <c r="E60" s="21" t="s">
        <v>46</v>
      </c>
      <c r="F60" s="21">
        <f>SUM(F64,F68,F72)</f>
        <v>255409.2</v>
      </c>
      <c r="G60" s="60">
        <v>0</v>
      </c>
      <c r="H60" s="21">
        <f t="shared" ref="H60" si="21">SUM(H64,H68,H72)</f>
        <v>0</v>
      </c>
      <c r="I60" s="60">
        <v>0</v>
      </c>
      <c r="J60" s="21" t="s">
        <v>46</v>
      </c>
      <c r="K60" s="23"/>
    </row>
    <row r="61" spans="1:11" s="14" customFormat="1" ht="16.5" thickBot="1" x14ac:dyDescent="0.3">
      <c r="A61" s="65" t="s">
        <v>40</v>
      </c>
      <c r="B61" s="68" t="s">
        <v>37</v>
      </c>
      <c r="C61" s="15" t="s">
        <v>15</v>
      </c>
      <c r="D61" s="49">
        <f>D64</f>
        <v>254859.2</v>
      </c>
      <c r="E61" s="47" t="s">
        <v>46</v>
      </c>
      <c r="F61" s="47">
        <f t="shared" ref="F61:J61" si="22">SUM(F62:F64)</f>
        <v>254859.2</v>
      </c>
      <c r="G61" s="60">
        <v>0</v>
      </c>
      <c r="H61" s="47">
        <f t="shared" si="22"/>
        <v>0</v>
      </c>
      <c r="I61" s="47">
        <f t="shared" si="22"/>
        <v>0</v>
      </c>
      <c r="J61" s="47">
        <f t="shared" si="22"/>
        <v>0</v>
      </c>
      <c r="K61" s="48"/>
    </row>
    <row r="62" spans="1:11" s="14" customFormat="1" ht="31.5" x14ac:dyDescent="0.25">
      <c r="A62" s="66"/>
      <c r="B62" s="69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6.5" thickBot="1" x14ac:dyDescent="0.3">
      <c r="A63" s="66"/>
      <c r="B63" s="69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67"/>
      <c r="B64" s="70"/>
      <c r="C64" s="20" t="s">
        <v>18</v>
      </c>
      <c r="D64" s="49">
        <v>254859.2</v>
      </c>
      <c r="E64" s="49"/>
      <c r="F64" s="49">
        <v>254859.2</v>
      </c>
      <c r="G64" s="60">
        <v>0</v>
      </c>
      <c r="H64" s="22" t="s">
        <v>19</v>
      </c>
      <c r="I64" s="60">
        <v>0</v>
      </c>
      <c r="J64" s="49"/>
      <c r="K64" s="27"/>
    </row>
    <row r="65" spans="1:11" s="14" customFormat="1" ht="15.75" x14ac:dyDescent="0.25">
      <c r="A65" s="65" t="s">
        <v>41</v>
      </c>
      <c r="B65" s="68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3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6"/>
      <c r="B66" s="69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6"/>
      <c r="B67" s="69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67"/>
      <c r="B68" s="70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5" t="s">
        <v>43</v>
      </c>
      <c r="B69" s="92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4">SUM(F70:F72)</f>
        <v>510</v>
      </c>
      <c r="G69" s="60">
        <v>0</v>
      </c>
      <c r="H69" s="16">
        <f t="shared" si="24"/>
        <v>0</v>
      </c>
      <c r="I69" s="60">
        <f t="shared" si="24"/>
        <v>0</v>
      </c>
      <c r="J69" s="16" t="s">
        <v>46</v>
      </c>
      <c r="K69" s="24"/>
    </row>
    <row r="70" spans="1:11" s="14" customFormat="1" ht="31.5" x14ac:dyDescent="0.25">
      <c r="A70" s="66"/>
      <c r="B70" s="93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6"/>
      <c r="B71" s="93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67"/>
      <c r="B72" s="94"/>
      <c r="C72" s="20" t="s">
        <v>18</v>
      </c>
      <c r="D72" s="49">
        <v>510</v>
      </c>
      <c r="E72" s="49" t="s">
        <v>46</v>
      </c>
      <c r="F72" s="49">
        <v>510</v>
      </c>
      <c r="G72" s="64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95" t="s">
        <v>50</v>
      </c>
      <c r="B74" s="95"/>
      <c r="J74" s="80" t="s">
        <v>53</v>
      </c>
      <c r="K74" s="80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51</v>
      </c>
      <c r="B77" s="51"/>
      <c r="J77" s="80" t="s">
        <v>52</v>
      </c>
      <c r="K77" s="80"/>
    </row>
    <row r="78" spans="1:11" x14ac:dyDescent="0.3">
      <c r="A78" s="91" t="s">
        <v>49</v>
      </c>
      <c r="B78" s="91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2023-03-14T11:40:08Z</dcterms:modified>
</cp:coreProperties>
</file>