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  <c r="F35" i="1" l="1"/>
  <c r="F32" i="1"/>
  <c r="E36" i="1"/>
  <c r="E60" i="1"/>
  <c r="I60" i="1"/>
  <c r="G60" i="1"/>
  <c r="G57" i="1"/>
  <c r="I57" i="1"/>
  <c r="D32" i="1" l="1"/>
  <c r="F26" i="1" l="1"/>
  <c r="F23" i="1" s="1"/>
  <c r="I53" i="1" l="1"/>
  <c r="G40" i="1" l="1"/>
  <c r="H40" i="1"/>
  <c r="G26" i="1" l="1"/>
  <c r="F30" i="1" l="1"/>
  <c r="I26" i="1"/>
  <c r="D60" i="1" l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I32" i="1" s="1"/>
  <c r="D53" i="1"/>
  <c r="G23" i="1"/>
  <c r="D61" i="1"/>
  <c r="D65" i="1"/>
  <c r="D57" i="1" l="1"/>
  <c r="G49" i="1"/>
  <c r="G36" i="1" l="1"/>
  <c r="G32" i="1" s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D36" i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<sst xmlns="http://schemas.openxmlformats.org/spreadsheetml/2006/main" count="372" uniqueCount="55">
  <si>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</si>
  <si>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</si>
  <si>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</si>
  <si>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</si>
  <si>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</si>
  <si>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</si>
  <si>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</si>
  <si>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</si>
  <si>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</si>
  <si>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</si>
  <si>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</si>
  <si>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</si>
  <si>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</si>
  <si>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</si>
  <si>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</si>
  <si>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</si>
  <si>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</si>
  <si>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</si>
  <si>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</si>
  <si>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</si>
  <si>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</si>
  <si>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</si>
  <si>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</si>
  <si>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</si>
  <si>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</si>
  <si>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</si>
  <si>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</si>
  <si>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</si>
  <si>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</si>
  <si>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</si>
  <si>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</si>
  <si>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</si>
  <si>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</si>
  <si>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</si>
  <si>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</si>
  <si>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</si>
  <si>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</si>
  <si>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</si>
  <si>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</si>
  <si>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</si>
  <si>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</si>
  <si>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</si>
  <si>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</si>
  <si>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</si>
  <si>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</si>
  <si>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</si>
  <si>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</si>
  <si>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</si>
  <si>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</si>
  <si>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</si>
  <si>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</si>
  <si>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</si>
  <si>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01.06.2024</t>
  </si>
  <si>
    <t>Начальник отдела учёта и отчётности</t>
  </si>
  <si>
    <t>С.А.Пшишок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</si>
</sst>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49" workbookViewId="0">
      <selection activeCell="I74" sqref="I74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52" t="s">
        <v>48</v>
      </c>
      <c r="I1" s="52"/>
      <c r="J1" s="52"/>
      <c r="K1" s="52"/>
      <c r="Y1" s="4"/>
    </row>
    <row r="2" spans="1:25" ht="15" customHeight="1" x14ac:dyDescent="0.3">
      <c r="A2" s="1"/>
      <c r="B2" s="2"/>
      <c r="C2" s="2"/>
      <c r="E2" s="2"/>
      <c r="F2" s="2"/>
      <c r="G2" s="2"/>
      <c r="H2" s="52"/>
      <c r="I2" s="52"/>
      <c r="J2" s="52"/>
      <c r="K2" s="52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52"/>
      <c r="I4" s="52"/>
      <c r="J4" s="52"/>
      <c r="K4" s="52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52"/>
      <c r="I5" s="52"/>
      <c r="J5" s="52"/>
      <c r="K5" s="52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52"/>
      <c r="I6" s="52"/>
      <c r="J6" s="52"/>
      <c r="K6" s="52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2"/>
      <c r="G7" s="2"/>
      <c r="H7" s="52"/>
      <c r="I7" s="52"/>
      <c r="J7" s="52"/>
      <c r="K7" s="52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52"/>
      <c r="I8" s="52"/>
      <c r="J8" s="52"/>
      <c r="K8" s="52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56" t="s">
        <v>52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2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46" t="s">
        <v>13</v>
      </c>
      <c r="B15" s="47" t="s">
        <v>14</v>
      </c>
      <c r="C15" s="22" t="s">
        <v>15</v>
      </c>
      <c r="D15" s="18">
        <f t="shared" ref="D15:G15" si="0">SUM(D19+D23)</f>
        <v>293219.59999999998</v>
      </c>
      <c r="E15" s="13">
        <f t="shared" si="0"/>
        <v>0</v>
      </c>
      <c r="F15" s="13">
        <f>SUM(F19+F23)</f>
        <v>296628.7</v>
      </c>
      <c r="G15" s="13">
        <f t="shared" si="0"/>
        <v>74016.23000000001</v>
      </c>
      <c r="H15" s="13" t="s">
        <v>46</v>
      </c>
      <c r="I15" s="13">
        <f>SUM(I19+I23)</f>
        <v>74016.23000000001</v>
      </c>
      <c r="J15" s="13" t="s">
        <v>46</v>
      </c>
      <c r="K15" s="30"/>
    </row>
    <row r="16" spans="1:25" s="8" customFormat="1" ht="31.5" x14ac:dyDescent="0.25">
      <c r="A16" s="46"/>
      <c r="B16" s="47"/>
      <c r="C16" s="21" t="s">
        <v>16</v>
      </c>
      <c r="D16" s="18" t="s">
        <v>46</v>
      </c>
      <c r="E16" s="13" t="s">
        <v>46</v>
      </c>
      <c r="F16" s="13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46"/>
      <c r="B17" s="47"/>
      <c r="C17" s="22" t="s">
        <v>17</v>
      </c>
      <c r="D17" s="18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46"/>
      <c r="B18" s="47"/>
      <c r="C18" s="21" t="s">
        <v>18</v>
      </c>
      <c r="D18" s="18">
        <f t="shared" ref="D18:F18" si="1">SUM(D22+D26)</f>
        <v>293219.59999999998</v>
      </c>
      <c r="E18" s="13">
        <f t="shared" si="1"/>
        <v>0</v>
      </c>
      <c r="F18" s="13">
        <f t="shared" si="1"/>
        <v>296628.7</v>
      </c>
      <c r="G18" s="13">
        <f t="shared" ref="G18:I18" si="2">SUM(G22+G26)</f>
        <v>74016.23000000001</v>
      </c>
      <c r="H18" s="12" t="s">
        <v>19</v>
      </c>
      <c r="I18" s="13">
        <f t="shared" si="2"/>
        <v>74016.23000000001</v>
      </c>
      <c r="J18" s="13" t="s">
        <v>46</v>
      </c>
      <c r="K18" s="12"/>
    </row>
    <row r="19" spans="1:11" s="8" customFormat="1" ht="28.5" customHeight="1" x14ac:dyDescent="0.25">
      <c r="A19" s="46" t="s">
        <v>20</v>
      </c>
      <c r="B19" s="47" t="s">
        <v>21</v>
      </c>
      <c r="C19" s="22" t="s">
        <v>15</v>
      </c>
      <c r="D19" s="18">
        <f t="shared" ref="D19:G19" si="3">SUM(D32+D49)</f>
        <v>164159.4</v>
      </c>
      <c r="E19" s="13"/>
      <c r="F19" s="13">
        <f>SUM(F32+F49)</f>
        <v>185202</v>
      </c>
      <c r="G19" s="13">
        <f t="shared" si="3"/>
        <v>57984.23</v>
      </c>
      <c r="H19" s="13" t="s">
        <v>46</v>
      </c>
      <c r="I19" s="13">
        <f>SUM(I32+I49)</f>
        <v>57984.23</v>
      </c>
      <c r="J19" s="13" t="s">
        <v>46</v>
      </c>
      <c r="K19" s="12"/>
    </row>
    <row r="20" spans="1:11" s="8" customFormat="1" ht="28.5" customHeight="1" x14ac:dyDescent="0.25">
      <c r="A20" s="46"/>
      <c r="B20" s="47"/>
      <c r="C20" s="21" t="s">
        <v>16</v>
      </c>
      <c r="D20" s="18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46"/>
      <c r="B21" s="47"/>
      <c r="C21" s="22" t="s">
        <v>17</v>
      </c>
      <c r="D21" s="18" t="s">
        <v>46</v>
      </c>
      <c r="E21" s="13" t="s">
        <v>46</v>
      </c>
      <c r="F21" s="13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46"/>
      <c r="B22" s="47"/>
      <c r="C22" s="21" t="s">
        <v>18</v>
      </c>
      <c r="D22" s="18">
        <f t="shared" ref="D22:I22" si="4">SUM(D35+D52)</f>
        <v>164159.4</v>
      </c>
      <c r="E22" s="13"/>
      <c r="F22" s="13">
        <f t="shared" si="4"/>
        <v>185202</v>
      </c>
      <c r="G22" s="13">
        <f t="shared" si="4"/>
        <v>57984.23</v>
      </c>
      <c r="H22" s="12" t="s">
        <v>19</v>
      </c>
      <c r="I22" s="13">
        <f t="shared" si="4"/>
        <v>57984.23</v>
      </c>
      <c r="J22" s="13" t="s">
        <v>46</v>
      </c>
      <c r="K22" s="12"/>
    </row>
    <row r="23" spans="1:11" s="8" customFormat="1" ht="28.5" customHeight="1" x14ac:dyDescent="0.25">
      <c r="A23" s="46" t="s">
        <v>22</v>
      </c>
      <c r="B23" s="47" t="s">
        <v>23</v>
      </c>
      <c r="C23" s="22" t="s">
        <v>15</v>
      </c>
      <c r="D23" s="18">
        <f t="shared" ref="D23:E23" si="5">SUM(D57)</f>
        <v>129060.2</v>
      </c>
      <c r="E23" s="13">
        <f t="shared" si="5"/>
        <v>0</v>
      </c>
      <c r="F23" s="13">
        <f>SUM(F26)</f>
        <v>111426.7</v>
      </c>
      <c r="G23" s="13">
        <f>SUM(G57)</f>
        <v>16032</v>
      </c>
      <c r="H23" s="13" t="s">
        <v>46</v>
      </c>
      <c r="I23" s="13">
        <f>SUM(I57)</f>
        <v>16032</v>
      </c>
      <c r="J23" s="13" t="s">
        <v>46</v>
      </c>
      <c r="K23" s="12"/>
    </row>
    <row r="24" spans="1:11" s="8" customFormat="1" ht="28.5" customHeight="1" x14ac:dyDescent="0.25">
      <c r="A24" s="46"/>
      <c r="B24" s="47"/>
      <c r="C24" s="21" t="s">
        <v>16</v>
      </c>
      <c r="D24" s="18" t="s">
        <v>46</v>
      </c>
      <c r="E24" s="13" t="s">
        <v>46</v>
      </c>
      <c r="F24" s="13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46"/>
      <c r="B25" s="47"/>
      <c r="C25" s="22" t="s">
        <v>17</v>
      </c>
      <c r="D25" s="18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46"/>
      <c r="B26" s="47"/>
      <c r="C26" s="21" t="s">
        <v>18</v>
      </c>
      <c r="D26" s="18">
        <f t="shared" ref="D26:E26" si="6">SUM(D60)</f>
        <v>129060.2</v>
      </c>
      <c r="E26" s="13">
        <f t="shared" si="6"/>
        <v>0</v>
      </c>
      <c r="F26" s="13">
        <f>SUM(F64+F68+F72)</f>
        <v>111426.7</v>
      </c>
      <c r="G26" s="13">
        <f>SUM(G60)</f>
        <v>16032</v>
      </c>
      <c r="H26" s="12" t="s">
        <v>19</v>
      </c>
      <c r="I26" s="13">
        <f>SUM(I60)</f>
        <v>16032</v>
      </c>
      <c r="J26" s="13" t="s">
        <v>46</v>
      </c>
      <c r="K26" s="12"/>
    </row>
    <row r="27" spans="1:11" s="8" customFormat="1" ht="15.75" x14ac:dyDescent="0.25">
      <c r="A27" s="46" t="s">
        <v>24</v>
      </c>
      <c r="B27" s="47" t="s">
        <v>25</v>
      </c>
      <c r="C27" s="22" t="s">
        <v>15</v>
      </c>
      <c r="D27" s="18">
        <f>SUM(D32)</f>
        <v>159510</v>
      </c>
      <c r="E27" s="13" t="s">
        <v>46</v>
      </c>
      <c r="F27" s="13">
        <f t="shared" ref="F27:I27" si="7">SUM(F32)</f>
        <v>180552.6</v>
      </c>
      <c r="G27" s="13">
        <f t="shared" si="7"/>
        <v>57984.23</v>
      </c>
      <c r="H27" s="13" t="s">
        <v>46</v>
      </c>
      <c r="I27" s="13">
        <f t="shared" si="7"/>
        <v>57984.23</v>
      </c>
      <c r="J27" s="13" t="s">
        <v>46</v>
      </c>
      <c r="K27" s="13"/>
    </row>
    <row r="28" spans="1:11" s="8" customFormat="1" ht="32.25" customHeight="1" x14ac:dyDescent="0.25">
      <c r="A28" s="46"/>
      <c r="B28" s="47"/>
      <c r="C28" s="21" t="s">
        <v>16</v>
      </c>
      <c r="D28" s="18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46"/>
      <c r="B29" s="47"/>
      <c r="C29" s="22" t="s">
        <v>17</v>
      </c>
      <c r="D29" s="18" t="s">
        <v>46</v>
      </c>
      <c r="E29" s="13" t="s">
        <v>46</v>
      </c>
      <c r="F29" s="13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46"/>
      <c r="B30" s="47"/>
      <c r="C30" s="22" t="s">
        <v>18</v>
      </c>
      <c r="D30" s="18">
        <f t="shared" ref="D30:I30" si="8">SUM(D35)</f>
        <v>159510</v>
      </c>
      <c r="E30" s="13">
        <f t="shared" si="8"/>
        <v>0</v>
      </c>
      <c r="F30" s="13">
        <f>SUM(F35)</f>
        <v>180552.6</v>
      </c>
      <c r="G30" s="13">
        <f t="shared" si="8"/>
        <v>57984.23</v>
      </c>
      <c r="H30" s="12" t="s">
        <v>19</v>
      </c>
      <c r="I30" s="13">
        <f t="shared" si="8"/>
        <v>57984.23</v>
      </c>
      <c r="J30" s="13" t="s">
        <v>46</v>
      </c>
      <c r="K30" s="13"/>
    </row>
    <row r="31" spans="1:11" s="8" customFormat="1" ht="15.75" x14ac:dyDescent="0.25">
      <c r="A31" s="51" t="s">
        <v>26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s="8" customFormat="1" ht="15.75" x14ac:dyDescent="0.25">
      <c r="A32" s="46" t="s">
        <v>27</v>
      </c>
      <c r="B32" s="47" t="s">
        <v>28</v>
      </c>
      <c r="C32" s="22" t="s">
        <v>15</v>
      </c>
      <c r="D32" s="18">
        <f>SUM(D36+D40)</f>
        <v>159510</v>
      </c>
      <c r="E32" s="18" t="s">
        <v>46</v>
      </c>
      <c r="F32" s="18">
        <f t="shared" ref="F32:I32" si="9">SUM(F36+F40)</f>
        <v>180552.6</v>
      </c>
      <c r="G32" s="18">
        <f t="shared" si="9"/>
        <v>57984.23</v>
      </c>
      <c r="H32" s="18" t="s">
        <v>46</v>
      </c>
      <c r="I32" s="18">
        <f t="shared" si="9"/>
        <v>57984.23</v>
      </c>
      <c r="J32" s="13" t="s">
        <v>46</v>
      </c>
      <c r="K32" s="13"/>
    </row>
    <row r="33" spans="1:11" s="8" customFormat="1" ht="31.5" x14ac:dyDescent="0.25">
      <c r="A33" s="46"/>
      <c r="B33" s="47"/>
      <c r="C33" s="21" t="s">
        <v>16</v>
      </c>
      <c r="D33" s="18" t="s">
        <v>46</v>
      </c>
      <c r="E33" s="13" t="s">
        <v>46</v>
      </c>
      <c r="F33" s="13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1" s="8" customFormat="1" ht="15.75" x14ac:dyDescent="0.25">
      <c r="A34" s="46"/>
      <c r="B34" s="47"/>
      <c r="C34" s="22" t="s">
        <v>17</v>
      </c>
      <c r="D34" s="18" t="s">
        <v>46</v>
      </c>
      <c r="E34" s="13" t="s">
        <v>46</v>
      </c>
      <c r="F34" s="13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1" s="8" customFormat="1" ht="44.45" customHeight="1" x14ac:dyDescent="0.25">
      <c r="A35" s="46"/>
      <c r="B35" s="47"/>
      <c r="C35" s="21" t="s">
        <v>18</v>
      </c>
      <c r="D35" s="18">
        <f t="shared" ref="D35:F35" si="10">SUM(D39+D43)</f>
        <v>159510</v>
      </c>
      <c r="E35" s="18" t="s">
        <v>46</v>
      </c>
      <c r="F35" s="18">
        <f t="shared" si="10"/>
        <v>180552.6</v>
      </c>
      <c r="G35" s="13">
        <f>G39+G43</f>
        <v>57984.23</v>
      </c>
      <c r="H35" s="13" t="s">
        <v>46</v>
      </c>
      <c r="I35" s="13">
        <f t="shared" ref="I35" si="11">I39+I43</f>
        <v>57984.23</v>
      </c>
      <c r="J35" s="13" t="s">
        <v>46</v>
      </c>
      <c r="K35" s="13"/>
    </row>
    <row r="36" spans="1:11" s="9" customFormat="1" ht="15.75" x14ac:dyDescent="0.25">
      <c r="A36" s="53" t="s">
        <v>29</v>
      </c>
      <c r="B36" s="54" t="s">
        <v>30</v>
      </c>
      <c r="C36" s="10" t="s">
        <v>15</v>
      </c>
      <c r="D36" s="31">
        <f>SUM(D37:D39)</f>
        <v>154615</v>
      </c>
      <c r="E36" s="31">
        <f t="shared" ref="E36" si="12">SUM(E37:E39)</f>
        <v>0</v>
      </c>
      <c r="F36" s="31">
        <v>175657.60000000001</v>
      </c>
      <c r="G36" s="32">
        <f>G39</f>
        <v>56871.73</v>
      </c>
      <c r="H36" s="32" t="str">
        <f t="shared" ref="H36:I36" si="13">H39</f>
        <v>Х</v>
      </c>
      <c r="I36" s="32">
        <f t="shared" si="13"/>
        <v>56871.73</v>
      </c>
      <c r="J36" s="32" t="s">
        <v>46</v>
      </c>
      <c r="K36" s="32"/>
    </row>
    <row r="37" spans="1:11" s="8" customFormat="1" ht="31.5" x14ac:dyDescent="0.25">
      <c r="A37" s="53"/>
      <c r="B37" s="54"/>
      <c r="C37" s="23" t="s">
        <v>16</v>
      </c>
      <c r="D37" s="19" t="s">
        <v>46</v>
      </c>
      <c r="E37" s="14" t="s">
        <v>46</v>
      </c>
      <c r="F37" s="14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1" s="8" customFormat="1" ht="15.75" x14ac:dyDescent="0.25">
      <c r="A38" s="53"/>
      <c r="B38" s="54"/>
      <c r="C38" s="10" t="s">
        <v>17</v>
      </c>
      <c r="D38" s="19" t="s">
        <v>46</v>
      </c>
      <c r="E38" s="14" t="s">
        <v>46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1" s="8" customFormat="1" ht="62.45" customHeight="1" x14ac:dyDescent="0.25">
      <c r="A39" s="53"/>
      <c r="B39" s="54"/>
      <c r="C39" s="23" t="s">
        <v>18</v>
      </c>
      <c r="D39" s="31">
        <v>154615</v>
      </c>
      <c r="E39" s="32" t="s">
        <v>46</v>
      </c>
      <c r="F39" s="36">
        <v>175657.60000000001</v>
      </c>
      <c r="G39" s="32">
        <v>56871.73</v>
      </c>
      <c r="H39" s="14" t="s">
        <v>19</v>
      </c>
      <c r="I39" s="32">
        <v>56871.73</v>
      </c>
      <c r="J39" s="32" t="s">
        <v>46</v>
      </c>
      <c r="K39" s="32"/>
    </row>
    <row r="40" spans="1:11" s="9" customFormat="1" ht="15.75" x14ac:dyDescent="0.25">
      <c r="A40" s="53" t="s">
        <v>31</v>
      </c>
      <c r="B40" s="55" t="s">
        <v>32</v>
      </c>
      <c r="C40" s="10" t="s">
        <v>15</v>
      </c>
      <c r="D40" s="31">
        <v>4895</v>
      </c>
      <c r="E40" s="32" t="s">
        <v>46</v>
      </c>
      <c r="F40" s="32">
        <f t="shared" ref="F40:H40" si="14">SUM(F41:F43)</f>
        <v>4895</v>
      </c>
      <c r="G40" s="33">
        <f t="shared" si="14"/>
        <v>1112.5</v>
      </c>
      <c r="H40" s="33">
        <f t="shared" si="14"/>
        <v>0</v>
      </c>
      <c r="I40" s="33">
        <v>1112.5</v>
      </c>
      <c r="J40" s="34" t="s">
        <v>46</v>
      </c>
      <c r="K40" s="34"/>
    </row>
    <row r="41" spans="1:11" s="8" customFormat="1" ht="31.5" x14ac:dyDescent="0.25">
      <c r="A41" s="53"/>
      <c r="B41" s="55"/>
      <c r="C41" s="23" t="s">
        <v>16</v>
      </c>
      <c r="D41" s="19" t="s">
        <v>46</v>
      </c>
      <c r="E41" s="14" t="s">
        <v>46</v>
      </c>
      <c r="F41" s="14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1" s="8" customFormat="1" ht="15.75" x14ac:dyDescent="0.25">
      <c r="A42" s="53"/>
      <c r="B42" s="55"/>
      <c r="C42" s="10" t="s">
        <v>17</v>
      </c>
      <c r="D42" s="19" t="s">
        <v>46</v>
      </c>
      <c r="E42" s="14" t="s">
        <v>46</v>
      </c>
      <c r="F42" s="14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1" s="8" customFormat="1" ht="130.5" customHeight="1" x14ac:dyDescent="0.25">
      <c r="A43" s="53"/>
      <c r="B43" s="55"/>
      <c r="C43" s="23" t="s">
        <v>18</v>
      </c>
      <c r="D43" s="31">
        <v>4895</v>
      </c>
      <c r="E43" s="32" t="s">
        <v>46</v>
      </c>
      <c r="F43" s="32">
        <v>4895</v>
      </c>
      <c r="G43" s="33">
        <v>1112.5</v>
      </c>
      <c r="H43" s="14"/>
      <c r="I43" s="33">
        <v>1112.5</v>
      </c>
      <c r="J43" s="34"/>
      <c r="K43" s="34"/>
    </row>
    <row r="44" spans="1:11" s="8" customFormat="1" ht="15.75" x14ac:dyDescent="0.25">
      <c r="A44" s="46" t="s">
        <v>33</v>
      </c>
      <c r="B44" s="47" t="s">
        <v>34</v>
      </c>
      <c r="C44" s="22" t="s">
        <v>15</v>
      </c>
      <c r="D44" s="18">
        <f>SUM(D49,D57)</f>
        <v>133709.6</v>
      </c>
      <c r="E44" s="15" t="s">
        <v>46</v>
      </c>
      <c r="F44" s="15">
        <v>116076.1</v>
      </c>
      <c r="G44" s="15">
        <f t="shared" ref="G44:I44" si="15">SUM(G49+G57)</f>
        <v>16032</v>
      </c>
      <c r="H44" s="15" t="s">
        <v>46</v>
      </c>
      <c r="I44" s="15">
        <f t="shared" si="15"/>
        <v>16032</v>
      </c>
      <c r="J44" s="15" t="s">
        <v>46</v>
      </c>
      <c r="K44" s="13"/>
    </row>
    <row r="45" spans="1:11" s="8" customFormat="1" ht="38.25" customHeight="1" x14ac:dyDescent="0.25">
      <c r="A45" s="46"/>
      <c r="B45" s="57"/>
      <c r="C45" s="21" t="s">
        <v>16</v>
      </c>
      <c r="D45" s="18" t="s">
        <v>46</v>
      </c>
      <c r="E45" s="15" t="s">
        <v>46</v>
      </c>
      <c r="F45" s="15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1" s="8" customFormat="1" ht="63.75" customHeight="1" x14ac:dyDescent="0.25">
      <c r="A46" s="46"/>
      <c r="B46" s="57"/>
      <c r="C46" s="22" t="s">
        <v>17</v>
      </c>
      <c r="D46" s="18" t="s">
        <v>46</v>
      </c>
      <c r="E46" s="15" t="s">
        <v>46</v>
      </c>
      <c r="F46" s="15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1" s="8" customFormat="1" ht="51.75" customHeight="1" x14ac:dyDescent="0.25">
      <c r="A47" s="46"/>
      <c r="B47" s="57"/>
      <c r="C47" s="21" t="s">
        <v>18</v>
      </c>
      <c r="D47" s="18">
        <f>SUM(D52,D60)</f>
        <v>133709.6</v>
      </c>
      <c r="E47" s="15" t="s">
        <v>46</v>
      </c>
      <c r="F47" s="15">
        <v>116076.1</v>
      </c>
      <c r="G47" s="15">
        <f t="shared" ref="G47:I47" si="16">SUM(G52+G60)</f>
        <v>16032</v>
      </c>
      <c r="H47" s="12" t="s">
        <v>19</v>
      </c>
      <c r="I47" s="15">
        <f t="shared" si="16"/>
        <v>16032</v>
      </c>
      <c r="J47" s="15" t="s">
        <v>46</v>
      </c>
      <c r="K47" s="13"/>
    </row>
    <row r="48" spans="1:11" s="8" customFormat="1" ht="15.75" x14ac:dyDescent="0.25">
      <c r="A48" s="51" t="s">
        <v>26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s="9" customFormat="1" ht="15.75" x14ac:dyDescent="0.25">
      <c r="A49" s="46" t="s">
        <v>35</v>
      </c>
      <c r="B49" s="47" t="s">
        <v>28</v>
      </c>
      <c r="C49" s="22" t="s">
        <v>15</v>
      </c>
      <c r="D49" s="18">
        <f>SUM(D53)</f>
        <v>4649.3999999999996</v>
      </c>
      <c r="E49" s="13" t="s">
        <v>46</v>
      </c>
      <c r="F49" s="13">
        <f>F52</f>
        <v>4649.3999999999996</v>
      </c>
      <c r="G49" s="36">
        <f t="shared" ref="G49" si="17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1" s="8" customFormat="1" ht="31.5" x14ac:dyDescent="0.25">
      <c r="A50" s="46"/>
      <c r="B50" s="47"/>
      <c r="C50" s="21" t="s">
        <v>16</v>
      </c>
      <c r="D50" s="18" t="s">
        <v>46</v>
      </c>
      <c r="E50" s="13" t="s">
        <v>46</v>
      </c>
      <c r="F50" s="13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1" s="8" customFormat="1" ht="15.75" x14ac:dyDescent="0.25">
      <c r="A51" s="46"/>
      <c r="B51" s="47"/>
      <c r="C51" s="22" t="s">
        <v>17</v>
      </c>
      <c r="D51" s="18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1" s="8" customFormat="1" ht="49.7" customHeight="1" x14ac:dyDescent="0.25">
      <c r="A52" s="46"/>
      <c r="B52" s="47"/>
      <c r="C52" s="21" t="s">
        <v>18</v>
      </c>
      <c r="D52" s="18">
        <f t="shared" ref="D52" si="18">SUM(D56)</f>
        <v>4649.3999999999996</v>
      </c>
      <c r="E52" s="13" t="s">
        <v>46</v>
      </c>
      <c r="F52" s="13">
        <f>F56</f>
        <v>4649.3999999999996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1" s="9" customFormat="1" ht="15.75" x14ac:dyDescent="0.25">
      <c r="A53" s="46" t="s">
        <v>36</v>
      </c>
      <c r="B53" s="47" t="s">
        <v>37</v>
      </c>
      <c r="C53" s="22" t="s">
        <v>15</v>
      </c>
      <c r="D53" s="18">
        <f t="shared" ref="D53:I53" si="19">SUM(D54:D56)</f>
        <v>4649.3999999999996</v>
      </c>
      <c r="E53" s="13" t="s">
        <v>46</v>
      </c>
      <c r="F53" s="13">
        <f t="shared" si="19"/>
        <v>4649.3999999999996</v>
      </c>
      <c r="G53" s="13">
        <v>0</v>
      </c>
      <c r="H53" s="13" t="s">
        <v>46</v>
      </c>
      <c r="I53" s="13">
        <f t="shared" si="19"/>
        <v>0</v>
      </c>
      <c r="J53" s="13" t="s">
        <v>46</v>
      </c>
      <c r="K53" s="12"/>
    </row>
    <row r="54" spans="1:11" s="8" customFormat="1" ht="31.5" x14ac:dyDescent="0.25">
      <c r="A54" s="46"/>
      <c r="B54" s="47"/>
      <c r="C54" s="21" t="s">
        <v>16</v>
      </c>
      <c r="D54" s="20" t="s">
        <v>46</v>
      </c>
      <c r="E54" s="12" t="s">
        <v>46</v>
      </c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</row>
    <row r="55" spans="1:11" s="8" customFormat="1" ht="15.75" x14ac:dyDescent="0.25">
      <c r="A55" s="46"/>
      <c r="B55" s="47"/>
      <c r="C55" s="22" t="s">
        <v>17</v>
      </c>
      <c r="D55" s="20" t="s">
        <v>46</v>
      </c>
      <c r="E55" s="12" t="s">
        <v>46</v>
      </c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1" s="8" customFormat="1" ht="31.5" x14ac:dyDescent="0.25">
      <c r="A56" s="46"/>
      <c r="B56" s="47"/>
      <c r="C56" s="21" t="s">
        <v>18</v>
      </c>
      <c r="D56" s="18">
        <v>4649.3999999999996</v>
      </c>
      <c r="E56" s="13" t="s">
        <v>46</v>
      </c>
      <c r="F56" s="13">
        <v>4649.3999999999996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1" s="9" customFormat="1" ht="15.75" x14ac:dyDescent="0.25">
      <c r="A57" s="46" t="s">
        <v>38</v>
      </c>
      <c r="B57" s="47" t="s">
        <v>39</v>
      </c>
      <c r="C57" s="22" t="s">
        <v>15</v>
      </c>
      <c r="D57" s="18">
        <f t="shared" ref="D57" si="20">SUM(D61+D65+D69)</f>
        <v>129060.2</v>
      </c>
      <c r="E57" s="18" t="s">
        <v>46</v>
      </c>
      <c r="F57" s="18">
        <v>111426.7</v>
      </c>
      <c r="G57" s="36">
        <f>SUM(G61,G65,G69)</f>
        <v>16032</v>
      </c>
      <c r="H57" s="37" t="s">
        <v>46</v>
      </c>
      <c r="I57" s="36">
        <f t="shared" ref="I57" si="21">SUM(I61,I65,I69)</f>
        <v>16032</v>
      </c>
      <c r="J57" s="13" t="s">
        <v>46</v>
      </c>
      <c r="K57" s="38"/>
    </row>
    <row r="58" spans="1:11" s="8" customFormat="1" ht="31.5" x14ac:dyDescent="0.25">
      <c r="A58" s="46"/>
      <c r="B58" s="47"/>
      <c r="C58" s="21" t="s">
        <v>16</v>
      </c>
      <c r="D58" s="18" t="s">
        <v>46</v>
      </c>
      <c r="E58" s="13" t="s">
        <v>46</v>
      </c>
      <c r="F58" s="13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1" s="8" customFormat="1" ht="15.75" x14ac:dyDescent="0.25">
      <c r="A59" s="46"/>
      <c r="B59" s="47"/>
      <c r="C59" s="22" t="s">
        <v>17</v>
      </c>
      <c r="D59" s="18" t="s">
        <v>46</v>
      </c>
      <c r="E59" s="13" t="s">
        <v>46</v>
      </c>
      <c r="F59" s="13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1" s="8" customFormat="1" ht="116.25" customHeight="1" x14ac:dyDescent="0.25">
      <c r="A60" s="46"/>
      <c r="B60" s="47"/>
      <c r="C60" s="21" t="s">
        <v>18</v>
      </c>
      <c r="D60" s="18">
        <f>SUM(D64,D68,D72)</f>
        <v>129060.2</v>
      </c>
      <c r="E60" s="18">
        <f t="shared" ref="E60" si="22">SUM(E64,E68,E72)</f>
        <v>0</v>
      </c>
      <c r="F60" s="18">
        <v>111426.7</v>
      </c>
      <c r="G60" s="36">
        <f>SUM(G64,G68,G72)</f>
        <v>16032</v>
      </c>
      <c r="H60" s="37" t="s">
        <v>46</v>
      </c>
      <c r="I60" s="36">
        <f t="shared" ref="I60" si="23">SUM(I64,I68,I72)</f>
        <v>16032</v>
      </c>
      <c r="J60" s="13" t="s">
        <v>46</v>
      </c>
      <c r="K60" s="12"/>
    </row>
    <row r="61" spans="1:11" s="8" customFormat="1" ht="15.75" x14ac:dyDescent="0.25">
      <c r="A61" s="46" t="s">
        <v>40</v>
      </c>
      <c r="B61" s="47" t="s">
        <v>37</v>
      </c>
      <c r="C61" s="22" t="s">
        <v>15</v>
      </c>
      <c r="D61" s="39">
        <f>D64</f>
        <v>128510.2</v>
      </c>
      <c r="E61" s="40" t="s">
        <v>46</v>
      </c>
      <c r="F61" s="40">
        <v>110876.7</v>
      </c>
      <c r="G61" s="36">
        <v>16032</v>
      </c>
      <c r="H61" s="36" t="s">
        <v>46</v>
      </c>
      <c r="I61" s="36">
        <v>16032</v>
      </c>
      <c r="J61" s="40">
        <f t="shared" ref="J61" si="24">SUM(J62:J64)</f>
        <v>0</v>
      </c>
      <c r="K61" s="40"/>
    </row>
    <row r="62" spans="1:11" s="8" customFormat="1" ht="31.5" x14ac:dyDescent="0.25">
      <c r="A62" s="46"/>
      <c r="B62" s="47"/>
      <c r="C62" s="21" t="s">
        <v>16</v>
      </c>
      <c r="D62" s="20" t="s">
        <v>46</v>
      </c>
      <c r="E62" s="12" t="s">
        <v>46</v>
      </c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1" s="8" customFormat="1" ht="15.75" x14ac:dyDescent="0.25">
      <c r="A63" s="46"/>
      <c r="B63" s="47"/>
      <c r="C63" s="22" t="s">
        <v>17</v>
      </c>
      <c r="D63" s="20" t="s">
        <v>46</v>
      </c>
      <c r="E63" s="12" t="s">
        <v>46</v>
      </c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1" s="8" customFormat="1" ht="60" customHeight="1" x14ac:dyDescent="0.25">
      <c r="A64" s="46"/>
      <c r="B64" s="47"/>
      <c r="C64" s="21" t="s">
        <v>18</v>
      </c>
      <c r="D64" s="39">
        <v>128510.2</v>
      </c>
      <c r="E64" s="40"/>
      <c r="F64" s="40">
        <v>110876.7</v>
      </c>
      <c r="G64" s="36">
        <v>16032</v>
      </c>
      <c r="H64" s="12" t="s">
        <v>19</v>
      </c>
      <c r="I64" s="36">
        <v>16032</v>
      </c>
      <c r="J64" s="40"/>
      <c r="K64" s="13"/>
    </row>
    <row r="65" spans="1:11" s="8" customFormat="1" ht="15.75" x14ac:dyDescent="0.25">
      <c r="A65" s="46" t="s">
        <v>41</v>
      </c>
      <c r="B65" s="47" t="s">
        <v>42</v>
      </c>
      <c r="C65" s="22" t="s">
        <v>15</v>
      </c>
      <c r="D65" s="18">
        <f>D68</f>
        <v>40</v>
      </c>
      <c r="E65" s="13" t="s">
        <v>46</v>
      </c>
      <c r="F65" s="13">
        <f t="shared" ref="F65" si="25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46"/>
      <c r="B66" s="47"/>
      <c r="C66" s="21" t="s">
        <v>16</v>
      </c>
      <c r="D66" s="20" t="s">
        <v>46</v>
      </c>
      <c r="E66" s="12" t="s">
        <v>46</v>
      </c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46"/>
      <c r="B67" s="47"/>
      <c r="C67" s="22" t="s">
        <v>17</v>
      </c>
      <c r="D67" s="20" t="s">
        <v>46</v>
      </c>
      <c r="E67" s="12" t="s">
        <v>46</v>
      </c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46"/>
      <c r="B68" s="47"/>
      <c r="C68" s="21" t="s">
        <v>18</v>
      </c>
      <c r="D68" s="41">
        <v>40</v>
      </c>
      <c r="E68" s="12" t="s">
        <v>46</v>
      </c>
      <c r="F68" s="13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46" t="s">
        <v>43</v>
      </c>
      <c r="B69" s="48" t="s">
        <v>44</v>
      </c>
      <c r="C69" s="22" t="s">
        <v>15</v>
      </c>
      <c r="D69" s="18">
        <f>SUM(D70:D72)</f>
        <v>510</v>
      </c>
      <c r="E69" s="13" t="s">
        <v>46</v>
      </c>
      <c r="F69" s="13">
        <f t="shared" ref="F69:I69" si="26">SUM(F70:F72)</f>
        <v>510</v>
      </c>
      <c r="G69" s="36">
        <v>0</v>
      </c>
      <c r="H69" s="13">
        <f t="shared" si="26"/>
        <v>0</v>
      </c>
      <c r="I69" s="36">
        <f t="shared" si="26"/>
        <v>0</v>
      </c>
      <c r="J69" s="13" t="s">
        <v>46</v>
      </c>
      <c r="K69" s="12"/>
    </row>
    <row r="70" spans="1:11" s="8" customFormat="1" ht="31.5" x14ac:dyDescent="0.25">
      <c r="A70" s="46"/>
      <c r="B70" s="48"/>
      <c r="C70" s="21" t="s">
        <v>16</v>
      </c>
      <c r="D70" s="20" t="s">
        <v>46</v>
      </c>
      <c r="E70" s="12" t="s">
        <v>46</v>
      </c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46"/>
      <c r="B71" s="48"/>
      <c r="C71" s="22" t="s">
        <v>17</v>
      </c>
      <c r="D71" s="20" t="s">
        <v>46</v>
      </c>
      <c r="E71" s="12" t="s">
        <v>46</v>
      </c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46"/>
      <c r="B72" s="48"/>
      <c r="C72" s="21" t="s">
        <v>18</v>
      </c>
      <c r="D72" s="39">
        <v>510</v>
      </c>
      <c r="E72" s="40" t="s">
        <v>46</v>
      </c>
      <c r="F72" s="40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49" t="s">
        <v>50</v>
      </c>
      <c r="B74" s="49"/>
      <c r="J74" s="44" t="s">
        <v>51</v>
      </c>
      <c r="K74" s="44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0" t="s">
        <v>53</v>
      </c>
      <c r="B77" s="50"/>
      <c r="J77" s="44" t="s">
        <v>54</v>
      </c>
      <c r="K77" s="44"/>
    </row>
    <row r="78" spans="1:11" x14ac:dyDescent="0.3">
      <c r="A78" s="45" t="s">
        <v>49</v>
      </c>
      <c r="B78" s="45"/>
    </row>
  </sheetData>
  <mergeCells count="37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2024-06-17T06:18:32Z</dcterms:modified>
</cp:coreProperties>
</file>