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C14800A9-E5A8-4395-91FB-F830CA05643D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5" r:id="rId1"/>
  </sheets>
  <definedNames>
    <definedName name="_xlnm._FilterDatabase" localSheetId="0" hidden="1">'Приложение 5'!$A$18:$D$77</definedName>
    <definedName name="_xlnm.Print_Titles" localSheetId="0">'Приложение 5'!$21:$21</definedName>
    <definedName name="_xlnm.Print_Area" localSheetId="0">'Приложение 5'!$A$1:$F$78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5" l="1"/>
  <c r="D51" i="5"/>
  <c r="E35" i="5" l="1"/>
  <c r="D35" i="5"/>
  <c r="E60" i="5" l="1"/>
  <c r="E76" i="5"/>
  <c r="E74" i="5"/>
  <c r="E71" i="5"/>
  <c r="E67" i="5"/>
  <c r="E62" i="5"/>
  <c r="E57" i="5"/>
  <c r="D22" i="5"/>
  <c r="D31" i="5"/>
  <c r="D43" i="5"/>
  <c r="D48" i="5"/>
  <c r="E48" i="5"/>
  <c r="E43" i="5"/>
  <c r="E31" i="5"/>
  <c r="E22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<sst xmlns="http://schemas.openxmlformats.org/spreadsheetml/2006/main" count="90" uniqueCount="88">
  <si>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</si>
  <si>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</si>
  <si>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</si>
  <si>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</si>
  <si>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</si>
  <si>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</si>
  <si>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</si>
  <si>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</si>
  <si>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</si>
  <si>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</si>
  <si>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</si>
  <si>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</si>
  <si>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</si>
  <si>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</si>
  <si>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</si>
  <si>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</si>
  <si>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</si>
  <si>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</si>
  <si>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</si>
  <si>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</si>
  <si>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</si>
  <si>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</si>
  <si>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</si>
  <si>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</si>
  <si>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</si>
  <si>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</si>
  <si>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</si>
  <si>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</si>
  <si>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</si>
  <si>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</si>
  <si>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</si>
  <si>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</si>
  <si>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</si>
  <si>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</si>
  <si>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</si>
  <si>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</si>
  <si>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</si>
  <si>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</si>
  <si>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</si>
  <si>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</si>
  <si>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</si>
  <si>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</si>
  <si>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</si>
  <si>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</si>
  <si>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</si>
  <si>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</si>
  <si>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</si>
  <si>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</si>
  <si>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</si>
  <si>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</si>
  <si>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</si>
  <si>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</si>
  <si>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</si>
  <si>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</si>
  <si>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</si>
  <si>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</si>
  <si>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</si>
  <si>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</si>
  <si>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</si>
  <si>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</si>
  <si>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</si>
  <si>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</si>
  <si>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</si>
  <si>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</si>
  <si>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</si>
  <si>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</si>
  <si>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</si>
  <si>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</si>
  <si>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</si>
  <si>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</si>
  <si>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</si>
  <si>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</si>
  <si>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</si>
  <si>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</si>
  <si>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</si>
  <si>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</si>
  <si>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</si>
  <si>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</si>
  <si>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</si>
  <si>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</si>
  <si>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ОБСЛУЖИВАНИЕ ГОСУДАРСТВЕННОГО                                     И МУНИЦИПАЛЬНОГО ДОЛГА</t>
  </si>
  <si>
    <t>Водное хозяйство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</si>
  <si>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</si>
  <si>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</si>
  <si>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</si>
  <si>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</si>
  <si>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r>
      <t xml:space="preserve">ПРИЛОЖЕНИЕ </t>
    </r>
    <r>
      <rPr>
        <sz val="14"/>
        <rFont val="Times New Roman"/>
        <family val="1"/>
        <charset val="204"/>
      </rPr>
      <t>№ 5</t>
    </r>
  </si>
  <si>
    <t>от 27.01.2022 № 27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</si>
</sst>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166" fontId="15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86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84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7" t="s">
        <v>27</v>
      </c>
      <c r="B14" s="58"/>
      <c r="C14" s="58"/>
      <c r="D14" s="58"/>
      <c r="E14" s="58"/>
    </row>
    <row r="15" spans="1:5" s="21" customFormat="1" ht="38.25" customHeight="1" x14ac:dyDescent="0.3">
      <c r="A15" s="66" t="s">
        <v>83</v>
      </c>
      <c r="B15" s="66"/>
      <c r="C15" s="66"/>
      <c r="D15" s="66"/>
      <c r="E15" s="67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9" t="s">
        <v>26</v>
      </c>
      <c r="B19" s="61" t="s">
        <v>24</v>
      </c>
      <c r="C19" s="62" t="s">
        <v>3</v>
      </c>
      <c r="D19" s="64" t="s">
        <v>66</v>
      </c>
      <c r="E19" s="65"/>
    </row>
    <row r="20" spans="1:5" s="22" customFormat="1" ht="54" customHeight="1" x14ac:dyDescent="0.3">
      <c r="A20" s="60"/>
      <c r="B20" s="60"/>
      <c r="C20" s="63"/>
      <c r="D20" s="44" t="s">
        <v>73</v>
      </c>
      <c r="E20" s="45" t="s">
        <v>85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3913874.0999999996</v>
      </c>
      <c r="E22" s="48">
        <f t="shared" si="0"/>
        <v>4457921.0999999996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238296</v>
      </c>
      <c r="E24" s="49">
        <v>237307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1069490.2</v>
      </c>
      <c r="E25" s="49">
        <v>1068477.3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158081.5</v>
      </c>
      <c r="E27" s="49">
        <v>157881.5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11772.3</v>
      </c>
      <c r="E28" s="49">
        <v>11779.4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2202269.2999999998</v>
      </c>
      <c r="E30" s="49">
        <v>2748646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498789.3</v>
      </c>
      <c r="E31" s="50">
        <f t="shared" si="1"/>
        <v>480651.3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29859</v>
      </c>
      <c r="E32" s="49">
        <v>24474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451883</v>
      </c>
      <c r="E33" s="49">
        <v>439079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6032891.5999999996</v>
      </c>
      <c r="E35" s="50">
        <f>E36+E37+E38+E39+E40+E41+E42</f>
        <v>4369792.9000000004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406</v>
      </c>
      <c r="C38" s="37" t="s">
        <v>81</v>
      </c>
      <c r="D38" s="29">
        <v>890972.1</v>
      </c>
      <c r="E38" s="49">
        <v>1141325.2</v>
      </c>
    </row>
    <row r="39" spans="1:5" s="12" customFormat="1" ht="15.75" x14ac:dyDescent="0.25">
      <c r="A39" s="27"/>
      <c r="B39" s="28">
        <v>408</v>
      </c>
      <c r="C39" s="37" t="s">
        <v>65</v>
      </c>
      <c r="D39" s="29">
        <v>133388</v>
      </c>
      <c r="E39" s="49">
        <v>109271.3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4173803.8</v>
      </c>
      <c r="E40" s="49">
        <v>2295373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176315.5</v>
      </c>
      <c r="E41" s="49">
        <v>176315.5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595534.6</v>
      </c>
      <c r="E42" s="49">
        <v>584216.5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2635412.5</v>
      </c>
      <c r="E43" s="50">
        <f t="shared" si="2"/>
        <v>2332702.8000000003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157321.79999999999</v>
      </c>
      <c r="E44" s="49">
        <v>158910.29999999999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275197.40000000002</v>
      </c>
      <c r="E45" s="49">
        <v>379440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1919489.7</v>
      </c>
      <c r="E46" s="49">
        <v>1510850.1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283403.59999999998</v>
      </c>
      <c r="E47" s="49">
        <v>283502.40000000002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25405.4</v>
      </c>
      <c r="E48" s="50">
        <f t="shared" si="3"/>
        <v>25770.5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24045.4</v>
      </c>
      <c r="E50" s="49">
        <v>24410.5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>D52+D53+D54+D55+D56</f>
        <v>28459506.399999999</v>
      </c>
      <c r="E51" s="50">
        <f>E52+E53+E54+E55+E56</f>
        <v>19906926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7908814.9000000004</v>
      </c>
      <c r="E52" s="49">
        <v>7028860.2000000002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17505419.5</v>
      </c>
      <c r="E53" s="49">
        <v>9850427.3000000007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2048093.5</v>
      </c>
      <c r="E54" s="49">
        <v>2083867</v>
      </c>
    </row>
    <row r="55" spans="1:5" s="12" customFormat="1" ht="20.25" customHeight="1" x14ac:dyDescent="0.25">
      <c r="A55" s="27"/>
      <c r="B55" s="28">
        <v>707</v>
      </c>
      <c r="C55" s="37" t="s">
        <v>51</v>
      </c>
      <c r="D55" s="29">
        <v>246491.8</v>
      </c>
      <c r="E55" s="49">
        <v>243760.2</v>
      </c>
    </row>
    <row r="56" spans="1:5" s="12" customFormat="1" ht="18" customHeight="1" x14ac:dyDescent="0.25">
      <c r="A56" s="27"/>
      <c r="B56" s="28">
        <v>709</v>
      </c>
      <c r="C56" s="37" t="s">
        <v>19</v>
      </c>
      <c r="D56" s="29">
        <v>750686.7</v>
      </c>
      <c r="E56" s="49">
        <v>700011.3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4">D58+D59</f>
        <v>1169295.7</v>
      </c>
      <c r="E57" s="50">
        <f t="shared" si="4"/>
        <v>1177994.2</v>
      </c>
    </row>
    <row r="58" spans="1:5" s="12" customFormat="1" ht="18.75" customHeight="1" x14ac:dyDescent="0.25">
      <c r="A58" s="27"/>
      <c r="B58" s="28">
        <v>801</v>
      </c>
      <c r="C58" s="37" t="s">
        <v>7</v>
      </c>
      <c r="D58" s="29">
        <v>1097236.8</v>
      </c>
      <c r="E58" s="49">
        <v>1105935.3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72058.899999999994</v>
      </c>
      <c r="E59" s="49">
        <v>72058.899999999994</v>
      </c>
    </row>
    <row r="60" spans="1:5" s="13" customFormat="1" ht="18" customHeight="1" x14ac:dyDescent="0.25">
      <c r="A60" s="30" t="s">
        <v>44</v>
      </c>
      <c r="B60" s="31">
        <v>900</v>
      </c>
      <c r="C60" s="38" t="s">
        <v>70</v>
      </c>
      <c r="D60" s="33">
        <f t="shared" ref="D60:E60" si="5">D61</f>
        <v>642094.69999999995</v>
      </c>
      <c r="E60" s="56">
        <f t="shared" si="5"/>
        <v>0</v>
      </c>
    </row>
    <row r="61" spans="1:5" s="12" customFormat="1" ht="18" customHeight="1" x14ac:dyDescent="0.25">
      <c r="A61" s="27"/>
      <c r="B61" s="28">
        <v>902</v>
      </c>
      <c r="C61" s="37" t="s">
        <v>71</v>
      </c>
      <c r="D61" s="29">
        <v>642094.69999999995</v>
      </c>
      <c r="E61" s="55">
        <v>0</v>
      </c>
    </row>
    <row r="62" spans="1:5" s="12" customFormat="1" ht="18" customHeight="1" x14ac:dyDescent="0.25">
      <c r="A62" s="30" t="s">
        <v>45</v>
      </c>
      <c r="B62" s="31">
        <v>1000</v>
      </c>
      <c r="C62" s="38" t="s">
        <v>58</v>
      </c>
      <c r="D62" s="33">
        <f t="shared" ref="D62:E62" si="6">D63+D64+D65+D66</f>
        <v>1358469</v>
      </c>
      <c r="E62" s="50">
        <f t="shared" si="6"/>
        <v>1384452.8</v>
      </c>
    </row>
    <row r="63" spans="1:5" s="12" customFormat="1" ht="18" customHeight="1" x14ac:dyDescent="0.25">
      <c r="A63" s="27"/>
      <c r="B63" s="28">
        <v>1001</v>
      </c>
      <c r="C63" s="37" t="s">
        <v>22</v>
      </c>
      <c r="D63" s="29">
        <v>96465.600000000006</v>
      </c>
      <c r="E63" s="49">
        <v>96465.600000000006</v>
      </c>
    </row>
    <row r="64" spans="1:5" s="12" customFormat="1" ht="18" customHeight="1" x14ac:dyDescent="0.25">
      <c r="A64" s="27"/>
      <c r="B64" s="28">
        <v>1003</v>
      </c>
      <c r="C64" s="37" t="s">
        <v>8</v>
      </c>
      <c r="D64" s="29">
        <v>332917</v>
      </c>
      <c r="E64" s="49">
        <v>334594.3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776904.5</v>
      </c>
      <c r="E65" s="49">
        <v>801162.6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152181.9</v>
      </c>
      <c r="E66" s="49">
        <v>152230.29999999999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7">D68+D69+D70</f>
        <v>816958.49999999988</v>
      </c>
      <c r="E67" s="50">
        <f t="shared" si="7"/>
        <v>775224.09999999986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749119.1</v>
      </c>
      <c r="E68" s="49">
        <v>707384.7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39301.199999999997</v>
      </c>
      <c r="E69" s="49">
        <v>39301.199999999997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28538.2</v>
      </c>
      <c r="E70" s="49">
        <v>28538.2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8">D72+D73</f>
        <v>111546.9</v>
      </c>
      <c r="E71" s="50">
        <f t="shared" si="8"/>
        <v>111546.9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69184.899999999994</v>
      </c>
      <c r="E72" s="49">
        <v>69184.899999999994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42362</v>
      </c>
      <c r="E73" s="49">
        <v>42362</v>
      </c>
    </row>
    <row r="74" spans="1:6" s="12" customFormat="1" ht="47.25" x14ac:dyDescent="0.25">
      <c r="A74" s="30" t="s">
        <v>48</v>
      </c>
      <c r="B74" s="31">
        <v>1300</v>
      </c>
      <c r="C74" s="38" t="s">
        <v>80</v>
      </c>
      <c r="D74" s="33">
        <f t="shared" ref="D74:E74" si="9">D75</f>
        <v>827895.6</v>
      </c>
      <c r="E74" s="50">
        <f t="shared" si="9"/>
        <v>843708</v>
      </c>
    </row>
    <row r="75" spans="1:6" s="12" customFormat="1" ht="31.5" x14ac:dyDescent="0.25">
      <c r="A75" s="27"/>
      <c r="B75" s="28">
        <v>1301</v>
      </c>
      <c r="C75" s="37" t="s">
        <v>72</v>
      </c>
      <c r="D75" s="29">
        <v>827895.6</v>
      </c>
      <c r="E75" s="49">
        <v>843708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0">D77</f>
        <v>650000</v>
      </c>
      <c r="E76" s="50">
        <f t="shared" si="10"/>
        <v>1300000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650000</v>
      </c>
      <c r="E77" s="49">
        <v>1300000</v>
      </c>
    </row>
    <row r="78" spans="1:6" x14ac:dyDescent="0.3">
      <c r="A78" s="34"/>
      <c r="B78" s="35"/>
      <c r="C78" s="39" t="s">
        <v>23</v>
      </c>
      <c r="D78" s="36">
        <f>D22+D31+D35+D43+D48+D51+D57+D60+D62+D67+D71+D74+D76</f>
        <v>47142139.700000003</v>
      </c>
      <c r="E78" s="51">
        <f>E22+E31+E35+E43+E48+E51+E57+E60+E62+E67+E71+E74+E76</f>
        <v>37166690.600000001</v>
      </c>
      <c r="F78" s="52" t="s">
        <v>79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2022-01-27T13:34:58Z</cp:lastPrinted>
  <dcterms:created xsi:type="dcterms:W3CDTF">2004-10-20T05:45:23Z</dcterms:created>
  <dcterms:modified xsi:type="dcterms:W3CDTF">2022-01-28T08:27:20Z</dcterms:modified>
</cp:coreProperties>
</file>