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_xlnm.Print_Titles" localSheetId="0">Лист1!$14:$14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E26" i="1"/>
  <c r="F26" i="1"/>
  <c r="D18" i="1"/>
  <c r="F18" i="1"/>
  <c r="D15" i="1"/>
  <c r="D47" i="1"/>
  <c r="D44" i="1"/>
  <c r="F44" i="1"/>
  <c r="F60" i="1"/>
  <c r="D60" i="1"/>
  <c r="D57" i="1"/>
  <c r="I69" i="1"/>
  <c r="G69" i="1"/>
  <c r="G36" i="1" l="1"/>
  <c r="I60" i="1" l="1"/>
  <c r="I26" i="1" s="1"/>
  <c r="G60" i="1"/>
  <c r="G26" i="1" s="1"/>
  <c r="F69" i="1"/>
  <c r="D69" i="1"/>
  <c r="F65" i="1"/>
  <c r="J61" i="1"/>
  <c r="I61" i="1"/>
  <c r="I57" i="1" s="1"/>
  <c r="G61" i="1"/>
  <c r="G57" i="1" s="1"/>
  <c r="F61" i="1"/>
  <c r="I53" i="1"/>
  <c r="I49" i="1" s="1"/>
  <c r="G53" i="1"/>
  <c r="G49" i="1" s="1"/>
  <c r="F53" i="1"/>
  <c r="F49" i="1" s="1"/>
  <c r="D53" i="1"/>
  <c r="D49" i="1" s="1"/>
  <c r="I52" i="1"/>
  <c r="G52" i="1"/>
  <c r="F52" i="1"/>
  <c r="D52" i="1"/>
  <c r="I40" i="1"/>
  <c r="G40" i="1"/>
  <c r="F40" i="1"/>
  <c r="D40" i="1"/>
  <c r="I36" i="1"/>
  <c r="F36" i="1"/>
  <c r="D36" i="1"/>
  <c r="I35" i="1"/>
  <c r="G35" i="1"/>
  <c r="G30" i="1" s="1"/>
  <c r="F35" i="1"/>
  <c r="F30" i="1" s="1"/>
  <c r="D35" i="1"/>
  <c r="D30" i="1" s="1"/>
  <c r="D22" i="1" l="1"/>
  <c r="I22" i="1"/>
  <c r="I18" i="1" s="1"/>
  <c r="F57" i="1"/>
  <c r="F23" i="1" s="1"/>
  <c r="I30" i="1"/>
  <c r="G22" i="1"/>
  <c r="G18" i="1" s="1"/>
  <c r="G32" i="1"/>
  <c r="G27" i="1" s="1"/>
  <c r="I47" i="1"/>
  <c r="I23" i="1"/>
  <c r="G23" i="1"/>
  <c r="D23" i="1"/>
  <c r="F32" i="1"/>
  <c r="F27" i="1" s="1"/>
  <c r="D32" i="1"/>
  <c r="D27" i="1" s="1"/>
  <c r="I32" i="1"/>
  <c r="I27" i="1" s="1"/>
  <c r="F22" i="1"/>
  <c r="G47" i="1"/>
  <c r="F19" i="1" l="1"/>
  <c r="F15" i="1"/>
  <c r="F47" i="1"/>
  <c r="G19" i="1"/>
  <c r="G15" i="1" s="1"/>
  <c r="I44" i="1"/>
  <c r="G44" i="1"/>
  <c r="D19" i="1"/>
  <c r="I19" i="1"/>
  <c r="I15" i="1" s="1"/>
</calcChain>
</file>

<file path=xl/sharedStrings.xml><?xml version="1.0" encoding="utf-8"?>
<sst xmlns="http://schemas.openxmlformats.org/spreadsheetml/2006/main" count="385" uniqueCount="55">
  <si>
    <t xml:space="preserve">  </t>
  </si>
  <si>
    <t xml:space="preserve"> </t>
  </si>
  <si>
    <t>тыс. рублей</t>
  </si>
  <si>
    <t>№ п/п</t>
  </si>
  <si>
    <t>Наименование подпрограммы, ведомственной целевой программы, отдельного мероприятия, исполнителя, мероприятия, реализуемого исполнителем</t>
  </si>
  <si>
    <t>Источники расходования средств</t>
  </si>
  <si>
    <t>Объем финансирования, утвержденный в программе на текущий год (согласно действующей редакции)</t>
  </si>
  <si>
    <t>В том числе кредиторская задолженность прошлых лет</t>
  </si>
  <si>
    <t>Лимит бюджетных обязательств на год</t>
  </si>
  <si>
    <t>Выполнено нарастающим итогом за год (согласно актам выполненных работ, приемки-передач и другим документам)</t>
  </si>
  <si>
    <t>Фактически профинансировано нарастающим итогом за год</t>
  </si>
  <si>
    <t>Освоено (кассовое исполнение) нарастающим итогом за год</t>
  </si>
  <si>
    <t>Примечание</t>
  </si>
  <si>
    <t>1.</t>
  </si>
  <si>
    <t>Всего по муниципальной программе "Управление муницпальными финансами и муниципальным долгом"</t>
  </si>
  <si>
    <t>Всего</t>
  </si>
  <si>
    <t>федеральный бюджет</t>
  </si>
  <si>
    <t>краевой бюджет</t>
  </si>
  <si>
    <t>местный бюджет</t>
  </si>
  <si>
    <t>Х</t>
  </si>
  <si>
    <t>1.1.</t>
  </si>
  <si>
    <t>Наименование исполнителя программы "Департамент финансов администрации муниципального образования город Краснодар"</t>
  </si>
  <si>
    <t>1.2.</t>
  </si>
  <si>
    <t>Наименование исполнителя программы "Администрация муниципального образования город Краснодар"</t>
  </si>
  <si>
    <t>2.</t>
  </si>
  <si>
    <t>Наименование подпрограммы "Управление муниципальными финансами муниципального образования город Краснодар"</t>
  </si>
  <si>
    <t xml:space="preserve">в том числе в разрезе каждого исполнителя и реализуемых им мероприятий: </t>
  </si>
  <si>
    <t>2.1.</t>
  </si>
  <si>
    <t>Наименование исполнителя подпрограммы "Департамент финансов администрации муниципального образования город Краснодар"</t>
  </si>
  <si>
    <t>2.1.1.</t>
  </si>
  <si>
    <t>Обеспечение деятельности департамента финансов администрации муниципального образования город Краснодар</t>
  </si>
  <si>
    <t>2.1.2.</t>
  </si>
  <si>
    <t>Применение информационно-коммуникационных технологий, внедрение и обслуживание автоматизированных аналитических систем</t>
  </si>
  <si>
    <t>3.</t>
  </si>
  <si>
    <t xml:space="preserve">Наименование подпрограммы-
"Управление муниципальным долгом муниципального образования город Краснодар" 
</t>
  </si>
  <si>
    <t>3.1.</t>
  </si>
  <si>
    <t>3.1.1.</t>
  </si>
  <si>
    <t>Обслуживание муниципального долга</t>
  </si>
  <si>
    <t>3.2.</t>
  </si>
  <si>
    <t>Наименование исполнителя подпрограммы "Администрация муниципального образования город Краснодар"</t>
  </si>
  <si>
    <t>3.2.1.</t>
  </si>
  <si>
    <t>3.2.2.</t>
  </si>
  <si>
    <t>Организация выпуска и размещения муниципальных облигаций муниципального образования город Краснодар</t>
  </si>
  <si>
    <t>3.2.3.</t>
  </si>
  <si>
    <t>Присвоение и поддержание кредитных рейтингов муниципального образования город Краснодар и его муниципальных долговых ценных бумаг</t>
  </si>
  <si>
    <t>Исполнитель:</t>
  </si>
  <si>
    <t>Начальник отдела учета и отчетности</t>
  </si>
  <si>
    <t>С.А.Пшишок</t>
  </si>
  <si>
    <t>-</t>
  </si>
  <si>
    <t xml:space="preserve">          </t>
  </si>
  <si>
    <t>Директор департамента</t>
  </si>
  <si>
    <t>А.С.Чулков</t>
  </si>
  <si>
    <t>Отчет об исполнении финансирования муниципальной программы муниципального образования город Краснодар 
"Управление муниципальными финансами и муниципальным долгом"
по состоянию на 01.01.2023</t>
  </si>
  <si>
    <t>Приложение № 9 к Порядку принятия решения о разработке муниципальных программ муниципального образования город Краснодар, их формирования, реализации и оценки эффективности реализации</t>
  </si>
  <si>
    <t>тел.: 2551474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</si>
</sst>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NumberFormat="1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/>
    <xf numFmtId="0" fontId="3" fillId="0" borderId="0" xfId="0" applyFont="1" applyAlignment="1">
      <alignment horizontal="right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/>
    </xf>
    <xf numFmtId="43" fontId="4" fillId="0" borderId="6" xfId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43" fontId="3" fillId="0" borderId="11" xfId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43" fontId="3" fillId="0" borderId="6" xfId="1" applyFont="1" applyBorder="1" applyAlignment="1">
      <alignment horizontal="center" vertical="center"/>
    </xf>
    <xf numFmtId="43" fontId="3" fillId="0" borderId="9" xfId="1" applyFont="1" applyBorder="1" applyAlignment="1">
      <alignment horizontal="center" vertical="center"/>
    </xf>
    <xf numFmtId="43" fontId="3" fillId="0" borderId="12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3" fontId="5" fillId="0" borderId="5" xfId="1" applyFont="1" applyBorder="1" applyAlignment="1">
      <alignment horizontal="center" vertical="center"/>
    </xf>
    <xf numFmtId="43" fontId="5" fillId="0" borderId="6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43" fontId="5" fillId="0" borderId="11" xfId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43" fontId="5" fillId="0" borderId="12" xfId="1" applyFont="1" applyBorder="1" applyAlignment="1">
      <alignment horizontal="center" vertical="center"/>
    </xf>
    <xf numFmtId="43" fontId="6" fillId="0" borderId="6" xfId="1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43" fontId="6" fillId="0" borderId="12" xfId="1" applyFont="1" applyBorder="1" applyAlignment="1">
      <alignment horizontal="center" vertical="center"/>
    </xf>
    <xf numFmtId="43" fontId="3" fillId="0" borderId="5" xfId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3" fontId="3" fillId="0" borderId="11" xfId="1" applyFont="1" applyFill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center" wrapText="1"/>
    </xf>
    <xf numFmtId="43" fontId="3" fillId="0" borderId="11" xfId="1" applyFont="1" applyBorder="1" applyAlignment="1">
      <alignment horizontal="center" vertical="center" wrapText="1"/>
    </xf>
    <xf numFmtId="0" fontId="2" fillId="0" borderId="0" xfId="0" applyNumberFormat="1" applyFont="1"/>
    <xf numFmtId="0" fontId="2" fillId="0" borderId="0" xfId="0" applyNumberFormat="1" applyFont="1" applyAlignment="1"/>
    <xf numFmtId="2" fontId="3" fillId="0" borderId="8" xfId="0" applyNumberFormat="1" applyFont="1" applyBorder="1" applyAlignment="1">
      <alignment horizontal="center" vertical="center"/>
    </xf>
    <xf numFmtId="43" fontId="3" fillId="0" borderId="8" xfId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43" fontId="6" fillId="0" borderId="5" xfId="1" applyFont="1" applyBorder="1" applyAlignment="1">
      <alignment horizontal="center" vertical="center"/>
    </xf>
    <xf numFmtId="43" fontId="6" fillId="0" borderId="11" xfId="1" applyFont="1" applyBorder="1" applyAlignment="1">
      <alignment horizontal="center" vertical="center"/>
    </xf>
    <xf numFmtId="43" fontId="3" fillId="0" borderId="8" xfId="1" applyFont="1" applyFill="1" applyBorder="1" applyAlignment="1">
      <alignment horizontal="center" vertical="center"/>
    </xf>
    <xf numFmtId="4" fontId="3" fillId="0" borderId="11" xfId="0" applyNumberFormat="1" applyFont="1" applyBorder="1" applyAlignment="1">
      <alignment horizontal="right" vertical="center"/>
    </xf>
    <xf numFmtId="2" fontId="3" fillId="0" borderId="11" xfId="0" applyNumberFormat="1" applyFont="1" applyBorder="1" applyAlignment="1">
      <alignment horizontal="right" vertical="center"/>
    </xf>
    <xf numFmtId="43" fontId="3" fillId="0" borderId="5" xfId="1" applyFont="1" applyBorder="1" applyAlignment="1">
      <alignment horizontal="left" vertical="center"/>
    </xf>
    <xf numFmtId="43" fontId="3" fillId="0" borderId="11" xfId="1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49" fontId="3" fillId="0" borderId="4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NumberFormat="1" applyFont="1" applyAlignment="1">
      <alignment horizontal="left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8"/>
  <sheetViews>
    <sheetView tabSelected="1" workbookViewId="0">
      <selection activeCell="D78" sqref="D78"/>
    </sheetView>
  </sheetViews>
  <sheetFormatPr defaultColWidth="9.140625" defaultRowHeight="18.75" x14ac:dyDescent="0.3"/>
  <cols>
    <col min="1" max="1" width="7" style="50" customWidth="1"/>
    <col min="2" max="2" width="29.7109375" style="4" customWidth="1"/>
    <col min="3" max="3" width="17.28515625" style="4" customWidth="1"/>
    <col min="4" max="4" width="21.5703125" style="5" customWidth="1"/>
    <col min="5" max="5" width="9.85546875" style="4" customWidth="1"/>
    <col min="6" max="6" width="17.5703125" style="4" customWidth="1"/>
    <col min="7" max="7" width="22.42578125" style="4" customWidth="1"/>
    <col min="8" max="8" width="14.7109375" style="4" customWidth="1"/>
    <col min="9" max="9" width="16.85546875" style="4" customWidth="1"/>
    <col min="10" max="10" width="11.85546875" style="4" customWidth="1"/>
    <col min="11" max="11" width="13.7109375" style="4" customWidth="1"/>
    <col min="12" max="16384" width="9.140625" style="4"/>
  </cols>
  <sheetData>
    <row r="1" spans="1:25" ht="18.75" customHeight="1" x14ac:dyDescent="0.3">
      <c r="A1" s="1"/>
      <c r="B1" s="2"/>
      <c r="C1" s="2"/>
      <c r="D1" s="3"/>
      <c r="E1" s="2"/>
      <c r="F1" s="2"/>
      <c r="G1" s="2"/>
      <c r="H1" s="2"/>
      <c r="I1" s="91" t="s">
        <v>53</v>
      </c>
      <c r="J1" s="91"/>
      <c r="K1" s="91"/>
      <c r="Y1" s="5"/>
    </row>
    <row r="2" spans="1:25" ht="15" customHeight="1" x14ac:dyDescent="0.3">
      <c r="A2" s="1"/>
      <c r="B2" s="2"/>
      <c r="C2" s="2"/>
      <c r="D2" s="3"/>
      <c r="E2" s="2"/>
      <c r="F2" s="2"/>
      <c r="G2" s="2"/>
      <c r="I2" s="91"/>
      <c r="J2" s="91"/>
      <c r="K2" s="91"/>
      <c r="L2" s="6"/>
      <c r="M2" s="6"/>
      <c r="N2" s="6"/>
      <c r="O2" s="6"/>
      <c r="P2" s="6"/>
      <c r="Q2" s="6"/>
      <c r="R2" s="6"/>
      <c r="S2" s="6"/>
      <c r="T2" s="6"/>
      <c r="Y2" s="7"/>
    </row>
    <row r="3" spans="1:25" x14ac:dyDescent="0.3">
      <c r="A3" s="1"/>
      <c r="B3" s="2"/>
      <c r="C3" s="2"/>
      <c r="D3" s="3"/>
      <c r="E3" s="2"/>
      <c r="F3" s="2"/>
      <c r="G3" s="2"/>
      <c r="I3" s="91"/>
      <c r="J3" s="91"/>
      <c r="K3" s="91"/>
      <c r="L3" s="6"/>
      <c r="M3" s="6"/>
      <c r="N3" s="6"/>
      <c r="O3" s="6"/>
      <c r="P3" s="6"/>
      <c r="Q3" s="6"/>
      <c r="R3" s="6"/>
      <c r="S3" s="6"/>
      <c r="T3" s="6"/>
      <c r="Y3" s="7"/>
    </row>
    <row r="4" spans="1:25" x14ac:dyDescent="0.3">
      <c r="A4" s="1"/>
      <c r="B4" s="2"/>
      <c r="C4" s="2"/>
      <c r="D4" s="3"/>
      <c r="E4" s="2"/>
      <c r="F4" s="2"/>
      <c r="G4" s="2"/>
      <c r="I4" s="91"/>
      <c r="J4" s="91"/>
      <c r="K4" s="91"/>
      <c r="L4" s="6"/>
      <c r="M4" s="6"/>
      <c r="N4" s="6"/>
      <c r="O4" s="6"/>
      <c r="P4" s="6"/>
      <c r="Q4" s="6"/>
      <c r="R4" s="6"/>
      <c r="S4" s="6"/>
      <c r="T4" s="6"/>
      <c r="Y4" s="7"/>
    </row>
    <row r="5" spans="1:25" x14ac:dyDescent="0.3">
      <c r="A5" s="1"/>
      <c r="B5" s="2"/>
      <c r="C5" s="2"/>
      <c r="D5" s="3"/>
      <c r="E5" s="2"/>
      <c r="F5" s="2"/>
      <c r="G5" s="2"/>
      <c r="I5" s="91"/>
      <c r="J5" s="91"/>
      <c r="K5" s="91"/>
      <c r="L5" s="6"/>
      <c r="M5" s="6"/>
      <c r="N5" s="6"/>
      <c r="O5" s="6"/>
      <c r="P5" s="6"/>
      <c r="Q5" s="6"/>
      <c r="R5" s="6"/>
      <c r="S5" s="6"/>
      <c r="T5" s="6"/>
      <c r="Y5" s="7"/>
    </row>
    <row r="6" spans="1:25" x14ac:dyDescent="0.3">
      <c r="A6" s="1"/>
      <c r="B6" s="2"/>
      <c r="C6" s="2"/>
      <c r="D6" s="3"/>
      <c r="E6" s="2"/>
      <c r="F6" s="2"/>
      <c r="G6" s="2"/>
      <c r="I6" s="91"/>
      <c r="J6" s="91"/>
      <c r="K6" s="91"/>
      <c r="L6" s="6"/>
      <c r="M6" s="6"/>
      <c r="N6" s="6"/>
      <c r="O6" s="6"/>
      <c r="P6" s="6"/>
      <c r="Q6" s="6"/>
      <c r="R6" s="6"/>
      <c r="S6" s="6"/>
      <c r="T6" s="6"/>
      <c r="Y6" s="7"/>
    </row>
    <row r="7" spans="1:25" x14ac:dyDescent="0.3">
      <c r="A7" s="1"/>
      <c r="B7" s="2"/>
      <c r="C7" s="2"/>
      <c r="D7" s="3" t="s">
        <v>0</v>
      </c>
      <c r="E7" s="2" t="s">
        <v>1</v>
      </c>
      <c r="F7" s="2"/>
      <c r="G7" s="2"/>
      <c r="I7" s="91"/>
      <c r="J7" s="91"/>
      <c r="K7" s="91"/>
      <c r="L7" s="6"/>
      <c r="M7" s="6"/>
      <c r="N7" s="6"/>
      <c r="O7" s="6"/>
      <c r="P7" s="6"/>
      <c r="Q7" s="6"/>
      <c r="R7" s="6"/>
      <c r="S7" s="6"/>
      <c r="T7" s="6"/>
      <c r="Y7" s="7"/>
    </row>
    <row r="8" spans="1:25" ht="16.5" customHeight="1" x14ac:dyDescent="0.3">
      <c r="A8" s="1"/>
      <c r="B8" s="2"/>
      <c r="C8" s="2"/>
      <c r="D8" s="3"/>
      <c r="E8" s="2"/>
      <c r="F8" s="2"/>
      <c r="G8" s="2"/>
      <c r="H8" s="2"/>
      <c r="I8" s="91"/>
      <c r="J8" s="91"/>
      <c r="K8" s="91"/>
      <c r="Y8" s="7"/>
    </row>
    <row r="9" spans="1:25" ht="13.5" customHeight="1" x14ac:dyDescent="0.3">
      <c r="A9" s="1"/>
      <c r="B9" s="2"/>
      <c r="C9" s="2"/>
      <c r="D9" s="3"/>
      <c r="E9" s="2"/>
      <c r="F9" s="2"/>
      <c r="G9" s="2"/>
      <c r="H9" s="2"/>
      <c r="I9" s="91"/>
      <c r="J9" s="91"/>
      <c r="K9" s="91"/>
      <c r="Y9" s="7"/>
    </row>
    <row r="10" spans="1:25" ht="36.75" hidden="1" customHeight="1" x14ac:dyDescent="0.3">
      <c r="A10" s="1"/>
      <c r="B10" s="2"/>
      <c r="C10" s="2"/>
      <c r="D10" s="3"/>
      <c r="E10" s="2"/>
      <c r="F10" s="2"/>
      <c r="G10" s="2"/>
      <c r="H10" s="2"/>
      <c r="I10" s="2"/>
      <c r="J10" s="2"/>
    </row>
    <row r="11" spans="1:25" ht="57.75" customHeight="1" x14ac:dyDescent="0.3">
      <c r="A11" s="68" t="s">
        <v>52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</row>
    <row r="12" spans="1:25" ht="0.75" customHeight="1" x14ac:dyDescent="0.3">
      <c r="A12" s="8"/>
      <c r="B12" s="2"/>
      <c r="C12" s="2"/>
      <c r="E12" s="8"/>
      <c r="F12" s="8"/>
      <c r="G12" s="8"/>
      <c r="H12" s="2"/>
      <c r="I12" s="2"/>
      <c r="J12" s="2"/>
    </row>
    <row r="13" spans="1:25" ht="19.5" thickBot="1" x14ac:dyDescent="0.35">
      <c r="A13" s="1"/>
      <c r="B13" s="2"/>
      <c r="C13" s="2"/>
      <c r="D13" s="3"/>
      <c r="E13" s="2"/>
      <c r="F13" s="2"/>
      <c r="G13" s="2"/>
      <c r="H13" s="2"/>
      <c r="I13" s="2"/>
      <c r="J13" s="2"/>
      <c r="K13" s="9" t="s">
        <v>2</v>
      </c>
    </row>
    <row r="14" spans="1:25" s="14" customFormat="1" ht="131.25" customHeight="1" thickBot="1" x14ac:dyDescent="0.3">
      <c r="A14" s="10" t="s">
        <v>3</v>
      </c>
      <c r="B14" s="11" t="s">
        <v>4</v>
      </c>
      <c r="C14" s="11" t="s">
        <v>5</v>
      </c>
      <c r="D14" s="12" t="s">
        <v>6</v>
      </c>
      <c r="E14" s="11" t="s">
        <v>7</v>
      </c>
      <c r="F14" s="11" t="s">
        <v>8</v>
      </c>
      <c r="G14" s="11" t="s">
        <v>9</v>
      </c>
      <c r="H14" s="11" t="s">
        <v>10</v>
      </c>
      <c r="I14" s="11" t="s">
        <v>11</v>
      </c>
      <c r="J14" s="11" t="s">
        <v>7</v>
      </c>
      <c r="K14" s="13" t="s">
        <v>12</v>
      </c>
    </row>
    <row r="15" spans="1:25" s="14" customFormat="1" ht="15.75" x14ac:dyDescent="0.25">
      <c r="A15" s="69" t="s">
        <v>13</v>
      </c>
      <c r="B15" s="65" t="s">
        <v>14</v>
      </c>
      <c r="C15" s="15" t="s">
        <v>15</v>
      </c>
      <c r="D15" s="16">
        <f>SUM(D19+D23)</f>
        <v>290075.7</v>
      </c>
      <c r="E15" s="16" t="s">
        <v>48</v>
      </c>
      <c r="F15" s="16">
        <f t="shared" ref="F15:I15" si="0">SUM(F19+F23)</f>
        <v>290075.7</v>
      </c>
      <c r="G15" s="16">
        <f t="shared" si="0"/>
        <v>289156.14</v>
      </c>
      <c r="H15" s="16" t="s">
        <v>48</v>
      </c>
      <c r="I15" s="16">
        <f t="shared" si="0"/>
        <v>289156.14</v>
      </c>
      <c r="J15" s="16" t="s">
        <v>48</v>
      </c>
      <c r="K15" s="17"/>
    </row>
    <row r="16" spans="1:25" s="14" customFormat="1" ht="31.5" x14ac:dyDescent="0.25">
      <c r="A16" s="70"/>
      <c r="B16" s="66"/>
      <c r="C16" s="18" t="s">
        <v>16</v>
      </c>
      <c r="D16" s="53" t="s">
        <v>48</v>
      </c>
      <c r="E16" s="53" t="s">
        <v>48</v>
      </c>
      <c r="F16" s="53" t="s">
        <v>48</v>
      </c>
      <c r="G16" s="53" t="s">
        <v>48</v>
      </c>
      <c r="H16" s="53" t="s">
        <v>48</v>
      </c>
      <c r="I16" s="53" t="s">
        <v>48</v>
      </c>
      <c r="J16" s="53" t="s">
        <v>48</v>
      </c>
      <c r="K16" s="19"/>
    </row>
    <row r="17" spans="1:11" s="14" customFormat="1" ht="15.75" x14ac:dyDescent="0.25">
      <c r="A17" s="70"/>
      <c r="B17" s="66"/>
      <c r="C17" s="43" t="s">
        <v>17</v>
      </c>
      <c r="D17" s="53" t="s">
        <v>48</v>
      </c>
      <c r="E17" s="53" t="s">
        <v>48</v>
      </c>
      <c r="F17" s="53" t="s">
        <v>48</v>
      </c>
      <c r="G17" s="53" t="s">
        <v>48</v>
      </c>
      <c r="H17" s="53" t="s">
        <v>48</v>
      </c>
      <c r="I17" s="53" t="s">
        <v>48</v>
      </c>
      <c r="J17" s="53" t="s">
        <v>48</v>
      </c>
      <c r="K17" s="19"/>
    </row>
    <row r="18" spans="1:11" s="14" customFormat="1" ht="28.5" customHeight="1" thickBot="1" x14ac:dyDescent="0.3">
      <c r="A18" s="71"/>
      <c r="B18" s="67"/>
      <c r="C18" s="20" t="s">
        <v>18</v>
      </c>
      <c r="D18" s="21">
        <f>D15</f>
        <v>290075.7</v>
      </c>
      <c r="E18" s="21" t="s">
        <v>48</v>
      </c>
      <c r="F18" s="21">
        <f>F15</f>
        <v>290075.7</v>
      </c>
      <c r="G18" s="21">
        <f t="shared" ref="G18:I18" si="1">SUM(G22+G26)</f>
        <v>289156.14</v>
      </c>
      <c r="H18" s="22" t="s">
        <v>19</v>
      </c>
      <c r="I18" s="21">
        <f t="shared" si="1"/>
        <v>289156.14</v>
      </c>
      <c r="J18" s="21" t="s">
        <v>48</v>
      </c>
      <c r="K18" s="23"/>
    </row>
    <row r="19" spans="1:11" s="14" customFormat="1" ht="28.5" customHeight="1" x14ac:dyDescent="0.25">
      <c r="A19" s="62" t="s">
        <v>20</v>
      </c>
      <c r="B19" s="65" t="s">
        <v>21</v>
      </c>
      <c r="C19" s="15" t="s">
        <v>15</v>
      </c>
      <c r="D19" s="16">
        <f>SUM(D32+D49)</f>
        <v>156078</v>
      </c>
      <c r="E19" s="16" t="s">
        <v>48</v>
      </c>
      <c r="F19" s="16">
        <f t="shared" ref="F19:I19" si="2">SUM(F32+F49)</f>
        <v>156078</v>
      </c>
      <c r="G19" s="16">
        <f t="shared" si="2"/>
        <v>155158.50999999998</v>
      </c>
      <c r="H19" s="16" t="s">
        <v>48</v>
      </c>
      <c r="I19" s="16">
        <f t="shared" si="2"/>
        <v>155158.50999999998</v>
      </c>
      <c r="J19" s="16" t="s">
        <v>48</v>
      </c>
      <c r="K19" s="24"/>
    </row>
    <row r="20" spans="1:11" s="14" customFormat="1" ht="28.5" customHeight="1" x14ac:dyDescent="0.25">
      <c r="A20" s="63"/>
      <c r="B20" s="66"/>
      <c r="C20" s="18" t="s">
        <v>16</v>
      </c>
      <c r="D20" s="53" t="s">
        <v>48</v>
      </c>
      <c r="E20" s="53" t="s">
        <v>48</v>
      </c>
      <c r="F20" s="53" t="s">
        <v>48</v>
      </c>
      <c r="G20" s="53" t="s">
        <v>48</v>
      </c>
      <c r="H20" s="53" t="s">
        <v>48</v>
      </c>
      <c r="I20" s="53" t="s">
        <v>48</v>
      </c>
      <c r="J20" s="53" t="s">
        <v>48</v>
      </c>
      <c r="K20" s="19"/>
    </row>
    <row r="21" spans="1:11" s="14" customFormat="1" ht="28.5" customHeight="1" x14ac:dyDescent="0.25">
      <c r="A21" s="63"/>
      <c r="B21" s="66"/>
      <c r="C21" s="43" t="s">
        <v>17</v>
      </c>
      <c r="D21" s="53" t="s">
        <v>48</v>
      </c>
      <c r="E21" s="53" t="s">
        <v>48</v>
      </c>
      <c r="F21" s="53" t="s">
        <v>48</v>
      </c>
      <c r="G21" s="53" t="s">
        <v>48</v>
      </c>
      <c r="H21" s="53" t="s">
        <v>48</v>
      </c>
      <c r="I21" s="53" t="s">
        <v>48</v>
      </c>
      <c r="J21" s="53" t="s">
        <v>48</v>
      </c>
      <c r="K21" s="19"/>
    </row>
    <row r="22" spans="1:11" s="14" customFormat="1" ht="28.5" customHeight="1" thickBot="1" x14ac:dyDescent="0.3">
      <c r="A22" s="64"/>
      <c r="B22" s="67"/>
      <c r="C22" s="20" t="s">
        <v>18</v>
      </c>
      <c r="D22" s="21">
        <f t="shared" ref="D22:I22" si="3">SUM(D35+D52)</f>
        <v>156078</v>
      </c>
      <c r="E22" s="21" t="s">
        <v>48</v>
      </c>
      <c r="F22" s="21">
        <f t="shared" si="3"/>
        <v>156078</v>
      </c>
      <c r="G22" s="21">
        <f t="shared" si="3"/>
        <v>155158.50999999998</v>
      </c>
      <c r="H22" s="22" t="s">
        <v>19</v>
      </c>
      <c r="I22" s="21">
        <f t="shared" si="3"/>
        <v>155158.50999999998</v>
      </c>
      <c r="J22" s="21" t="s">
        <v>48</v>
      </c>
      <c r="K22" s="23"/>
    </row>
    <row r="23" spans="1:11" s="14" customFormat="1" ht="28.5" customHeight="1" x14ac:dyDescent="0.25">
      <c r="A23" s="62" t="s">
        <v>22</v>
      </c>
      <c r="B23" s="65" t="s">
        <v>23</v>
      </c>
      <c r="C23" s="15" t="s">
        <v>15</v>
      </c>
      <c r="D23" s="16">
        <f>SUM(D57)</f>
        <v>133997.70000000001</v>
      </c>
      <c r="E23" s="16" t="s">
        <v>48</v>
      </c>
      <c r="F23" s="16">
        <f t="shared" ref="F23:I23" si="4">SUM(F57)</f>
        <v>133997.70000000001</v>
      </c>
      <c r="G23" s="16">
        <f t="shared" si="4"/>
        <v>133997.63</v>
      </c>
      <c r="H23" s="16" t="s">
        <v>48</v>
      </c>
      <c r="I23" s="16">
        <f t="shared" si="4"/>
        <v>133997.63</v>
      </c>
      <c r="J23" s="16" t="s">
        <v>48</v>
      </c>
      <c r="K23" s="24"/>
    </row>
    <row r="24" spans="1:11" s="14" customFormat="1" ht="28.5" customHeight="1" x14ac:dyDescent="0.25">
      <c r="A24" s="63"/>
      <c r="B24" s="66"/>
      <c r="C24" s="18" t="s">
        <v>16</v>
      </c>
      <c r="D24" s="53" t="s">
        <v>48</v>
      </c>
      <c r="E24" s="53" t="s">
        <v>48</v>
      </c>
      <c r="F24" s="53" t="s">
        <v>48</v>
      </c>
      <c r="G24" s="53" t="s">
        <v>48</v>
      </c>
      <c r="H24" s="53" t="s">
        <v>48</v>
      </c>
      <c r="I24" s="53" t="s">
        <v>48</v>
      </c>
      <c r="J24" s="53" t="s">
        <v>48</v>
      </c>
      <c r="K24" s="19"/>
    </row>
    <row r="25" spans="1:11" s="14" customFormat="1" ht="28.5" customHeight="1" x14ac:dyDescent="0.25">
      <c r="A25" s="63"/>
      <c r="B25" s="66"/>
      <c r="C25" s="43" t="s">
        <v>17</v>
      </c>
      <c r="D25" s="53" t="s">
        <v>48</v>
      </c>
      <c r="E25" s="53" t="s">
        <v>48</v>
      </c>
      <c r="F25" s="53" t="s">
        <v>48</v>
      </c>
      <c r="G25" s="53" t="s">
        <v>48</v>
      </c>
      <c r="H25" s="53" t="s">
        <v>48</v>
      </c>
      <c r="I25" s="53" t="s">
        <v>48</v>
      </c>
      <c r="J25" s="53" t="s">
        <v>48</v>
      </c>
      <c r="K25" s="19"/>
    </row>
    <row r="26" spans="1:11" s="14" customFormat="1" ht="28.5" customHeight="1" thickBot="1" x14ac:dyDescent="0.3">
      <c r="A26" s="64"/>
      <c r="B26" s="67"/>
      <c r="C26" s="20" t="s">
        <v>18</v>
      </c>
      <c r="D26" s="21">
        <f t="shared" ref="D26:F26" si="5">SUM(D60)</f>
        <v>133997.70000000001</v>
      </c>
      <c r="E26" s="21">
        <f t="shared" si="5"/>
        <v>0</v>
      </c>
      <c r="F26" s="21">
        <f t="shared" si="5"/>
        <v>133997.70000000001</v>
      </c>
      <c r="G26" s="21">
        <f t="shared" ref="G26:I26" si="6">SUM(G60)</f>
        <v>133997.63</v>
      </c>
      <c r="H26" s="22" t="s">
        <v>19</v>
      </c>
      <c r="I26" s="21">
        <f t="shared" si="6"/>
        <v>133997.63</v>
      </c>
      <c r="J26" s="21" t="s">
        <v>48</v>
      </c>
      <c r="K26" s="23"/>
    </row>
    <row r="27" spans="1:11" s="14" customFormat="1" ht="15.75" x14ac:dyDescent="0.25">
      <c r="A27" s="62" t="s">
        <v>24</v>
      </c>
      <c r="B27" s="65" t="s">
        <v>25</v>
      </c>
      <c r="C27" s="15" t="s">
        <v>15</v>
      </c>
      <c r="D27" s="16">
        <f>SUM(D32)</f>
        <v>153811.4</v>
      </c>
      <c r="E27" s="16" t="s">
        <v>48</v>
      </c>
      <c r="F27" s="16">
        <f t="shared" ref="F27:I27" si="7">SUM(F32)</f>
        <v>153811.4</v>
      </c>
      <c r="G27" s="16">
        <f t="shared" si="7"/>
        <v>152892.04999999999</v>
      </c>
      <c r="H27" s="16" t="s">
        <v>48</v>
      </c>
      <c r="I27" s="16">
        <f t="shared" si="7"/>
        <v>152892.04999999999</v>
      </c>
      <c r="J27" s="16" t="s">
        <v>48</v>
      </c>
      <c r="K27" s="25"/>
    </row>
    <row r="28" spans="1:11" s="14" customFormat="1" ht="32.25" customHeight="1" x14ac:dyDescent="0.25">
      <c r="A28" s="63"/>
      <c r="B28" s="66"/>
      <c r="C28" s="18" t="s">
        <v>16</v>
      </c>
      <c r="D28" s="53" t="s">
        <v>48</v>
      </c>
      <c r="E28" s="53" t="s">
        <v>48</v>
      </c>
      <c r="F28" s="53" t="s">
        <v>48</v>
      </c>
      <c r="G28" s="53" t="s">
        <v>48</v>
      </c>
      <c r="H28" s="53" t="s">
        <v>48</v>
      </c>
      <c r="I28" s="53" t="s">
        <v>48</v>
      </c>
      <c r="J28" s="53" t="s">
        <v>48</v>
      </c>
      <c r="K28" s="26"/>
    </row>
    <row r="29" spans="1:11" s="14" customFormat="1" ht="15.75" x14ac:dyDescent="0.25">
      <c r="A29" s="63"/>
      <c r="B29" s="66"/>
      <c r="C29" s="43" t="s">
        <v>17</v>
      </c>
      <c r="D29" s="53" t="s">
        <v>48</v>
      </c>
      <c r="E29" s="53" t="s">
        <v>48</v>
      </c>
      <c r="F29" s="53" t="s">
        <v>48</v>
      </c>
      <c r="G29" s="53" t="s">
        <v>48</v>
      </c>
      <c r="H29" s="53" t="s">
        <v>48</v>
      </c>
      <c r="I29" s="53" t="s">
        <v>48</v>
      </c>
      <c r="J29" s="53" t="s">
        <v>48</v>
      </c>
      <c r="K29" s="26"/>
    </row>
    <row r="30" spans="1:11" s="14" customFormat="1" ht="64.5" customHeight="1" thickBot="1" x14ac:dyDescent="0.3">
      <c r="A30" s="64"/>
      <c r="B30" s="67"/>
      <c r="C30" s="44" t="s">
        <v>18</v>
      </c>
      <c r="D30" s="21">
        <f t="shared" ref="D30:I30" si="8">SUM(D35)</f>
        <v>153811.4</v>
      </c>
      <c r="E30" s="21" t="s">
        <v>48</v>
      </c>
      <c r="F30" s="21">
        <f t="shared" si="8"/>
        <v>153811.4</v>
      </c>
      <c r="G30" s="21">
        <f t="shared" si="8"/>
        <v>152892.04999999999</v>
      </c>
      <c r="H30" s="22" t="s">
        <v>19</v>
      </c>
      <c r="I30" s="21">
        <f t="shared" si="8"/>
        <v>152892.04999999999</v>
      </c>
      <c r="J30" s="21" t="s">
        <v>48</v>
      </c>
      <c r="K30" s="27"/>
    </row>
    <row r="31" spans="1:11" s="14" customFormat="1" ht="16.5" thickBot="1" x14ac:dyDescent="0.3">
      <c r="A31" s="72" t="s">
        <v>26</v>
      </c>
      <c r="B31" s="73"/>
      <c r="C31" s="73"/>
      <c r="D31" s="73"/>
      <c r="E31" s="73"/>
      <c r="F31" s="73"/>
      <c r="G31" s="73"/>
      <c r="H31" s="73"/>
      <c r="I31" s="73"/>
      <c r="J31" s="73"/>
      <c r="K31" s="74"/>
    </row>
    <row r="32" spans="1:11" s="14" customFormat="1" ht="15.75" x14ac:dyDescent="0.25">
      <c r="A32" s="62" t="s">
        <v>27</v>
      </c>
      <c r="B32" s="65" t="s">
        <v>28</v>
      </c>
      <c r="C32" s="15" t="s">
        <v>15</v>
      </c>
      <c r="D32" s="16">
        <f>SUM(D36+D40)</f>
        <v>153811.4</v>
      </c>
      <c r="E32" s="16" t="s">
        <v>48</v>
      </c>
      <c r="F32" s="16">
        <f t="shared" ref="F32:I32" si="9">SUM(F36+F40)</f>
        <v>153811.4</v>
      </c>
      <c r="G32" s="16">
        <f t="shared" si="9"/>
        <v>152892.04999999999</v>
      </c>
      <c r="H32" s="16" t="s">
        <v>48</v>
      </c>
      <c r="I32" s="16">
        <f t="shared" si="9"/>
        <v>152892.04999999999</v>
      </c>
      <c r="J32" s="16" t="s">
        <v>48</v>
      </c>
      <c r="K32" s="25"/>
    </row>
    <row r="33" spans="1:11" s="14" customFormat="1" ht="31.5" x14ac:dyDescent="0.25">
      <c r="A33" s="63"/>
      <c r="B33" s="66"/>
      <c r="C33" s="18" t="s">
        <v>16</v>
      </c>
      <c r="D33" s="53" t="s">
        <v>48</v>
      </c>
      <c r="E33" s="53" t="s">
        <v>48</v>
      </c>
      <c r="F33" s="53" t="s">
        <v>48</v>
      </c>
      <c r="G33" s="53" t="s">
        <v>48</v>
      </c>
      <c r="H33" s="53" t="s">
        <v>48</v>
      </c>
      <c r="I33" s="53" t="s">
        <v>48</v>
      </c>
      <c r="J33" s="53" t="s">
        <v>48</v>
      </c>
      <c r="K33" s="26"/>
    </row>
    <row r="34" spans="1:11" s="14" customFormat="1" ht="15.75" x14ac:dyDescent="0.25">
      <c r="A34" s="63"/>
      <c r="B34" s="66"/>
      <c r="C34" s="43" t="s">
        <v>17</v>
      </c>
      <c r="D34" s="53" t="s">
        <v>48</v>
      </c>
      <c r="E34" s="53" t="s">
        <v>48</v>
      </c>
      <c r="F34" s="53" t="s">
        <v>48</v>
      </c>
      <c r="G34" s="53" t="s">
        <v>48</v>
      </c>
      <c r="H34" s="53" t="s">
        <v>48</v>
      </c>
      <c r="I34" s="53" t="s">
        <v>48</v>
      </c>
      <c r="J34" s="53" t="s">
        <v>48</v>
      </c>
      <c r="K34" s="26" t="s">
        <v>49</v>
      </c>
    </row>
    <row r="35" spans="1:11" s="14" customFormat="1" ht="44.45" customHeight="1" thickBot="1" x14ac:dyDescent="0.3">
      <c r="A35" s="64"/>
      <c r="B35" s="67"/>
      <c r="C35" s="20" t="s">
        <v>18</v>
      </c>
      <c r="D35" s="21">
        <f t="shared" ref="D35:I35" si="10">SUM(D39+D43)</f>
        <v>153811.4</v>
      </c>
      <c r="E35" s="21" t="s">
        <v>48</v>
      </c>
      <c r="F35" s="21">
        <f t="shared" si="10"/>
        <v>153811.4</v>
      </c>
      <c r="G35" s="21">
        <f t="shared" si="10"/>
        <v>152892.04999999999</v>
      </c>
      <c r="H35" s="22" t="s">
        <v>19</v>
      </c>
      <c r="I35" s="21">
        <f t="shared" si="10"/>
        <v>152892.04999999999</v>
      </c>
      <c r="J35" s="21" t="s">
        <v>48</v>
      </c>
      <c r="K35" s="27"/>
    </row>
    <row r="36" spans="1:11" s="31" customFormat="1" ht="15.75" x14ac:dyDescent="0.25">
      <c r="A36" s="75" t="s">
        <v>29</v>
      </c>
      <c r="B36" s="78" t="s">
        <v>30</v>
      </c>
      <c r="C36" s="28" t="s">
        <v>15</v>
      </c>
      <c r="D36" s="29">
        <f>SUM(D37:D39)</f>
        <v>142213</v>
      </c>
      <c r="E36" s="29" t="s">
        <v>48</v>
      </c>
      <c r="F36" s="29">
        <f t="shared" ref="F36:I36" si="11">SUM(F37:F39)</f>
        <v>142213</v>
      </c>
      <c r="G36" s="29">
        <f t="shared" si="11"/>
        <v>141294.25</v>
      </c>
      <c r="H36" s="29" t="s">
        <v>48</v>
      </c>
      <c r="I36" s="29">
        <f t="shared" si="11"/>
        <v>141294.25</v>
      </c>
      <c r="J36" s="29" t="s">
        <v>48</v>
      </c>
      <c r="K36" s="30"/>
    </row>
    <row r="37" spans="1:11" s="14" customFormat="1" ht="31.5" x14ac:dyDescent="0.25">
      <c r="A37" s="76"/>
      <c r="B37" s="79"/>
      <c r="C37" s="32" t="s">
        <v>16</v>
      </c>
      <c r="D37" s="54" t="s">
        <v>48</v>
      </c>
      <c r="E37" s="54" t="s">
        <v>48</v>
      </c>
      <c r="F37" s="54" t="s">
        <v>48</v>
      </c>
      <c r="G37" s="54" t="s">
        <v>48</v>
      </c>
      <c r="H37" s="54" t="s">
        <v>48</v>
      </c>
      <c r="I37" s="54" t="s">
        <v>48</v>
      </c>
      <c r="J37" s="54" t="s">
        <v>48</v>
      </c>
      <c r="K37" s="33"/>
    </row>
    <row r="38" spans="1:11" s="14" customFormat="1" ht="15.75" x14ac:dyDescent="0.25">
      <c r="A38" s="76"/>
      <c r="B38" s="79"/>
      <c r="C38" s="34" t="s">
        <v>17</v>
      </c>
      <c r="D38" s="54" t="s">
        <v>48</v>
      </c>
      <c r="E38" s="54" t="s">
        <v>48</v>
      </c>
      <c r="F38" s="54" t="s">
        <v>48</v>
      </c>
      <c r="G38" s="54" t="s">
        <v>48</v>
      </c>
      <c r="H38" s="54" t="s">
        <v>48</v>
      </c>
      <c r="I38" s="54" t="s">
        <v>48</v>
      </c>
      <c r="J38" s="54" t="s">
        <v>48</v>
      </c>
      <c r="K38" s="33"/>
    </row>
    <row r="39" spans="1:11" s="14" customFormat="1" ht="62.45" customHeight="1" thickBot="1" x14ac:dyDescent="0.3">
      <c r="A39" s="77"/>
      <c r="B39" s="80"/>
      <c r="C39" s="35" t="s">
        <v>18</v>
      </c>
      <c r="D39" s="36">
        <v>142213</v>
      </c>
      <c r="E39" s="36" t="s">
        <v>48</v>
      </c>
      <c r="F39" s="36">
        <v>142213</v>
      </c>
      <c r="G39" s="36">
        <v>141294.25</v>
      </c>
      <c r="H39" s="37" t="s">
        <v>19</v>
      </c>
      <c r="I39" s="36">
        <v>141294.25</v>
      </c>
      <c r="J39" s="36" t="s">
        <v>48</v>
      </c>
      <c r="K39" s="38"/>
    </row>
    <row r="40" spans="1:11" s="31" customFormat="1" ht="15.75" x14ac:dyDescent="0.25">
      <c r="A40" s="75" t="s">
        <v>31</v>
      </c>
      <c r="B40" s="81" t="s">
        <v>32</v>
      </c>
      <c r="C40" s="28" t="s">
        <v>15</v>
      </c>
      <c r="D40" s="29">
        <f>SUM(D41:D43)</f>
        <v>11598.4</v>
      </c>
      <c r="E40" s="29" t="s">
        <v>48</v>
      </c>
      <c r="F40" s="29">
        <f t="shared" ref="F40:I40" si="12">SUM(F41:F43)</f>
        <v>11598.4</v>
      </c>
      <c r="G40" s="29">
        <f t="shared" si="12"/>
        <v>11597.8</v>
      </c>
      <c r="H40" s="29" t="s">
        <v>48</v>
      </c>
      <c r="I40" s="29">
        <f t="shared" si="12"/>
        <v>11597.8</v>
      </c>
      <c r="J40" s="55" t="s">
        <v>48</v>
      </c>
      <c r="K40" s="39"/>
    </row>
    <row r="41" spans="1:11" s="14" customFormat="1" ht="31.5" x14ac:dyDescent="0.25">
      <c r="A41" s="76"/>
      <c r="B41" s="82"/>
      <c r="C41" s="32" t="s">
        <v>16</v>
      </c>
      <c r="D41" s="54" t="s">
        <v>48</v>
      </c>
      <c r="E41" s="54" t="s">
        <v>48</v>
      </c>
      <c r="F41" s="54" t="s">
        <v>48</v>
      </c>
      <c r="G41" s="54" t="s">
        <v>48</v>
      </c>
      <c r="H41" s="54" t="s">
        <v>48</v>
      </c>
      <c r="I41" s="54" t="s">
        <v>48</v>
      </c>
      <c r="J41" s="54" t="s">
        <v>48</v>
      </c>
      <c r="K41" s="40"/>
    </row>
    <row r="42" spans="1:11" s="14" customFormat="1" ht="15.75" x14ac:dyDescent="0.25">
      <c r="A42" s="76"/>
      <c r="B42" s="82"/>
      <c r="C42" s="34" t="s">
        <v>17</v>
      </c>
      <c r="D42" s="54" t="s">
        <v>48</v>
      </c>
      <c r="E42" s="54" t="s">
        <v>48</v>
      </c>
      <c r="F42" s="54" t="s">
        <v>48</v>
      </c>
      <c r="G42" s="54" t="s">
        <v>48</v>
      </c>
      <c r="H42" s="54" t="s">
        <v>48</v>
      </c>
      <c r="I42" s="54" t="s">
        <v>48</v>
      </c>
      <c r="J42" s="54" t="s">
        <v>48</v>
      </c>
      <c r="K42" s="40"/>
    </row>
    <row r="43" spans="1:11" s="14" customFormat="1" ht="130.5" customHeight="1" thickBot="1" x14ac:dyDescent="0.3">
      <c r="A43" s="77"/>
      <c r="B43" s="83"/>
      <c r="C43" s="35" t="s">
        <v>18</v>
      </c>
      <c r="D43" s="36">
        <v>11598.4</v>
      </c>
      <c r="E43" s="36" t="s">
        <v>48</v>
      </c>
      <c r="F43" s="36">
        <v>11598.4</v>
      </c>
      <c r="G43" s="36">
        <v>11597.8</v>
      </c>
      <c r="H43" s="37" t="s">
        <v>19</v>
      </c>
      <c r="I43" s="36">
        <v>11597.8</v>
      </c>
      <c r="J43" s="56" t="s">
        <v>48</v>
      </c>
      <c r="K43" s="41"/>
    </row>
    <row r="44" spans="1:11" s="14" customFormat="1" ht="15.75" x14ac:dyDescent="0.25">
      <c r="A44" s="62" t="s">
        <v>33</v>
      </c>
      <c r="B44" s="65" t="s">
        <v>34</v>
      </c>
      <c r="C44" s="15" t="s">
        <v>15</v>
      </c>
      <c r="D44" s="42">
        <f>SUM(D49,D57)</f>
        <v>136264.30000000002</v>
      </c>
      <c r="E44" s="42" t="s">
        <v>48</v>
      </c>
      <c r="F44" s="42">
        <f>SUM(F49+F57)</f>
        <v>136264.30000000002</v>
      </c>
      <c r="G44" s="42">
        <f t="shared" ref="G44:I44" si="13">SUM(G49+G57)</f>
        <v>136264.09</v>
      </c>
      <c r="H44" s="42" t="s">
        <v>48</v>
      </c>
      <c r="I44" s="42">
        <f t="shared" si="13"/>
        <v>136264.09</v>
      </c>
      <c r="J44" s="42" t="s">
        <v>48</v>
      </c>
      <c r="K44" s="25"/>
    </row>
    <row r="45" spans="1:11" s="14" customFormat="1" ht="38.25" customHeight="1" x14ac:dyDescent="0.25">
      <c r="A45" s="63"/>
      <c r="B45" s="84"/>
      <c r="C45" s="18" t="s">
        <v>16</v>
      </c>
      <c r="D45" s="57" t="s">
        <v>48</v>
      </c>
      <c r="E45" s="57" t="s">
        <v>48</v>
      </c>
      <c r="F45" s="57" t="s">
        <v>48</v>
      </c>
      <c r="G45" s="57" t="s">
        <v>48</v>
      </c>
      <c r="H45" s="57" t="s">
        <v>48</v>
      </c>
      <c r="I45" s="57" t="s">
        <v>48</v>
      </c>
      <c r="J45" s="57" t="s">
        <v>48</v>
      </c>
      <c r="K45" s="19"/>
    </row>
    <row r="46" spans="1:11" s="14" customFormat="1" ht="63.75" customHeight="1" x14ac:dyDescent="0.25">
      <c r="A46" s="63"/>
      <c r="B46" s="84"/>
      <c r="C46" s="43" t="s">
        <v>17</v>
      </c>
      <c r="D46" s="57" t="s">
        <v>48</v>
      </c>
      <c r="E46" s="57" t="s">
        <v>48</v>
      </c>
      <c r="F46" s="57" t="s">
        <v>48</v>
      </c>
      <c r="G46" s="57" t="s">
        <v>48</v>
      </c>
      <c r="H46" s="57" t="s">
        <v>48</v>
      </c>
      <c r="I46" s="57" t="s">
        <v>48</v>
      </c>
      <c r="J46" s="57" t="s">
        <v>48</v>
      </c>
      <c r="K46" s="19"/>
    </row>
    <row r="47" spans="1:11" s="14" customFormat="1" ht="51.75" customHeight="1" thickBot="1" x14ac:dyDescent="0.3">
      <c r="A47" s="64"/>
      <c r="B47" s="85"/>
      <c r="C47" s="20" t="s">
        <v>18</v>
      </c>
      <c r="D47" s="61">
        <f>SUM(D52,D60)</f>
        <v>136264.30000000002</v>
      </c>
      <c r="E47" s="45" t="s">
        <v>48</v>
      </c>
      <c r="F47" s="45">
        <f>F44</f>
        <v>136264.30000000002</v>
      </c>
      <c r="G47" s="45">
        <f t="shared" ref="G47:I47" si="14">SUM(G52+G60)</f>
        <v>136264.09</v>
      </c>
      <c r="H47" s="22" t="s">
        <v>19</v>
      </c>
      <c r="I47" s="45">
        <f t="shared" si="14"/>
        <v>136264.09</v>
      </c>
      <c r="J47" s="45" t="s">
        <v>48</v>
      </c>
      <c r="K47" s="27"/>
    </row>
    <row r="48" spans="1:11" s="14" customFormat="1" ht="16.5" thickBot="1" x14ac:dyDescent="0.3">
      <c r="A48" s="72" t="s">
        <v>26</v>
      </c>
      <c r="B48" s="73"/>
      <c r="C48" s="73"/>
      <c r="D48" s="73"/>
      <c r="E48" s="73"/>
      <c r="F48" s="73"/>
      <c r="G48" s="73"/>
      <c r="H48" s="73"/>
      <c r="I48" s="73"/>
      <c r="J48" s="73"/>
      <c r="K48" s="74"/>
    </row>
    <row r="49" spans="1:11" s="31" customFormat="1" ht="15.75" x14ac:dyDescent="0.25">
      <c r="A49" s="62" t="s">
        <v>35</v>
      </c>
      <c r="B49" s="65" t="s">
        <v>28</v>
      </c>
      <c r="C49" s="15" t="s">
        <v>15</v>
      </c>
      <c r="D49" s="16">
        <f>SUM(D53)</f>
        <v>2266.6</v>
      </c>
      <c r="E49" s="16" t="s">
        <v>48</v>
      </c>
      <c r="F49" s="16">
        <f t="shared" ref="F49:I49" si="15">SUM(F53)</f>
        <v>2266.6</v>
      </c>
      <c r="G49" s="16">
        <f t="shared" si="15"/>
        <v>2266.46</v>
      </c>
      <c r="H49" s="16" t="s">
        <v>48</v>
      </c>
      <c r="I49" s="16">
        <f t="shared" si="15"/>
        <v>2266.46</v>
      </c>
      <c r="J49" s="16" t="s">
        <v>48</v>
      </c>
      <c r="K49" s="24"/>
    </row>
    <row r="50" spans="1:11" s="14" customFormat="1" ht="31.5" x14ac:dyDescent="0.25">
      <c r="A50" s="63"/>
      <c r="B50" s="66"/>
      <c r="C50" s="18" t="s">
        <v>16</v>
      </c>
      <c r="D50" s="53" t="s">
        <v>48</v>
      </c>
      <c r="E50" s="53" t="s">
        <v>48</v>
      </c>
      <c r="F50" s="53" t="s">
        <v>48</v>
      </c>
      <c r="G50" s="53" t="s">
        <v>48</v>
      </c>
      <c r="H50" s="53" t="s">
        <v>48</v>
      </c>
      <c r="I50" s="53" t="s">
        <v>48</v>
      </c>
      <c r="J50" s="53" t="s">
        <v>48</v>
      </c>
      <c r="K50" s="19"/>
    </row>
    <row r="51" spans="1:11" s="14" customFormat="1" ht="15.75" x14ac:dyDescent="0.25">
      <c r="A51" s="63"/>
      <c r="B51" s="66"/>
      <c r="C51" s="43" t="s">
        <v>17</v>
      </c>
      <c r="D51" s="53" t="s">
        <v>48</v>
      </c>
      <c r="E51" s="53" t="s">
        <v>48</v>
      </c>
      <c r="F51" s="53" t="s">
        <v>48</v>
      </c>
      <c r="G51" s="53" t="s">
        <v>48</v>
      </c>
      <c r="H51" s="53" t="s">
        <v>48</v>
      </c>
      <c r="I51" s="53" t="s">
        <v>48</v>
      </c>
      <c r="J51" s="53" t="s">
        <v>48</v>
      </c>
      <c r="K51" s="19"/>
    </row>
    <row r="52" spans="1:11" s="14" customFormat="1" ht="49.7" customHeight="1" thickBot="1" x14ac:dyDescent="0.3">
      <c r="A52" s="64"/>
      <c r="B52" s="67"/>
      <c r="C52" s="20" t="s">
        <v>18</v>
      </c>
      <c r="D52" s="21">
        <f t="shared" ref="D52:I52" si="16">SUM(D56)</f>
        <v>2266.6</v>
      </c>
      <c r="E52" s="21" t="s">
        <v>48</v>
      </c>
      <c r="F52" s="21">
        <f t="shared" si="16"/>
        <v>2266.6</v>
      </c>
      <c r="G52" s="21">
        <f t="shared" si="16"/>
        <v>2266.46</v>
      </c>
      <c r="H52" s="22" t="s">
        <v>19</v>
      </c>
      <c r="I52" s="21">
        <f t="shared" si="16"/>
        <v>2266.46</v>
      </c>
      <c r="J52" s="21" t="s">
        <v>48</v>
      </c>
      <c r="K52" s="23"/>
    </row>
    <row r="53" spans="1:11" s="31" customFormat="1" ht="15.75" x14ac:dyDescent="0.25">
      <c r="A53" s="62" t="s">
        <v>36</v>
      </c>
      <c r="B53" s="65" t="s">
        <v>37</v>
      </c>
      <c r="C53" s="15" t="s">
        <v>15</v>
      </c>
      <c r="D53" s="16">
        <f>SUM(D54:D56)</f>
        <v>2266.6</v>
      </c>
      <c r="E53" s="16" t="s">
        <v>48</v>
      </c>
      <c r="F53" s="16">
        <f t="shared" ref="F53:I53" si="17">SUM(F54:F56)</f>
        <v>2266.6</v>
      </c>
      <c r="G53" s="16">
        <f t="shared" si="17"/>
        <v>2266.46</v>
      </c>
      <c r="H53" s="16" t="s">
        <v>48</v>
      </c>
      <c r="I53" s="16">
        <f t="shared" si="17"/>
        <v>2266.46</v>
      </c>
      <c r="J53" s="16" t="s">
        <v>48</v>
      </c>
      <c r="K53" s="24"/>
    </row>
    <row r="54" spans="1:11" s="14" customFormat="1" ht="31.5" x14ac:dyDescent="0.25">
      <c r="A54" s="63"/>
      <c r="B54" s="66"/>
      <c r="C54" s="18" t="s">
        <v>16</v>
      </c>
      <c r="D54" s="52" t="s">
        <v>48</v>
      </c>
      <c r="E54" s="52" t="s">
        <v>48</v>
      </c>
      <c r="F54" s="52" t="s">
        <v>48</v>
      </c>
      <c r="G54" s="52" t="s">
        <v>48</v>
      </c>
      <c r="H54" s="52" t="s">
        <v>48</v>
      </c>
      <c r="I54" s="52" t="s">
        <v>48</v>
      </c>
      <c r="J54" s="52" t="s">
        <v>48</v>
      </c>
      <c r="K54" s="19"/>
    </row>
    <row r="55" spans="1:11" s="14" customFormat="1" ht="15.75" x14ac:dyDescent="0.25">
      <c r="A55" s="63"/>
      <c r="B55" s="66"/>
      <c r="C55" s="43" t="s">
        <v>17</v>
      </c>
      <c r="D55" s="52" t="s">
        <v>48</v>
      </c>
      <c r="E55" s="52" t="s">
        <v>48</v>
      </c>
      <c r="F55" s="52" t="s">
        <v>48</v>
      </c>
      <c r="G55" s="52" t="s">
        <v>48</v>
      </c>
      <c r="H55" s="52" t="s">
        <v>48</v>
      </c>
      <c r="I55" s="52" t="s">
        <v>48</v>
      </c>
      <c r="J55" s="52" t="s">
        <v>48</v>
      </c>
      <c r="K55" s="19"/>
    </row>
    <row r="56" spans="1:11" s="14" customFormat="1" ht="32.25" thickBot="1" x14ac:dyDescent="0.3">
      <c r="A56" s="64"/>
      <c r="B56" s="67"/>
      <c r="C56" s="20" t="s">
        <v>18</v>
      </c>
      <c r="D56" s="21">
        <v>2266.6</v>
      </c>
      <c r="E56" s="21" t="s">
        <v>48</v>
      </c>
      <c r="F56" s="21">
        <v>2266.6</v>
      </c>
      <c r="G56" s="21">
        <v>2266.46</v>
      </c>
      <c r="H56" s="22" t="s">
        <v>19</v>
      </c>
      <c r="I56" s="59">
        <v>2266.46</v>
      </c>
      <c r="J56" s="22" t="s">
        <v>48</v>
      </c>
      <c r="K56" s="23"/>
    </row>
    <row r="57" spans="1:11" s="31" customFormat="1" ht="15.75" x14ac:dyDescent="0.25">
      <c r="A57" s="62" t="s">
        <v>38</v>
      </c>
      <c r="B57" s="65" t="s">
        <v>39</v>
      </c>
      <c r="C57" s="15" t="s">
        <v>15</v>
      </c>
      <c r="D57" s="16">
        <f>SUM(D61,D65,D69)</f>
        <v>133997.70000000001</v>
      </c>
      <c r="E57" s="16" t="s">
        <v>48</v>
      </c>
      <c r="F57" s="16">
        <f t="shared" ref="F57" si="18">SUM(F61+F65+F69)</f>
        <v>133997.70000000001</v>
      </c>
      <c r="G57" s="16">
        <f>SUM(G61,G65,G69)</f>
        <v>133997.63</v>
      </c>
      <c r="H57" s="16" t="s">
        <v>48</v>
      </c>
      <c r="I57" s="16">
        <f>SUM(I61,I65,I69)</f>
        <v>133997.63</v>
      </c>
      <c r="J57" s="16" t="s">
        <v>48</v>
      </c>
      <c r="K57" s="46"/>
    </row>
    <row r="58" spans="1:11" s="14" customFormat="1" ht="31.5" x14ac:dyDescent="0.25">
      <c r="A58" s="63"/>
      <c r="B58" s="66"/>
      <c r="C58" s="18" t="s">
        <v>16</v>
      </c>
      <c r="D58" s="53" t="s">
        <v>48</v>
      </c>
      <c r="E58" s="53" t="s">
        <v>48</v>
      </c>
      <c r="F58" s="53" t="s">
        <v>48</v>
      </c>
      <c r="G58" s="53" t="s">
        <v>48</v>
      </c>
      <c r="H58" s="53" t="s">
        <v>48</v>
      </c>
      <c r="I58" s="53" t="s">
        <v>48</v>
      </c>
      <c r="J58" s="53" t="s">
        <v>48</v>
      </c>
      <c r="K58" s="19"/>
    </row>
    <row r="59" spans="1:11" s="14" customFormat="1" ht="15.75" x14ac:dyDescent="0.25">
      <c r="A59" s="63"/>
      <c r="B59" s="66"/>
      <c r="C59" s="43" t="s">
        <v>17</v>
      </c>
      <c r="D59" s="53" t="s">
        <v>48</v>
      </c>
      <c r="E59" s="53" t="s">
        <v>48</v>
      </c>
      <c r="F59" s="53" t="s">
        <v>48</v>
      </c>
      <c r="G59" s="53" t="s">
        <v>48</v>
      </c>
      <c r="H59" s="53" t="s">
        <v>48</v>
      </c>
      <c r="I59" s="53" t="s">
        <v>48</v>
      </c>
      <c r="J59" s="53" t="s">
        <v>48</v>
      </c>
      <c r="K59" s="19"/>
    </row>
    <row r="60" spans="1:11" s="14" customFormat="1" ht="116.25" customHeight="1" thickBot="1" x14ac:dyDescent="0.3">
      <c r="A60" s="64"/>
      <c r="B60" s="67"/>
      <c r="C60" s="20" t="s">
        <v>18</v>
      </c>
      <c r="D60" s="21">
        <f>SUM(D64,D68,D72)</f>
        <v>133997.70000000001</v>
      </c>
      <c r="E60" s="21" t="s">
        <v>48</v>
      </c>
      <c r="F60" s="21">
        <f>SUM(F64,F68,F72)</f>
        <v>133997.70000000001</v>
      </c>
      <c r="G60" s="21">
        <f>SUM(G64,G68,G72)</f>
        <v>133997.63</v>
      </c>
      <c r="H60" s="22" t="s">
        <v>19</v>
      </c>
      <c r="I60" s="21">
        <f>SUM(I64,I68,I72)</f>
        <v>133997.63</v>
      </c>
      <c r="J60" s="21" t="s">
        <v>48</v>
      </c>
      <c r="K60" s="23"/>
    </row>
    <row r="61" spans="1:11" s="14" customFormat="1" ht="15.75" x14ac:dyDescent="0.25">
      <c r="A61" s="62" t="s">
        <v>40</v>
      </c>
      <c r="B61" s="65" t="s">
        <v>37</v>
      </c>
      <c r="C61" s="15" t="s">
        <v>15</v>
      </c>
      <c r="D61" s="47">
        <v>133447.70000000001</v>
      </c>
      <c r="E61" s="47" t="s">
        <v>48</v>
      </c>
      <c r="F61" s="47">
        <f t="shared" ref="F61:J61" si="19">SUM(F62:F64)</f>
        <v>133447.70000000001</v>
      </c>
      <c r="G61" s="47">
        <f t="shared" si="19"/>
        <v>133447.63</v>
      </c>
      <c r="H61" s="47" t="s">
        <v>48</v>
      </c>
      <c r="I61" s="47">
        <f t="shared" si="19"/>
        <v>133447.63</v>
      </c>
      <c r="J61" s="47">
        <f t="shared" si="19"/>
        <v>0</v>
      </c>
      <c r="K61" s="48"/>
    </row>
    <row r="62" spans="1:11" s="14" customFormat="1" ht="31.5" x14ac:dyDescent="0.25">
      <c r="A62" s="63"/>
      <c r="B62" s="66"/>
      <c r="C62" s="18" t="s">
        <v>16</v>
      </c>
      <c r="D62" s="52" t="s">
        <v>48</v>
      </c>
      <c r="E62" s="52" t="s">
        <v>48</v>
      </c>
      <c r="F62" s="52" t="s">
        <v>48</v>
      </c>
      <c r="G62" s="52" t="s">
        <v>48</v>
      </c>
      <c r="H62" s="52" t="s">
        <v>48</v>
      </c>
      <c r="I62" s="52" t="s">
        <v>48</v>
      </c>
      <c r="J62" s="52" t="s">
        <v>48</v>
      </c>
      <c r="K62" s="19"/>
    </row>
    <row r="63" spans="1:11" s="14" customFormat="1" ht="15.75" x14ac:dyDescent="0.25">
      <c r="A63" s="63"/>
      <c r="B63" s="66"/>
      <c r="C63" s="43" t="s">
        <v>17</v>
      </c>
      <c r="D63" s="52" t="s">
        <v>48</v>
      </c>
      <c r="E63" s="52" t="s">
        <v>48</v>
      </c>
      <c r="F63" s="52" t="s">
        <v>48</v>
      </c>
      <c r="G63" s="52" t="s">
        <v>48</v>
      </c>
      <c r="H63" s="52" t="s">
        <v>48</v>
      </c>
      <c r="I63" s="52" t="s">
        <v>48</v>
      </c>
      <c r="J63" s="52" t="s">
        <v>48</v>
      </c>
      <c r="K63" s="19"/>
    </row>
    <row r="64" spans="1:11" s="14" customFormat="1" ht="60" customHeight="1" thickBot="1" x14ac:dyDescent="0.3">
      <c r="A64" s="64"/>
      <c r="B64" s="67"/>
      <c r="C64" s="20" t="s">
        <v>18</v>
      </c>
      <c r="D64" s="49">
        <v>133447.70000000001</v>
      </c>
      <c r="E64" s="49"/>
      <c r="F64" s="49">
        <v>133447.70000000001</v>
      </c>
      <c r="G64" s="49">
        <v>133447.63</v>
      </c>
      <c r="H64" s="22" t="s">
        <v>19</v>
      </c>
      <c r="I64" s="49">
        <v>133447.63</v>
      </c>
      <c r="J64" s="49"/>
      <c r="K64" s="27"/>
    </row>
    <row r="65" spans="1:11" s="14" customFormat="1" ht="15.75" x14ac:dyDescent="0.25">
      <c r="A65" s="62" t="s">
        <v>41</v>
      </c>
      <c r="B65" s="65" t="s">
        <v>42</v>
      </c>
      <c r="C65" s="15" t="s">
        <v>15</v>
      </c>
      <c r="D65" s="16">
        <v>40</v>
      </c>
      <c r="E65" s="16" t="s">
        <v>48</v>
      </c>
      <c r="F65" s="16">
        <f t="shared" ref="F65" si="20">SUM(F66:F68)</f>
        <v>40</v>
      </c>
      <c r="G65" s="16">
        <v>40</v>
      </c>
      <c r="H65" s="16" t="s">
        <v>48</v>
      </c>
      <c r="I65" s="16">
        <v>40</v>
      </c>
      <c r="J65" s="16" t="s">
        <v>48</v>
      </c>
      <c r="K65" s="25"/>
    </row>
    <row r="66" spans="1:11" s="14" customFormat="1" ht="31.5" x14ac:dyDescent="0.25">
      <c r="A66" s="63"/>
      <c r="B66" s="66"/>
      <c r="C66" s="18" t="s">
        <v>16</v>
      </c>
      <c r="D66" s="52" t="s">
        <v>48</v>
      </c>
      <c r="E66" s="52" t="s">
        <v>48</v>
      </c>
      <c r="F66" s="52" t="s">
        <v>48</v>
      </c>
      <c r="G66" s="52" t="s">
        <v>48</v>
      </c>
      <c r="H66" s="52" t="s">
        <v>48</v>
      </c>
      <c r="I66" s="52" t="s">
        <v>48</v>
      </c>
      <c r="J66" s="52" t="s">
        <v>48</v>
      </c>
      <c r="K66" s="19"/>
    </row>
    <row r="67" spans="1:11" s="14" customFormat="1" ht="15.75" x14ac:dyDescent="0.25">
      <c r="A67" s="63"/>
      <c r="B67" s="66"/>
      <c r="C67" s="43" t="s">
        <v>17</v>
      </c>
      <c r="D67" s="52" t="s">
        <v>48</v>
      </c>
      <c r="E67" s="52" t="s">
        <v>48</v>
      </c>
      <c r="F67" s="52" t="s">
        <v>48</v>
      </c>
      <c r="G67" s="52" t="s">
        <v>48</v>
      </c>
      <c r="H67" s="52" t="s">
        <v>48</v>
      </c>
      <c r="I67" s="52" t="s">
        <v>48</v>
      </c>
      <c r="J67" s="52" t="s">
        <v>48</v>
      </c>
      <c r="K67" s="19"/>
    </row>
    <row r="68" spans="1:11" s="14" customFormat="1" ht="52.5" customHeight="1" thickBot="1" x14ac:dyDescent="0.3">
      <c r="A68" s="64"/>
      <c r="B68" s="67"/>
      <c r="C68" s="20" t="s">
        <v>18</v>
      </c>
      <c r="D68" s="58">
        <v>40</v>
      </c>
      <c r="E68" s="22" t="s">
        <v>48</v>
      </c>
      <c r="F68" s="21">
        <v>40</v>
      </c>
      <c r="G68" s="59">
        <v>40</v>
      </c>
      <c r="H68" s="22" t="s">
        <v>19</v>
      </c>
      <c r="I68" s="59">
        <v>40</v>
      </c>
      <c r="J68" s="22" t="s">
        <v>48</v>
      </c>
      <c r="K68" s="23"/>
    </row>
    <row r="69" spans="1:11" s="14" customFormat="1" ht="15.75" x14ac:dyDescent="0.25">
      <c r="A69" s="62" t="s">
        <v>43</v>
      </c>
      <c r="B69" s="88" t="s">
        <v>44</v>
      </c>
      <c r="C69" s="15" t="s">
        <v>15</v>
      </c>
      <c r="D69" s="16">
        <f>SUM(D70:D72)</f>
        <v>510</v>
      </c>
      <c r="E69" s="16" t="s">
        <v>48</v>
      </c>
      <c r="F69" s="16">
        <f t="shared" ref="F69" si="21">SUM(F70:F72)</f>
        <v>510</v>
      </c>
      <c r="G69" s="16">
        <f>G72</f>
        <v>510</v>
      </c>
      <c r="H69" s="16" t="s">
        <v>48</v>
      </c>
      <c r="I69" s="60">
        <f>I72</f>
        <v>510</v>
      </c>
      <c r="J69" s="16" t="s">
        <v>48</v>
      </c>
      <c r="K69" s="24"/>
    </row>
    <row r="70" spans="1:11" s="14" customFormat="1" ht="31.5" x14ac:dyDescent="0.25">
      <c r="A70" s="63"/>
      <c r="B70" s="89"/>
      <c r="C70" s="18" t="s">
        <v>16</v>
      </c>
      <c r="D70" s="52" t="s">
        <v>48</v>
      </c>
      <c r="E70" s="52" t="s">
        <v>48</v>
      </c>
      <c r="F70" s="52" t="s">
        <v>48</v>
      </c>
      <c r="G70" s="52" t="s">
        <v>48</v>
      </c>
      <c r="H70" s="52" t="s">
        <v>48</v>
      </c>
      <c r="I70" s="52" t="s">
        <v>48</v>
      </c>
      <c r="J70" s="52" t="s">
        <v>48</v>
      </c>
      <c r="K70" s="19"/>
    </row>
    <row r="71" spans="1:11" s="14" customFormat="1" ht="15.75" x14ac:dyDescent="0.25">
      <c r="A71" s="63"/>
      <c r="B71" s="89"/>
      <c r="C71" s="43" t="s">
        <v>17</v>
      </c>
      <c r="D71" s="52" t="s">
        <v>48</v>
      </c>
      <c r="E71" s="52" t="s">
        <v>48</v>
      </c>
      <c r="F71" s="52" t="s">
        <v>48</v>
      </c>
      <c r="G71" s="52" t="s">
        <v>48</v>
      </c>
      <c r="H71" s="52" t="s">
        <v>48</v>
      </c>
      <c r="I71" s="52" t="s">
        <v>48</v>
      </c>
      <c r="J71" s="52" t="s">
        <v>48</v>
      </c>
      <c r="K71" s="19"/>
    </row>
    <row r="72" spans="1:11" s="14" customFormat="1" ht="49.7" customHeight="1" thickBot="1" x14ac:dyDescent="0.3">
      <c r="A72" s="64"/>
      <c r="B72" s="90"/>
      <c r="C72" s="20" t="s">
        <v>18</v>
      </c>
      <c r="D72" s="49">
        <v>510</v>
      </c>
      <c r="E72" s="49" t="s">
        <v>48</v>
      </c>
      <c r="F72" s="49">
        <v>510</v>
      </c>
      <c r="G72" s="49">
        <v>510</v>
      </c>
      <c r="H72" s="22" t="s">
        <v>19</v>
      </c>
      <c r="I72" s="22">
        <v>510</v>
      </c>
      <c r="J72" s="22" t="s">
        <v>48</v>
      </c>
      <c r="K72" s="23"/>
    </row>
    <row r="74" spans="1:11" x14ac:dyDescent="0.3">
      <c r="A74" s="50" t="s">
        <v>50</v>
      </c>
      <c r="J74" s="86" t="s">
        <v>51</v>
      </c>
      <c r="K74" s="86"/>
    </row>
    <row r="75" spans="1:11" x14ac:dyDescent="0.3">
      <c r="J75" s="6"/>
      <c r="K75" s="6"/>
    </row>
    <row r="76" spans="1:11" x14ac:dyDescent="0.3">
      <c r="A76" s="50" t="s">
        <v>45</v>
      </c>
    </row>
    <row r="77" spans="1:11" x14ac:dyDescent="0.3">
      <c r="A77" s="51" t="s">
        <v>46</v>
      </c>
      <c r="B77" s="51"/>
      <c r="J77" s="86" t="s">
        <v>47</v>
      </c>
      <c r="K77" s="86"/>
    </row>
    <row r="78" spans="1:11" x14ac:dyDescent="0.3">
      <c r="A78" s="87" t="s">
        <v>54</v>
      </c>
      <c r="B78" s="87"/>
    </row>
  </sheetData>
  <mergeCells count="35">
    <mergeCell ref="J74:K74"/>
    <mergeCell ref="J77:K77"/>
    <mergeCell ref="A78:B78"/>
    <mergeCell ref="A61:A64"/>
    <mergeCell ref="B61:B64"/>
    <mergeCell ref="A65:A68"/>
    <mergeCell ref="B65:B68"/>
    <mergeCell ref="A69:A72"/>
    <mergeCell ref="B69:B72"/>
    <mergeCell ref="A57:A60"/>
    <mergeCell ref="B57:B60"/>
    <mergeCell ref="A36:A39"/>
    <mergeCell ref="B36:B39"/>
    <mergeCell ref="A40:A43"/>
    <mergeCell ref="B40:B43"/>
    <mergeCell ref="A44:A47"/>
    <mergeCell ref="B44:B47"/>
    <mergeCell ref="A48:K48"/>
    <mergeCell ref="A49:A52"/>
    <mergeCell ref="B49:B52"/>
    <mergeCell ref="A53:A56"/>
    <mergeCell ref="B53:B56"/>
    <mergeCell ref="A32:A35"/>
    <mergeCell ref="B32:B35"/>
    <mergeCell ref="I1:K9"/>
    <mergeCell ref="A11:K11"/>
    <mergeCell ref="A15:A18"/>
    <mergeCell ref="B15:B18"/>
    <mergeCell ref="A19:A22"/>
    <mergeCell ref="B19:B22"/>
    <mergeCell ref="A23:A26"/>
    <mergeCell ref="B23:B26"/>
    <mergeCell ref="A27:A30"/>
    <mergeCell ref="B27:B30"/>
    <mergeCell ref="A31:K31"/>
  </mergeCells>
  <pageMargins left="0.70866141732283472" right="0.70866141732283472" top="0.74803149606299213" bottom="0.74803149606299213" header="0.31496062992125984" footer="0.31496062992125984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2023-02-20T08:34:05Z</dcterms:modified>
</cp:coreProperties>
</file>