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2262067D-6C18-435B-8E85-7851A7ED911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. 4" sheetId="5" r:id="rId1"/>
  </sheets>
  <definedNames>
    <definedName name="_xlnm._FilterDatabase" localSheetId="0" hidden="1">'прил. 4'!$A$14:$D$71</definedName>
    <definedName name="_xlnm.Print_Titles" localSheetId="0">'прил. 4'!$14:$14</definedName>
  </definedNames>
  <calcPr calcId="191029"/>
</workbook>
</file>

<file path=xl/calcChain.xml><?xml version="1.0" encoding="utf-8"?>
<calcChain xmlns="http://schemas.openxmlformats.org/spreadsheetml/2006/main">
  <c r="E54" i="5" l="1"/>
  <c r="F54" i="5"/>
  <c r="G16" i="5" l="1"/>
  <c r="G17" i="5"/>
  <c r="G18" i="5"/>
  <c r="G19" i="5"/>
  <c r="G20" i="5"/>
  <c r="G21" i="5"/>
  <c r="G22" i="5"/>
  <c r="G23" i="5"/>
  <c r="G25" i="5"/>
  <c r="G26" i="5"/>
  <c r="G27" i="5"/>
  <c r="G30" i="5"/>
  <c r="G31" i="5"/>
  <c r="G32" i="5"/>
  <c r="G33" i="5"/>
  <c r="G34" i="5"/>
  <c r="G35" i="5"/>
  <c r="G37" i="5"/>
  <c r="G38" i="5"/>
  <c r="G39" i="5"/>
  <c r="G40" i="5"/>
  <c r="G42" i="5"/>
  <c r="G43" i="5"/>
  <c r="G45" i="5"/>
  <c r="G46" i="5"/>
  <c r="G48" i="5"/>
  <c r="G49" i="5"/>
  <c r="G50" i="5"/>
  <c r="G52" i="5"/>
  <c r="G53" i="5"/>
  <c r="G54" i="5"/>
  <c r="G55" i="5"/>
  <c r="G56" i="5"/>
  <c r="G58" i="5"/>
  <c r="G59" i="5"/>
  <c r="G60" i="5"/>
  <c r="G61" i="5"/>
  <c r="G63" i="5"/>
  <c r="G64" i="5"/>
  <c r="G65" i="5"/>
  <c r="G67" i="5"/>
  <c r="G68" i="5"/>
  <c r="G70" i="5"/>
  <c r="F69" i="5" l="1"/>
  <c r="F66" i="5"/>
  <c r="F62" i="5"/>
  <c r="F57" i="5"/>
  <c r="F51" i="5"/>
  <c r="F44" i="5"/>
  <c r="F41" i="5"/>
  <c r="F36" i="5"/>
  <c r="F28" i="5"/>
  <c r="F24" i="5"/>
  <c r="F15" i="5"/>
  <c r="E69" i="5"/>
  <c r="E66" i="5"/>
  <c r="G66" i="5" s="1"/>
  <c r="E62" i="5"/>
  <c r="E57" i="5"/>
  <c r="E51" i="5"/>
  <c r="E44" i="5"/>
  <c r="G44" i="5" s="1"/>
  <c r="E41" i="5"/>
  <c r="E36" i="5"/>
  <c r="E28" i="5"/>
  <c r="E24" i="5"/>
  <c r="E15" i="5"/>
  <c r="G69" i="5" l="1"/>
  <c r="G62" i="5"/>
  <c r="G57" i="5"/>
  <c r="G51" i="5"/>
  <c r="G41" i="5"/>
  <c r="G36" i="5"/>
  <c r="G28" i="5"/>
  <c r="G24" i="5"/>
  <c r="G15" i="5"/>
  <c r="E71" i="5"/>
  <c r="F71" i="5"/>
  <c r="D69" i="5"/>
  <c r="D66" i="5"/>
  <c r="D62" i="5"/>
  <c r="D57" i="5"/>
  <c r="D54" i="5"/>
  <c r="D51" i="5"/>
  <c r="D44" i="5"/>
  <c r="D41" i="5"/>
  <c r="D36" i="5"/>
  <c r="D28" i="5"/>
  <c r="D24" i="5"/>
  <c r="D15" i="5"/>
  <c r="G71" i="5" l="1"/>
  <c r="D71" i="5"/>
</calcChain>
</file>

<file path=xl/sharedStrings.xml><?xml version="1.0" encoding="utf-8"?>
<sst xmlns="http://schemas.openxmlformats.org/spreadsheetml/2006/main" count="138" uniqueCount="138">
  <si>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</si>
  <si>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</si>
  <si>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</si>
  <si>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</si>
  <si>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</si>
  <si>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</si>
  <si>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</si>
  <si>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</si>
  <si>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</si>
  <si>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</si>
  <si>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</si>
  <si>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</si>
  <si>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</si>
  <si>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</si>
  <si>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</si>
  <si>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</si>
  <si>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</si>
  <si>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</si>
  <si>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</si>
  <si>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</si>
  <si>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</si>
  <si>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</si>
  <si>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</si>
  <si>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</si>
  <si>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</si>
  <si>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</si>
  <si>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</si>
  <si>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</si>
  <si>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</si>
  <si>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</si>
  <si>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</si>
  <si>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</si>
  <si>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</si>
  <si>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</si>
  <si>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</si>
  <si>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</si>
  <si>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</si>
  <si>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</si>
  <si>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</si>
  <si>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</si>
  <si>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</si>
  <si>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</si>
  <si>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</si>
  <si>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</si>
  <si>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</si>
  <si>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</si>
  <si>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</si>
  <si>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</si>
  <si>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</si>
  <si>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</si>
  <si>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</si>
  <si>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</si>
  <si>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</si>
  <si>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</si>
  <si>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</si>
  <si>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</si>
  <si>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</si>
  <si>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</si>
  <si>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</si>
  <si>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</si>
  <si>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</si>
  <si>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</si>
  <si>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</si>
  <si>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</si>
  <si>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</si>
  <si>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</si>
  <si>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</si>
  <si>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</si>
  <si>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</si>
  <si>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</si>
  <si>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</si>
  <si>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</si>
  <si>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</si>
  <si>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</si>
  <si>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</si>
  <si>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</si>
  <si>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</si>
  <si>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</si>
  <si>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</si>
  <si>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</si>
  <si>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</si>
  <si>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</si>
  <si>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</si>
  <si>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</si>
  <si>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</si>
  <si>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</si>
  <si>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</si>
  <si>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</si>
  <si>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</si>
  <si>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</si>
  <si>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</si>
  <si>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</si>
  <si>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</si>
  <si>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</si>
  <si>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</si>
  <si>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</si>
  <si>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</si>
  <si>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</si>
  <si>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</si>
  <si>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</si>
  <si>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</si>
  <si>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</si>
  <si>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</si>
  <si>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</si>
  <si>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</si>
  <si>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</si>
  <si>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</si>
  <si>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</si>
  <si>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</si>
  <si>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</si>
  <si>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</si>
  <si>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</si>
  <si>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</si>
  <si>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</si>
  <si>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</si>
  <si>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</si>
  <si>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</si>
  <si>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0900</t>
  </si>
  <si>
    <t>ЗДРАВООХРАНЕНИЕ</t>
  </si>
  <si>
    <t>0909</t>
  </si>
  <si>
    <t>Другие вопросы в области здравоохранения</t>
  </si>
  <si>
    <t>0406</t>
  </si>
  <si>
    <t>Водное хозяйство</t>
  </si>
  <si>
    <t>0902</t>
  </si>
  <si>
    <t>Амбулаторная помощь</t>
  </si>
  <si>
    <t>Процент исполне-ния к уточнён-ной сводной бюджет-ной росписи на 2020 год, %</t>
  </si>
  <si>
    <t>5</t>
  </si>
  <si>
    <t>6</t>
  </si>
  <si>
    <t>7</t>
  </si>
  <si>
    <t>РАСХОДЫ</t>
  </si>
  <si>
    <t>к решению городской Думы</t>
  </si>
  <si>
    <t>Краснодара</t>
  </si>
  <si>
    <t>местного бюджета (бюджета муниципального образования 
город Краснодар) за 2020 год по разделам и подразделам 
классификации расходов бюджетов</t>
  </si>
  <si>
    <t>ПРИЛОЖЕНИЕ № 4</t>
  </si>
  <si>
    <t>Утверждено
 на 2020 год 
по решению городской Думы Краснодара 
от 12.12.2019 
№ 89 п. 4, тыс. рублей</t>
  </si>
  <si>
    <t>Уточнённая сводная бюджетная роспись на 2020 год, тыс. рублей</t>
  </si>
  <si>
    <t>Исполнено за 2020 год, тыс. рублей</t>
  </si>
  <si>
    <t>от 27.05.2021 № 13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</si>
</sst>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;\-#,##0.0;\-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 CYR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5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5" fontId="15" fillId="0" borderId="3" xfId="1" applyNumberFormat="1" applyFont="1" applyFill="1" applyBorder="1" applyAlignment="1" applyProtection="1">
      <protection hidden="1"/>
    </xf>
    <xf numFmtId="165" fontId="16" fillId="0" borderId="5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15" fillId="0" borderId="5" xfId="1" applyNumberFormat="1" applyFont="1" applyFill="1" applyBorder="1" applyAlignment="1" applyProtection="1">
      <protection hidden="1"/>
    </xf>
    <xf numFmtId="165" fontId="8" fillId="0" borderId="5" xfId="1" applyNumberFormat="1" applyFont="1" applyFill="1" applyBorder="1" applyAlignment="1" applyProtection="1">
      <protection hidden="1"/>
    </xf>
    <xf numFmtId="165" fontId="15" fillId="0" borderId="6" xfId="1" applyNumberFormat="1" applyFont="1" applyFill="1" applyBorder="1" applyAlignment="1" applyProtection="1">
      <protection hidden="1"/>
    </xf>
    <xf numFmtId="165" fontId="8" fillId="0" borderId="11" xfId="1" applyNumberFormat="1" applyFont="1" applyFill="1" applyBorder="1" applyAlignment="1" applyProtection="1">
      <protection hidden="1"/>
    </xf>
    <xf numFmtId="165" fontId="8" fillId="0" borderId="8" xfId="1" applyNumberFormat="1" applyFont="1" applyFill="1" applyBorder="1" applyAlignment="1" applyProtection="1">
      <protection hidden="1"/>
    </xf>
    <xf numFmtId="0" fontId="18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vertical="center" wrapText="1"/>
    </xf>
    <xf numFmtId="166" fontId="9" fillId="0" borderId="5" xfId="1" applyNumberFormat="1" applyFont="1" applyFill="1" applyBorder="1" applyAlignment="1" applyProtection="1">
      <protection hidden="1"/>
    </xf>
    <xf numFmtId="166" fontId="9" fillId="0" borderId="7" xfId="1" applyNumberFormat="1" applyFont="1" applyFill="1" applyBorder="1" applyAlignment="1" applyProtection="1">
      <protection hidden="1"/>
    </xf>
    <xf numFmtId="0" fontId="18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2"/>
  <sheetViews>
    <sheetView tabSelected="1" view="pageBreakPreview" zoomScaleNormal="100" zoomScaleSheetLayoutView="100" workbookViewId="0">
      <selection activeCell="D7" sqref="D7"/>
    </sheetView>
  </sheetViews>
  <sheetFormatPr defaultRowHeight="18.75" x14ac:dyDescent="0.3"/>
  <cols>
    <col min="1" max="1" width="3.109375" style="3" customWidth="1"/>
    <col min="2" max="2" width="7.77734375" customWidth="1"/>
    <col min="3" max="3" width="44.109375" style="4" customWidth="1"/>
    <col min="4" max="4" width="11.109375" style="16" customWidth="1"/>
    <col min="5" max="5" width="10.77734375" style="16" customWidth="1"/>
    <col min="6" max="6" width="10.6640625" style="16" customWidth="1"/>
    <col min="7" max="7" width="7.88671875" style="16" customWidth="1"/>
  </cols>
  <sheetData>
    <row r="1" spans="1:7" s="57" customFormat="1" ht="24.95" customHeight="1" x14ac:dyDescent="0.3">
      <c r="A1" s="56"/>
      <c r="C1" s="58"/>
      <c r="D1" s="62" t="s">
        <v>133</v>
      </c>
      <c r="E1" s="62"/>
      <c r="F1" s="62"/>
      <c r="G1" s="62"/>
    </row>
    <row r="2" spans="1:7" s="57" customFormat="1" ht="24.95" customHeight="1" x14ac:dyDescent="0.3">
      <c r="A2" s="56"/>
      <c r="D2" s="62" t="s">
        <v>130</v>
      </c>
      <c r="E2" s="62"/>
      <c r="F2" s="62"/>
      <c r="G2" s="62"/>
    </row>
    <row r="3" spans="1:7" s="57" customFormat="1" ht="24.95" customHeight="1" x14ac:dyDescent="0.3">
      <c r="A3" s="56"/>
      <c r="D3" s="62" t="s">
        <v>131</v>
      </c>
      <c r="E3" s="62"/>
      <c r="F3" s="62"/>
      <c r="G3" s="62"/>
    </row>
    <row r="4" spans="1:7" s="57" customFormat="1" ht="24.95" customHeight="1" x14ac:dyDescent="0.3">
      <c r="A4" s="56"/>
      <c r="C4" s="59"/>
      <c r="D4" s="62" t="s">
        <v>137</v>
      </c>
      <c r="E4" s="62"/>
      <c r="F4" s="62"/>
      <c r="G4" s="62"/>
    </row>
    <row r="5" spans="1:7" ht="24.95" customHeight="1" x14ac:dyDescent="0.3">
      <c r="B5" s="40"/>
      <c r="C5" s="41"/>
      <c r="D5" s="40"/>
      <c r="E5" s="40"/>
      <c r="F5" s="40"/>
      <c r="G5" s="40"/>
    </row>
    <row r="6" spans="1:7" ht="24.95" customHeight="1" x14ac:dyDescent="0.3">
      <c r="B6" s="40"/>
      <c r="C6" s="41"/>
      <c r="D6" s="40"/>
      <c r="E6" s="40"/>
      <c r="F6" s="40"/>
      <c r="G6" s="40"/>
    </row>
    <row r="7" spans="1:7" ht="24.95" customHeight="1" x14ac:dyDescent="0.3">
      <c r="B7" s="40"/>
      <c r="C7" s="40"/>
      <c r="D7" s="42"/>
      <c r="E7" s="42"/>
      <c r="F7" s="42"/>
      <c r="G7" s="42"/>
    </row>
    <row r="8" spans="1:7" s="55" customFormat="1" ht="23.25" x14ac:dyDescent="0.35">
      <c r="A8" s="64" t="s">
        <v>129</v>
      </c>
      <c r="B8" s="64"/>
      <c r="C8" s="64"/>
      <c r="D8" s="64"/>
      <c r="E8" s="64"/>
      <c r="F8" s="64"/>
      <c r="G8" s="64"/>
    </row>
    <row r="9" spans="1:7" s="55" customFormat="1" ht="71.25" customHeight="1" x14ac:dyDescent="0.35">
      <c r="A9" s="63" t="s">
        <v>132</v>
      </c>
      <c r="B9" s="63"/>
      <c r="C9" s="63"/>
      <c r="D9" s="63"/>
      <c r="E9" s="63"/>
      <c r="F9" s="63"/>
      <c r="G9" s="63"/>
    </row>
    <row r="10" spans="1:7" ht="24.95" customHeight="1" x14ac:dyDescent="0.3">
      <c r="A10" s="45"/>
      <c r="B10" s="45"/>
      <c r="C10" s="45"/>
      <c r="D10" s="45"/>
      <c r="E10" s="45"/>
      <c r="F10" s="45"/>
      <c r="G10" s="45"/>
    </row>
    <row r="11" spans="1:7" ht="24.95" customHeight="1" x14ac:dyDescent="0.3">
      <c r="A11" s="45"/>
      <c r="B11" s="45"/>
      <c r="C11" s="45"/>
      <c r="D11" s="45"/>
      <c r="E11" s="45"/>
      <c r="F11" s="45"/>
      <c r="G11" s="45"/>
    </row>
    <row r="12" spans="1:7" ht="24.95" customHeight="1" x14ac:dyDescent="0.3">
      <c r="A12" s="8"/>
      <c r="B12" s="8"/>
      <c r="C12" s="8"/>
      <c r="D12" s="8"/>
      <c r="E12" s="8"/>
      <c r="F12" s="8"/>
      <c r="G12" s="8"/>
    </row>
    <row r="13" spans="1:7" s="2" customFormat="1" ht="180" customHeight="1" x14ac:dyDescent="0.25">
      <c r="A13" s="28" t="s">
        <v>62</v>
      </c>
      <c r="B13" s="29" t="s">
        <v>60</v>
      </c>
      <c r="C13" s="30" t="s">
        <v>5</v>
      </c>
      <c r="D13" s="46" t="s">
        <v>134</v>
      </c>
      <c r="E13" s="46" t="s">
        <v>135</v>
      </c>
      <c r="F13" s="46" t="s">
        <v>136</v>
      </c>
      <c r="G13" s="46" t="s">
        <v>125</v>
      </c>
    </row>
    <row r="14" spans="1:7" s="2" customFormat="1" ht="15.75" x14ac:dyDescent="0.25">
      <c r="A14" s="9">
        <v>1</v>
      </c>
      <c r="B14" s="10">
        <v>2</v>
      </c>
      <c r="C14" s="11">
        <v>3</v>
      </c>
      <c r="D14" s="12" t="s">
        <v>107</v>
      </c>
      <c r="E14" s="12" t="s">
        <v>126</v>
      </c>
      <c r="F14" s="12" t="s">
        <v>127</v>
      </c>
      <c r="G14" s="12" t="s">
        <v>128</v>
      </c>
    </row>
    <row r="15" spans="1:7" s="1" customFormat="1" x14ac:dyDescent="0.3">
      <c r="A15" s="17" t="s">
        <v>96</v>
      </c>
      <c r="B15" s="18" t="s">
        <v>6</v>
      </c>
      <c r="C15" s="31" t="s">
        <v>2</v>
      </c>
      <c r="D15" s="47">
        <f t="shared" ref="D15:E15" si="0">D16+D17+D18+D19+D20+D21+D22+D23</f>
        <v>2740365.1</v>
      </c>
      <c r="E15" s="47">
        <f t="shared" si="0"/>
        <v>2740365.1</v>
      </c>
      <c r="F15" s="47">
        <f t="shared" ref="F15" si="1">F16+F17+F18+F19+F20+F21+F22+F23</f>
        <v>2539134.4000000004</v>
      </c>
      <c r="G15" s="53">
        <f>F15/E15*100</f>
        <v>92.656792337634144</v>
      </c>
    </row>
    <row r="16" spans="1:7" ht="34.5" customHeight="1" x14ac:dyDescent="0.3">
      <c r="A16" s="19"/>
      <c r="B16" s="20" t="s">
        <v>24</v>
      </c>
      <c r="C16" s="32" t="s">
        <v>25</v>
      </c>
      <c r="D16" s="48">
        <v>2236.9</v>
      </c>
      <c r="E16" s="48">
        <v>2236.9</v>
      </c>
      <c r="F16" s="48">
        <v>2213.8000000000002</v>
      </c>
      <c r="G16" s="26">
        <f t="shared" ref="G16:G71" si="2">F16/E16*100</f>
        <v>98.967320845813418</v>
      </c>
    </row>
    <row r="17" spans="1:7" ht="49.5" customHeight="1" x14ac:dyDescent="0.3">
      <c r="A17" s="19"/>
      <c r="B17" s="20" t="s">
        <v>26</v>
      </c>
      <c r="C17" s="32" t="s">
        <v>116</v>
      </c>
      <c r="D17" s="48">
        <v>195604</v>
      </c>
      <c r="E17" s="48">
        <v>195604</v>
      </c>
      <c r="F17" s="48">
        <v>189319.6</v>
      </c>
      <c r="G17" s="26">
        <f t="shared" si="2"/>
        <v>96.787182266211317</v>
      </c>
    </row>
    <row r="18" spans="1:7" ht="54.75" customHeight="1" x14ac:dyDescent="0.3">
      <c r="A18" s="19"/>
      <c r="B18" s="20" t="s">
        <v>7</v>
      </c>
      <c r="C18" s="32" t="s">
        <v>27</v>
      </c>
      <c r="D18" s="49">
        <v>1036306.2</v>
      </c>
      <c r="E18" s="49">
        <v>1036306.2</v>
      </c>
      <c r="F18" s="49">
        <v>1015516.8</v>
      </c>
      <c r="G18" s="26">
        <f t="shared" si="2"/>
        <v>97.993894082656269</v>
      </c>
    </row>
    <row r="19" spans="1:7" x14ac:dyDescent="0.3">
      <c r="A19" s="19"/>
      <c r="B19" s="20" t="s">
        <v>111</v>
      </c>
      <c r="C19" s="32" t="s">
        <v>112</v>
      </c>
      <c r="D19" s="48">
        <v>558.6</v>
      </c>
      <c r="E19" s="48">
        <v>558.6</v>
      </c>
      <c r="F19" s="48">
        <v>273.10000000000002</v>
      </c>
      <c r="G19" s="26">
        <f t="shared" si="2"/>
        <v>48.890082348728967</v>
      </c>
    </row>
    <row r="20" spans="1:7" ht="48" x14ac:dyDescent="0.3">
      <c r="A20" s="19"/>
      <c r="B20" s="20" t="s">
        <v>28</v>
      </c>
      <c r="C20" s="32" t="s">
        <v>29</v>
      </c>
      <c r="D20" s="48">
        <v>154751.1</v>
      </c>
      <c r="E20" s="48">
        <v>154751.1</v>
      </c>
      <c r="F20" s="48">
        <v>153834.9</v>
      </c>
      <c r="G20" s="26">
        <f t="shared" si="2"/>
        <v>99.407952512130763</v>
      </c>
    </row>
    <row r="21" spans="1:7" ht="20.25" customHeight="1" x14ac:dyDescent="0.3">
      <c r="A21" s="19"/>
      <c r="B21" s="20" t="s">
        <v>30</v>
      </c>
      <c r="C21" s="32" t="s">
        <v>31</v>
      </c>
      <c r="D21" s="48">
        <v>71182.2</v>
      </c>
      <c r="E21" s="48">
        <v>71182.2</v>
      </c>
      <c r="F21" s="48">
        <v>71105.100000000006</v>
      </c>
      <c r="G21" s="26">
        <f t="shared" si="2"/>
        <v>99.891686404747276</v>
      </c>
    </row>
    <row r="22" spans="1:7" x14ac:dyDescent="0.3">
      <c r="A22" s="19"/>
      <c r="B22" s="20" t="s">
        <v>32</v>
      </c>
      <c r="C22" s="32" t="s">
        <v>33</v>
      </c>
      <c r="D22" s="49">
        <v>15235.5</v>
      </c>
      <c r="E22" s="49">
        <v>15235.5</v>
      </c>
      <c r="F22" s="60">
        <v>0</v>
      </c>
      <c r="G22" s="61">
        <f t="shared" si="2"/>
        <v>0</v>
      </c>
    </row>
    <row r="23" spans="1:7" x14ac:dyDescent="0.3">
      <c r="A23" s="19"/>
      <c r="B23" s="20" t="s">
        <v>68</v>
      </c>
      <c r="C23" s="32" t="s">
        <v>34</v>
      </c>
      <c r="D23" s="48">
        <v>1264490.6000000001</v>
      </c>
      <c r="E23" s="48">
        <v>1264490.6000000001</v>
      </c>
      <c r="F23" s="48">
        <v>1106871.1000000001</v>
      </c>
      <c r="G23" s="26">
        <f t="shared" si="2"/>
        <v>87.534940947761882</v>
      </c>
    </row>
    <row r="24" spans="1:7" s="3" customFormat="1" ht="34.9" customHeight="1" x14ac:dyDescent="0.3">
      <c r="A24" s="21" t="s">
        <v>97</v>
      </c>
      <c r="B24" s="22" t="s">
        <v>35</v>
      </c>
      <c r="C24" s="33" t="s">
        <v>85</v>
      </c>
      <c r="D24" s="50">
        <f t="shared" ref="D24:E24" si="3">D25+D26+D27</f>
        <v>513232.3</v>
      </c>
      <c r="E24" s="50">
        <f t="shared" si="3"/>
        <v>513232.3</v>
      </c>
      <c r="F24" s="50">
        <f t="shared" ref="F24" si="4">F25+F26+F27</f>
        <v>503789.30000000005</v>
      </c>
      <c r="G24" s="44">
        <f t="shared" si="2"/>
        <v>98.160092418189592</v>
      </c>
    </row>
    <row r="25" spans="1:7" ht="48" x14ac:dyDescent="0.3">
      <c r="A25" s="19"/>
      <c r="B25" s="20" t="s">
        <v>36</v>
      </c>
      <c r="C25" s="32" t="s">
        <v>65</v>
      </c>
      <c r="D25" s="48">
        <v>347423.5</v>
      </c>
      <c r="E25" s="48">
        <v>347423.5</v>
      </c>
      <c r="F25" s="48">
        <v>342003.9</v>
      </c>
      <c r="G25" s="26">
        <f t="shared" si="2"/>
        <v>98.440059466328563</v>
      </c>
    </row>
    <row r="26" spans="1:7" x14ac:dyDescent="0.3">
      <c r="A26" s="19"/>
      <c r="B26" s="20" t="s">
        <v>37</v>
      </c>
      <c r="C26" s="32" t="s">
        <v>38</v>
      </c>
      <c r="D26" s="48">
        <v>152496.29999999999</v>
      </c>
      <c r="E26" s="48">
        <v>152496.29999999999</v>
      </c>
      <c r="F26" s="48">
        <v>148741.5</v>
      </c>
      <c r="G26" s="26">
        <f t="shared" si="2"/>
        <v>97.537776326376445</v>
      </c>
    </row>
    <row r="27" spans="1:7" ht="33" customHeight="1" x14ac:dyDescent="0.3">
      <c r="A27" s="19"/>
      <c r="B27" s="20" t="s">
        <v>92</v>
      </c>
      <c r="C27" s="32" t="s">
        <v>93</v>
      </c>
      <c r="D27" s="48">
        <v>13312.5</v>
      </c>
      <c r="E27" s="48">
        <v>13312.5</v>
      </c>
      <c r="F27" s="48">
        <v>13043.9</v>
      </c>
      <c r="G27" s="26">
        <f t="shared" si="2"/>
        <v>97.982347417840373</v>
      </c>
    </row>
    <row r="28" spans="1:7" x14ac:dyDescent="0.3">
      <c r="A28" s="21" t="s">
        <v>98</v>
      </c>
      <c r="B28" s="22" t="s">
        <v>39</v>
      </c>
      <c r="C28" s="33" t="s">
        <v>40</v>
      </c>
      <c r="D28" s="50">
        <f>D29+D30+D31+D32+D33+D34+D35</f>
        <v>7142879.1000000006</v>
      </c>
      <c r="E28" s="50">
        <f>E29+E30+E31+E32+E33+E34+E35</f>
        <v>7142879.1000000006</v>
      </c>
      <c r="F28" s="50">
        <f>F29+F30+F31+F32+F33+F34+F35</f>
        <v>5451849.0999999987</v>
      </c>
      <c r="G28" s="44">
        <f t="shared" si="2"/>
        <v>76.325652774943336</v>
      </c>
    </row>
    <row r="29" spans="1:7" x14ac:dyDescent="0.3">
      <c r="A29" s="21"/>
      <c r="B29" s="23" t="s">
        <v>94</v>
      </c>
      <c r="C29" s="34" t="s">
        <v>95</v>
      </c>
      <c r="D29" s="48">
        <v>32719.599999999999</v>
      </c>
      <c r="E29" s="48">
        <v>32719.599999999999</v>
      </c>
      <c r="F29" s="48">
        <v>32706.799999999999</v>
      </c>
      <c r="G29" s="26">
        <v>99.9</v>
      </c>
    </row>
    <row r="30" spans="1:7" s="5" customFormat="1" x14ac:dyDescent="0.3">
      <c r="A30" s="19"/>
      <c r="B30" s="20" t="s">
        <v>41</v>
      </c>
      <c r="C30" s="32" t="s">
        <v>42</v>
      </c>
      <c r="D30" s="48">
        <v>18856.099999999999</v>
      </c>
      <c r="E30" s="48">
        <v>18856.099999999999</v>
      </c>
      <c r="F30" s="48">
        <v>6925.2</v>
      </c>
      <c r="G30" s="26">
        <f t="shared" si="2"/>
        <v>36.726576545521077</v>
      </c>
    </row>
    <row r="31" spans="1:7" s="5" customFormat="1" x14ac:dyDescent="0.3">
      <c r="A31" s="19"/>
      <c r="B31" s="20" t="s">
        <v>121</v>
      </c>
      <c r="C31" s="32" t="s">
        <v>122</v>
      </c>
      <c r="D31" s="48">
        <v>170.5</v>
      </c>
      <c r="E31" s="48">
        <v>170.5</v>
      </c>
      <c r="F31" s="48">
        <v>170.4</v>
      </c>
      <c r="G31" s="26">
        <f t="shared" si="2"/>
        <v>99.941348973607035</v>
      </c>
    </row>
    <row r="32" spans="1:7" s="5" customFormat="1" x14ac:dyDescent="0.3">
      <c r="A32" s="19"/>
      <c r="B32" s="20" t="s">
        <v>43</v>
      </c>
      <c r="C32" s="32" t="s">
        <v>44</v>
      </c>
      <c r="D32" s="48">
        <v>1139237.8999999999</v>
      </c>
      <c r="E32" s="48">
        <v>1139237.8999999999</v>
      </c>
      <c r="F32" s="48">
        <v>1129395.8999999999</v>
      </c>
      <c r="G32" s="26">
        <f t="shared" si="2"/>
        <v>99.136089134675032</v>
      </c>
    </row>
    <row r="33" spans="1:7" s="5" customFormat="1" x14ac:dyDescent="0.3">
      <c r="A33" s="19"/>
      <c r="B33" s="20" t="s">
        <v>90</v>
      </c>
      <c r="C33" s="32" t="s">
        <v>91</v>
      </c>
      <c r="D33" s="48">
        <v>5039422.9000000004</v>
      </c>
      <c r="E33" s="48">
        <v>5039422.9000000004</v>
      </c>
      <c r="F33" s="48">
        <v>3378760.9</v>
      </c>
      <c r="G33" s="26">
        <f t="shared" si="2"/>
        <v>67.046583845939963</v>
      </c>
    </row>
    <row r="34" spans="1:7" s="5" customFormat="1" x14ac:dyDescent="0.3">
      <c r="A34" s="19"/>
      <c r="B34" s="20" t="s">
        <v>66</v>
      </c>
      <c r="C34" s="32" t="s">
        <v>67</v>
      </c>
      <c r="D34" s="48">
        <v>173812.9</v>
      </c>
      <c r="E34" s="48">
        <v>173812.9</v>
      </c>
      <c r="F34" s="48">
        <v>169541.8</v>
      </c>
      <c r="G34" s="26">
        <f t="shared" si="2"/>
        <v>97.542702526682419</v>
      </c>
    </row>
    <row r="35" spans="1:7" s="5" customFormat="1" ht="18.75" customHeight="1" x14ac:dyDescent="0.3">
      <c r="A35" s="19"/>
      <c r="B35" s="20" t="s">
        <v>45</v>
      </c>
      <c r="C35" s="32" t="s">
        <v>46</v>
      </c>
      <c r="D35" s="48">
        <v>738659.2</v>
      </c>
      <c r="E35" s="48">
        <v>738659.2</v>
      </c>
      <c r="F35" s="48">
        <v>734348.1</v>
      </c>
      <c r="G35" s="26">
        <f t="shared" si="2"/>
        <v>99.416361428924191</v>
      </c>
    </row>
    <row r="36" spans="1:7" s="5" customFormat="1" ht="19.5" customHeight="1" x14ac:dyDescent="0.3">
      <c r="A36" s="21" t="s">
        <v>99</v>
      </c>
      <c r="B36" s="22" t="s">
        <v>8</v>
      </c>
      <c r="C36" s="33" t="s">
        <v>3</v>
      </c>
      <c r="D36" s="50">
        <f t="shared" ref="D36:E36" si="5">D37+D38+D39+D40</f>
        <v>4533567.8</v>
      </c>
      <c r="E36" s="50">
        <f t="shared" si="5"/>
        <v>4533567.8</v>
      </c>
      <c r="F36" s="50">
        <f t="shared" ref="F36" si="6">F37+F38+F39+F40</f>
        <v>4318473.9000000004</v>
      </c>
      <c r="G36" s="44">
        <f t="shared" si="2"/>
        <v>95.255527004581268</v>
      </c>
    </row>
    <row r="37" spans="1:7" s="5" customFormat="1" x14ac:dyDescent="0.3">
      <c r="A37" s="19"/>
      <c r="B37" s="20" t="s">
        <v>16</v>
      </c>
      <c r="C37" s="32" t="s">
        <v>17</v>
      </c>
      <c r="D37" s="49">
        <v>900078.6</v>
      </c>
      <c r="E37" s="49">
        <v>900078.6</v>
      </c>
      <c r="F37" s="49">
        <v>869383.8</v>
      </c>
      <c r="G37" s="26">
        <f t="shared" si="2"/>
        <v>96.589764493900873</v>
      </c>
    </row>
    <row r="38" spans="1:7" s="5" customFormat="1" x14ac:dyDescent="0.3">
      <c r="A38" s="19"/>
      <c r="B38" s="20" t="s">
        <v>13</v>
      </c>
      <c r="C38" s="32" t="s">
        <v>14</v>
      </c>
      <c r="D38" s="48">
        <v>152478.9</v>
      </c>
      <c r="E38" s="48">
        <v>152478.9</v>
      </c>
      <c r="F38" s="48">
        <v>136073.9</v>
      </c>
      <c r="G38" s="26">
        <f t="shared" si="2"/>
        <v>89.241134347112947</v>
      </c>
    </row>
    <row r="39" spans="1:7" s="5" customFormat="1" x14ac:dyDescent="0.3">
      <c r="A39" s="19"/>
      <c r="B39" s="20" t="s">
        <v>47</v>
      </c>
      <c r="C39" s="32" t="s">
        <v>48</v>
      </c>
      <c r="D39" s="48">
        <v>3224131.1</v>
      </c>
      <c r="E39" s="48">
        <v>3224131.1</v>
      </c>
      <c r="F39" s="48">
        <v>3060267.4</v>
      </c>
      <c r="G39" s="26">
        <f t="shared" si="2"/>
        <v>94.917585702392799</v>
      </c>
    </row>
    <row r="40" spans="1:7" s="5" customFormat="1" ht="32.25" x14ac:dyDescent="0.3">
      <c r="A40" s="19"/>
      <c r="B40" s="20" t="s">
        <v>49</v>
      </c>
      <c r="C40" s="32" t="s">
        <v>15</v>
      </c>
      <c r="D40" s="48">
        <v>256879.2</v>
      </c>
      <c r="E40" s="48">
        <v>256879.2</v>
      </c>
      <c r="F40" s="48">
        <v>252748.79999999999</v>
      </c>
      <c r="G40" s="26">
        <f t="shared" si="2"/>
        <v>98.392084684162811</v>
      </c>
    </row>
    <row r="41" spans="1:7" s="5" customFormat="1" x14ac:dyDescent="0.3">
      <c r="A41" s="21" t="s">
        <v>100</v>
      </c>
      <c r="B41" s="22" t="s">
        <v>50</v>
      </c>
      <c r="C41" s="35" t="s">
        <v>51</v>
      </c>
      <c r="D41" s="50">
        <f t="shared" ref="D41:E41" si="7">D42+D43</f>
        <v>6042.5</v>
      </c>
      <c r="E41" s="50">
        <f t="shared" si="7"/>
        <v>6042.5</v>
      </c>
      <c r="F41" s="50">
        <f t="shared" ref="F41" si="8">F42+F43</f>
        <v>5932</v>
      </c>
      <c r="G41" s="44">
        <f t="shared" si="2"/>
        <v>98.171286719073237</v>
      </c>
    </row>
    <row r="42" spans="1:7" s="5" customFormat="1" ht="32.25" x14ac:dyDescent="0.3">
      <c r="A42" s="19"/>
      <c r="B42" s="20" t="s">
        <v>52</v>
      </c>
      <c r="C42" s="32" t="s">
        <v>53</v>
      </c>
      <c r="D42" s="48">
        <v>1115.2</v>
      </c>
      <c r="E42" s="48">
        <v>1115.2</v>
      </c>
      <c r="F42" s="48">
        <v>1115.0999999999999</v>
      </c>
      <c r="G42" s="26">
        <f t="shared" si="2"/>
        <v>99.99103299856526</v>
      </c>
    </row>
    <row r="43" spans="1:7" s="5" customFormat="1" ht="18.75" customHeight="1" x14ac:dyDescent="0.3">
      <c r="A43" s="19"/>
      <c r="B43" s="20" t="s">
        <v>54</v>
      </c>
      <c r="C43" s="32" t="s">
        <v>55</v>
      </c>
      <c r="D43" s="49">
        <v>4927.3</v>
      </c>
      <c r="E43" s="49">
        <v>4927.3</v>
      </c>
      <c r="F43" s="49">
        <v>4816.8999999999996</v>
      </c>
      <c r="G43" s="26">
        <f t="shared" si="2"/>
        <v>97.759421995819196</v>
      </c>
    </row>
    <row r="44" spans="1:7" s="5" customFormat="1" x14ac:dyDescent="0.3">
      <c r="A44" s="21" t="s">
        <v>101</v>
      </c>
      <c r="B44" s="22" t="s">
        <v>9</v>
      </c>
      <c r="C44" s="35" t="s">
        <v>4</v>
      </c>
      <c r="D44" s="50">
        <f t="shared" ref="D44:E44" si="9">D45+D46+D47+D49+D50+D48</f>
        <v>21216809.400000002</v>
      </c>
      <c r="E44" s="50">
        <f t="shared" si="9"/>
        <v>21216809.400000002</v>
      </c>
      <c r="F44" s="50">
        <f t="shared" ref="F44" si="10">F45+F46+F47+F49+F50+F48</f>
        <v>20909508.800000001</v>
      </c>
      <c r="G44" s="44">
        <f t="shared" si="2"/>
        <v>98.551617285113551</v>
      </c>
    </row>
    <row r="45" spans="1:7" s="5" customFormat="1" x14ac:dyDescent="0.3">
      <c r="A45" s="19"/>
      <c r="B45" s="20" t="s">
        <v>10</v>
      </c>
      <c r="C45" s="32" t="s">
        <v>0</v>
      </c>
      <c r="D45" s="48">
        <v>7302406.4000000004</v>
      </c>
      <c r="E45" s="48">
        <v>7302406.4000000004</v>
      </c>
      <c r="F45" s="48">
        <v>7181559.7999999998</v>
      </c>
      <c r="G45" s="26">
        <f t="shared" si="2"/>
        <v>98.345112646702319</v>
      </c>
    </row>
    <row r="46" spans="1:7" s="5" customFormat="1" x14ac:dyDescent="0.3">
      <c r="A46" s="19"/>
      <c r="B46" s="20" t="s">
        <v>11</v>
      </c>
      <c r="C46" s="32" t="s">
        <v>1</v>
      </c>
      <c r="D46" s="48">
        <v>11297934.699999999</v>
      </c>
      <c r="E46" s="48">
        <v>11297934.699999999</v>
      </c>
      <c r="F46" s="48">
        <v>11129404.800000001</v>
      </c>
      <c r="G46" s="26">
        <f t="shared" si="2"/>
        <v>98.508312320126976</v>
      </c>
    </row>
    <row r="47" spans="1:7" s="5" customFormat="1" x14ac:dyDescent="0.3">
      <c r="A47" s="19"/>
      <c r="B47" s="20" t="s">
        <v>109</v>
      </c>
      <c r="C47" s="32" t="s">
        <v>110</v>
      </c>
      <c r="D47" s="48">
        <v>1799571.9</v>
      </c>
      <c r="E47" s="48">
        <v>1799571.9</v>
      </c>
      <c r="F47" s="48">
        <v>1799105.5</v>
      </c>
      <c r="G47" s="26">
        <v>99.9</v>
      </c>
    </row>
    <row r="48" spans="1:7" s="5" customFormat="1" ht="32.25" x14ac:dyDescent="0.3">
      <c r="A48" s="19"/>
      <c r="B48" s="20" t="s">
        <v>113</v>
      </c>
      <c r="C48" s="32" t="s">
        <v>114</v>
      </c>
      <c r="D48" s="48">
        <v>4511.5</v>
      </c>
      <c r="E48" s="48">
        <v>4511.5</v>
      </c>
      <c r="F48" s="48">
        <v>4501.8</v>
      </c>
      <c r="G48" s="26">
        <f t="shared" si="2"/>
        <v>99.784993904466361</v>
      </c>
    </row>
    <row r="49" spans="1:7" s="5" customFormat="1" x14ac:dyDescent="0.3">
      <c r="A49" s="19"/>
      <c r="B49" s="20" t="s">
        <v>23</v>
      </c>
      <c r="C49" s="32" t="s">
        <v>108</v>
      </c>
      <c r="D49" s="48">
        <v>138098.1</v>
      </c>
      <c r="E49" s="48">
        <v>138098.1</v>
      </c>
      <c r="F49" s="48">
        <v>131855</v>
      </c>
      <c r="G49" s="26">
        <f t="shared" si="2"/>
        <v>95.479228171857528</v>
      </c>
    </row>
    <row r="50" spans="1:7" s="5" customFormat="1" x14ac:dyDescent="0.3">
      <c r="A50" s="19"/>
      <c r="B50" s="20" t="s">
        <v>12</v>
      </c>
      <c r="C50" s="32" t="s">
        <v>56</v>
      </c>
      <c r="D50" s="48">
        <v>674286.8</v>
      </c>
      <c r="E50" s="48">
        <v>674286.8</v>
      </c>
      <c r="F50" s="48">
        <v>663081.9</v>
      </c>
      <c r="G50" s="26">
        <f t="shared" si="2"/>
        <v>98.338259031616815</v>
      </c>
    </row>
    <row r="51" spans="1:7" s="5" customFormat="1" x14ac:dyDescent="0.3">
      <c r="A51" s="21" t="s">
        <v>102</v>
      </c>
      <c r="B51" s="22" t="s">
        <v>18</v>
      </c>
      <c r="C51" s="36" t="s">
        <v>89</v>
      </c>
      <c r="D51" s="50">
        <f t="shared" ref="D51:E51" si="11">D52+D53</f>
        <v>1190196</v>
      </c>
      <c r="E51" s="50">
        <f t="shared" si="11"/>
        <v>1190196</v>
      </c>
      <c r="F51" s="50">
        <f t="shared" ref="F51" si="12">F52+F53</f>
        <v>1188494.2000000002</v>
      </c>
      <c r="G51" s="44">
        <f t="shared" si="2"/>
        <v>99.857015147085036</v>
      </c>
    </row>
    <row r="52" spans="1:7" s="5" customFormat="1" x14ac:dyDescent="0.3">
      <c r="A52" s="19"/>
      <c r="B52" s="20" t="s">
        <v>19</v>
      </c>
      <c r="C52" s="37" t="s">
        <v>20</v>
      </c>
      <c r="D52" s="48">
        <v>1122557.6000000001</v>
      </c>
      <c r="E52" s="48">
        <v>1122557.6000000001</v>
      </c>
      <c r="F52" s="48">
        <v>1121253.1000000001</v>
      </c>
      <c r="G52" s="26">
        <f t="shared" si="2"/>
        <v>99.883792154629745</v>
      </c>
    </row>
    <row r="53" spans="1:7" s="5" customFormat="1" ht="16.350000000000001" customHeight="1" x14ac:dyDescent="0.3">
      <c r="A53" s="19"/>
      <c r="B53" s="20" t="s">
        <v>57</v>
      </c>
      <c r="C53" s="37" t="s">
        <v>86</v>
      </c>
      <c r="D53" s="48">
        <v>67638.399999999994</v>
      </c>
      <c r="E53" s="48">
        <v>67638.399999999994</v>
      </c>
      <c r="F53" s="48">
        <v>67241.100000000006</v>
      </c>
      <c r="G53" s="26">
        <f t="shared" si="2"/>
        <v>99.41261177082842</v>
      </c>
    </row>
    <row r="54" spans="1:7" s="5" customFormat="1" x14ac:dyDescent="0.3">
      <c r="A54" s="21" t="s">
        <v>103</v>
      </c>
      <c r="B54" s="22" t="s">
        <v>117</v>
      </c>
      <c r="C54" s="36" t="s">
        <v>118</v>
      </c>
      <c r="D54" s="51">
        <f>D55+D56</f>
        <v>7625</v>
      </c>
      <c r="E54" s="51">
        <f t="shared" ref="E54:F54" si="13">E55+E56</f>
        <v>7625</v>
      </c>
      <c r="F54" s="51">
        <f t="shared" si="13"/>
        <v>6236.7000000000007</v>
      </c>
      <c r="G54" s="26">
        <f t="shared" si="2"/>
        <v>81.792786885245917</v>
      </c>
    </row>
    <row r="55" spans="1:7" s="5" customFormat="1" x14ac:dyDescent="0.3">
      <c r="A55" s="21"/>
      <c r="B55" s="23" t="s">
        <v>123</v>
      </c>
      <c r="C55" s="37" t="s">
        <v>124</v>
      </c>
      <c r="D55" s="49">
        <v>5900</v>
      </c>
      <c r="E55" s="49">
        <v>5900</v>
      </c>
      <c r="F55" s="49">
        <v>4512.3</v>
      </c>
      <c r="G55" s="26">
        <f t="shared" si="2"/>
        <v>76.479661016949152</v>
      </c>
    </row>
    <row r="56" spans="1:7" s="5" customFormat="1" x14ac:dyDescent="0.3">
      <c r="A56" s="19"/>
      <c r="B56" s="43" t="s">
        <v>119</v>
      </c>
      <c r="C56" s="37" t="s">
        <v>120</v>
      </c>
      <c r="D56" s="48">
        <v>1725</v>
      </c>
      <c r="E56" s="48">
        <v>1725</v>
      </c>
      <c r="F56" s="48">
        <v>1724.4</v>
      </c>
      <c r="G56" s="26">
        <f t="shared" si="2"/>
        <v>99.96521739130435</v>
      </c>
    </row>
    <row r="57" spans="1:7" x14ac:dyDescent="0.3">
      <c r="A57" s="21" t="s">
        <v>115</v>
      </c>
      <c r="B57" s="22">
        <v>1000</v>
      </c>
      <c r="C57" s="35" t="s">
        <v>22</v>
      </c>
      <c r="D57" s="50">
        <f t="shared" ref="D57:E57" si="14">D58+D59+D60+D61</f>
        <v>1352397.9000000001</v>
      </c>
      <c r="E57" s="50">
        <f t="shared" si="14"/>
        <v>1352397.9000000001</v>
      </c>
      <c r="F57" s="50">
        <f t="shared" ref="F57" si="15">F58+F59+F60+F61</f>
        <v>1323170.8</v>
      </c>
      <c r="G57" s="44">
        <f t="shared" si="2"/>
        <v>97.838868279816154</v>
      </c>
    </row>
    <row r="58" spans="1:7" x14ac:dyDescent="0.3">
      <c r="A58" s="19"/>
      <c r="B58" s="20">
        <v>1001</v>
      </c>
      <c r="C58" s="32" t="s">
        <v>58</v>
      </c>
      <c r="D58" s="49">
        <v>81732.5</v>
      </c>
      <c r="E58" s="49">
        <v>81732.5</v>
      </c>
      <c r="F58" s="49">
        <v>81732.3</v>
      </c>
      <c r="G58" s="26">
        <f t="shared" si="2"/>
        <v>99.999755299299551</v>
      </c>
    </row>
    <row r="59" spans="1:7" x14ac:dyDescent="0.3">
      <c r="A59" s="19"/>
      <c r="B59" s="20">
        <v>1003</v>
      </c>
      <c r="C59" s="32" t="s">
        <v>21</v>
      </c>
      <c r="D59" s="48">
        <v>296010</v>
      </c>
      <c r="E59" s="48">
        <v>296010</v>
      </c>
      <c r="F59" s="48">
        <v>296009</v>
      </c>
      <c r="G59" s="26">
        <f t="shared" si="2"/>
        <v>99.999662173575217</v>
      </c>
    </row>
    <row r="60" spans="1:7" x14ac:dyDescent="0.3">
      <c r="A60" s="19"/>
      <c r="B60" s="20">
        <v>1004</v>
      </c>
      <c r="C60" s="32" t="s">
        <v>61</v>
      </c>
      <c r="D60" s="48">
        <v>780532.3</v>
      </c>
      <c r="E60" s="48">
        <v>780532.3</v>
      </c>
      <c r="F60" s="48">
        <v>758480.3</v>
      </c>
      <c r="G60" s="26">
        <f t="shared" si="2"/>
        <v>97.174748565818476</v>
      </c>
    </row>
    <row r="61" spans="1:7" x14ac:dyDescent="0.3">
      <c r="A61" s="19"/>
      <c r="B61" s="20" t="s">
        <v>87</v>
      </c>
      <c r="C61" s="32" t="s">
        <v>88</v>
      </c>
      <c r="D61" s="48">
        <v>194123.1</v>
      </c>
      <c r="E61" s="48">
        <v>194123.1</v>
      </c>
      <c r="F61" s="48">
        <v>186949.2</v>
      </c>
      <c r="G61" s="26">
        <f t="shared" si="2"/>
        <v>96.304458356578891</v>
      </c>
    </row>
    <row r="62" spans="1:7" x14ac:dyDescent="0.3">
      <c r="A62" s="21" t="s">
        <v>104</v>
      </c>
      <c r="B62" s="22" t="s">
        <v>63</v>
      </c>
      <c r="C62" s="35" t="s">
        <v>69</v>
      </c>
      <c r="D62" s="50">
        <f t="shared" ref="D62:E62" si="16">D63+D64+D65</f>
        <v>747915.9</v>
      </c>
      <c r="E62" s="50">
        <f t="shared" si="16"/>
        <v>747915.9</v>
      </c>
      <c r="F62" s="50">
        <f t="shared" ref="F62" si="17">F63+F64+F65</f>
        <v>733968.2</v>
      </c>
      <c r="G62" s="44">
        <f t="shared" si="2"/>
        <v>98.135124550768339</v>
      </c>
    </row>
    <row r="63" spans="1:7" x14ac:dyDescent="0.3">
      <c r="A63" s="19"/>
      <c r="B63" s="20" t="s">
        <v>70</v>
      </c>
      <c r="C63" s="37" t="s">
        <v>71</v>
      </c>
      <c r="D63" s="48">
        <v>682694.1</v>
      </c>
      <c r="E63" s="48">
        <v>682694.1</v>
      </c>
      <c r="F63" s="48">
        <v>669567</v>
      </c>
      <c r="G63" s="26">
        <f t="shared" si="2"/>
        <v>98.07716223122479</v>
      </c>
    </row>
    <row r="64" spans="1:7" x14ac:dyDescent="0.3">
      <c r="A64" s="19"/>
      <c r="B64" s="20" t="s">
        <v>64</v>
      </c>
      <c r="C64" s="37" t="s">
        <v>72</v>
      </c>
      <c r="D64" s="49">
        <v>37890.9</v>
      </c>
      <c r="E64" s="49">
        <v>37890.9</v>
      </c>
      <c r="F64" s="49">
        <v>37330.199999999997</v>
      </c>
      <c r="G64" s="26">
        <f t="shared" si="2"/>
        <v>98.520225172798732</v>
      </c>
    </row>
    <row r="65" spans="1:7" ht="16.5" customHeight="1" x14ac:dyDescent="0.3">
      <c r="A65" s="19"/>
      <c r="B65" s="20" t="s">
        <v>73</v>
      </c>
      <c r="C65" s="37" t="s">
        <v>74</v>
      </c>
      <c r="D65" s="48">
        <v>27330.9</v>
      </c>
      <c r="E65" s="48">
        <v>27330.9</v>
      </c>
      <c r="F65" s="48">
        <v>27071</v>
      </c>
      <c r="G65" s="26">
        <f t="shared" si="2"/>
        <v>99.049061684759735</v>
      </c>
    </row>
    <row r="66" spans="1:7" x14ac:dyDescent="0.3">
      <c r="A66" s="24" t="s">
        <v>105</v>
      </c>
      <c r="B66" s="22" t="s">
        <v>75</v>
      </c>
      <c r="C66" s="36" t="s">
        <v>76</v>
      </c>
      <c r="D66" s="50">
        <f t="shared" ref="D66:E66" si="18">D67+D68</f>
        <v>156158.39999999999</v>
      </c>
      <c r="E66" s="50">
        <f t="shared" si="18"/>
        <v>156158.39999999999</v>
      </c>
      <c r="F66" s="50">
        <f t="shared" ref="F66" si="19">F67+F68</f>
        <v>156075.4</v>
      </c>
      <c r="G66" s="44">
        <f t="shared" si="2"/>
        <v>99.946848840664344</v>
      </c>
    </row>
    <row r="67" spans="1:7" x14ac:dyDescent="0.3">
      <c r="A67" s="24"/>
      <c r="B67" s="20" t="s">
        <v>80</v>
      </c>
      <c r="C67" s="32" t="s">
        <v>81</v>
      </c>
      <c r="D67" s="48">
        <v>110583.5</v>
      </c>
      <c r="E67" s="48">
        <v>110583.5</v>
      </c>
      <c r="F67" s="48">
        <v>110500.5</v>
      </c>
      <c r="G67" s="26">
        <f t="shared" si="2"/>
        <v>99.92494359465924</v>
      </c>
    </row>
    <row r="68" spans="1:7" x14ac:dyDescent="0.3">
      <c r="A68" s="19"/>
      <c r="B68" s="20" t="s">
        <v>82</v>
      </c>
      <c r="C68" s="32" t="s">
        <v>83</v>
      </c>
      <c r="D68" s="48">
        <v>45574.9</v>
      </c>
      <c r="E68" s="48">
        <v>45574.9</v>
      </c>
      <c r="F68" s="48">
        <v>45574.9</v>
      </c>
      <c r="G68" s="26">
        <f t="shared" si="2"/>
        <v>100</v>
      </c>
    </row>
    <row r="69" spans="1:7" ht="34.5" customHeight="1" x14ac:dyDescent="0.3">
      <c r="A69" s="24" t="s">
        <v>106</v>
      </c>
      <c r="B69" s="22" t="s">
        <v>77</v>
      </c>
      <c r="C69" s="35" t="s">
        <v>78</v>
      </c>
      <c r="D69" s="50">
        <f t="shared" ref="D69:F69" si="20">D70</f>
        <v>281596.3</v>
      </c>
      <c r="E69" s="50">
        <f t="shared" si="20"/>
        <v>281596.3</v>
      </c>
      <c r="F69" s="50">
        <f t="shared" si="20"/>
        <v>272195.20000000001</v>
      </c>
      <c r="G69" s="44">
        <f t="shared" si="2"/>
        <v>96.661497327912343</v>
      </c>
    </row>
    <row r="70" spans="1:7" ht="32.25" customHeight="1" x14ac:dyDescent="0.3">
      <c r="A70" s="19"/>
      <c r="B70" s="20" t="s">
        <v>79</v>
      </c>
      <c r="C70" s="32" t="s">
        <v>84</v>
      </c>
      <c r="D70" s="49">
        <v>281596.3</v>
      </c>
      <c r="E70" s="49">
        <v>281596.3</v>
      </c>
      <c r="F70" s="49">
        <v>272195.20000000001</v>
      </c>
      <c r="G70" s="26">
        <f t="shared" si="2"/>
        <v>96.661497327912343</v>
      </c>
    </row>
    <row r="71" spans="1:7" x14ac:dyDescent="0.3">
      <c r="A71" s="38"/>
      <c r="B71" s="25"/>
      <c r="C71" s="39" t="s">
        <v>59</v>
      </c>
      <c r="D71" s="52">
        <f>D15+D24+D28+D36+D41+D44+D51+D54+D57+D62+D66+D69</f>
        <v>39888785.699999996</v>
      </c>
      <c r="E71" s="52">
        <f>E15+E24+E28+E36+E41+E44+E51+E54+E57+E62+E66+E69</f>
        <v>39888785.699999996</v>
      </c>
      <c r="F71" s="52">
        <f>F15+F24+F28+F36+F41+F44+F51+F54+F57+F62+F66+F69</f>
        <v>37408828.000000007</v>
      </c>
      <c r="G71" s="54">
        <f t="shared" si="2"/>
        <v>93.782819766308435</v>
      </c>
    </row>
    <row r="72" spans="1:7" x14ac:dyDescent="0.3">
      <c r="A72" s="6"/>
      <c r="B72" s="6"/>
      <c r="D72" s="27"/>
      <c r="E72" s="27"/>
      <c r="F72" s="27"/>
      <c r="G72" s="27"/>
    </row>
    <row r="73" spans="1:7" ht="26.25" x14ac:dyDescent="0.4">
      <c r="A73" s="6"/>
      <c r="B73" s="6"/>
      <c r="D73" s="13"/>
      <c r="E73" s="13"/>
      <c r="F73" s="13"/>
      <c r="G73" s="13"/>
    </row>
    <row r="74" spans="1:7" x14ac:dyDescent="0.3">
      <c r="A74" s="6"/>
      <c r="B74" s="6"/>
      <c r="D74" s="14"/>
      <c r="E74" s="14"/>
      <c r="F74" s="14"/>
      <c r="G74" s="14"/>
    </row>
    <row r="75" spans="1:7" ht="20.25" x14ac:dyDescent="0.3">
      <c r="A75" s="6"/>
      <c r="B75" s="6"/>
      <c r="D75" s="15"/>
      <c r="E75" s="15"/>
      <c r="F75" s="15"/>
      <c r="G75" s="15"/>
    </row>
    <row r="76" spans="1:7" x14ac:dyDescent="0.3">
      <c r="A76" s="6"/>
      <c r="B76" s="6"/>
      <c r="D76" s="14"/>
      <c r="E76" s="14"/>
      <c r="F76" s="14"/>
      <c r="G76" s="14"/>
    </row>
    <row r="77" spans="1:7" x14ac:dyDescent="0.3">
      <c r="A77" s="6"/>
      <c r="B77" s="6"/>
      <c r="D77" s="14"/>
      <c r="E77" s="14"/>
      <c r="F77" s="14"/>
      <c r="G77" s="14"/>
    </row>
    <row r="78" spans="1:7" x14ac:dyDescent="0.3">
      <c r="A78" s="6"/>
      <c r="B78" s="6"/>
      <c r="D78" s="14"/>
      <c r="E78" s="14"/>
      <c r="F78" s="14"/>
      <c r="G78" s="14"/>
    </row>
    <row r="79" spans="1:7" x14ac:dyDescent="0.3">
      <c r="A79" s="6"/>
      <c r="B79" s="6"/>
      <c r="D79" s="14"/>
      <c r="E79" s="14"/>
      <c r="F79" s="14"/>
      <c r="G79" s="14"/>
    </row>
    <row r="80" spans="1:7" x14ac:dyDescent="0.3">
      <c r="A80" s="6"/>
      <c r="B80" s="6"/>
      <c r="D80" s="14"/>
      <c r="E80" s="14"/>
      <c r="F80" s="14"/>
      <c r="G80" s="14"/>
    </row>
    <row r="81" spans="1:7" x14ac:dyDescent="0.3">
      <c r="A81" s="6"/>
      <c r="B81" s="6"/>
      <c r="D81" s="14"/>
      <c r="E81" s="14"/>
      <c r="F81" s="14"/>
      <c r="G81" s="14"/>
    </row>
    <row r="82" spans="1:7" x14ac:dyDescent="0.3">
      <c r="A82" s="6"/>
      <c r="B82" s="6"/>
      <c r="D82" s="14"/>
      <c r="E82" s="14"/>
      <c r="F82" s="14"/>
      <c r="G82" s="14"/>
    </row>
    <row r="83" spans="1:7" x14ac:dyDescent="0.3">
      <c r="A83" s="6"/>
      <c r="B83" s="6"/>
      <c r="D83" s="14"/>
      <c r="E83" s="14"/>
      <c r="F83" s="14"/>
      <c r="G83" s="14"/>
    </row>
    <row r="84" spans="1:7" x14ac:dyDescent="0.3">
      <c r="A84" s="6"/>
      <c r="B84" s="6"/>
      <c r="D84" s="14"/>
      <c r="E84" s="14"/>
      <c r="F84" s="14"/>
      <c r="G84" s="14"/>
    </row>
    <row r="85" spans="1:7" x14ac:dyDescent="0.3">
      <c r="A85" s="6"/>
      <c r="B85" s="6"/>
      <c r="D85" s="14"/>
      <c r="E85" s="14"/>
      <c r="F85" s="14"/>
      <c r="G85" s="14"/>
    </row>
    <row r="86" spans="1:7" x14ac:dyDescent="0.3">
      <c r="A86" s="6"/>
      <c r="B86" s="6"/>
      <c r="D86" s="14"/>
      <c r="E86" s="14"/>
      <c r="F86" s="14"/>
      <c r="G86" s="14"/>
    </row>
    <row r="87" spans="1:7" x14ac:dyDescent="0.3">
      <c r="A87" s="6"/>
      <c r="B87" s="6"/>
      <c r="D87" s="14"/>
      <c r="E87" s="14"/>
      <c r="F87" s="14"/>
      <c r="G87" s="14"/>
    </row>
    <row r="88" spans="1:7" x14ac:dyDescent="0.3">
      <c r="A88" s="6"/>
      <c r="B88" s="6"/>
      <c r="D88" s="14"/>
      <c r="E88" s="14"/>
      <c r="F88" s="14"/>
      <c r="G88" s="14"/>
    </row>
    <row r="89" spans="1:7" x14ac:dyDescent="0.3">
      <c r="A89" s="6"/>
      <c r="B89" s="6"/>
      <c r="D89" s="14"/>
      <c r="E89" s="14"/>
      <c r="F89" s="14"/>
      <c r="G89" s="14"/>
    </row>
    <row r="90" spans="1:7" x14ac:dyDescent="0.3">
      <c r="A90" s="6"/>
      <c r="B90" s="6"/>
      <c r="D90" s="14"/>
      <c r="E90" s="14"/>
      <c r="F90" s="14"/>
      <c r="G90" s="14"/>
    </row>
    <row r="91" spans="1:7" x14ac:dyDescent="0.3">
      <c r="A91" s="6"/>
      <c r="B91" s="6"/>
      <c r="D91" s="14"/>
      <c r="E91" s="14"/>
      <c r="F91" s="14"/>
      <c r="G91" s="14"/>
    </row>
    <row r="92" spans="1:7" x14ac:dyDescent="0.3">
      <c r="A92" s="6"/>
      <c r="B92" s="6"/>
      <c r="D92" s="14"/>
      <c r="E92" s="14"/>
      <c r="F92" s="14"/>
      <c r="G92" s="14"/>
    </row>
    <row r="93" spans="1:7" x14ac:dyDescent="0.3">
      <c r="A93" s="6"/>
      <c r="B93" s="6"/>
      <c r="D93" s="14"/>
      <c r="E93" s="14"/>
      <c r="F93" s="14"/>
      <c r="G93" s="14"/>
    </row>
    <row r="94" spans="1:7" x14ac:dyDescent="0.3">
      <c r="A94" s="6"/>
      <c r="B94" s="6"/>
      <c r="D94" s="14"/>
      <c r="E94" s="14"/>
      <c r="F94" s="14"/>
      <c r="G94" s="14"/>
    </row>
    <row r="95" spans="1:7" x14ac:dyDescent="0.3">
      <c r="A95" s="6"/>
      <c r="B95" s="6"/>
      <c r="D95" s="14"/>
      <c r="E95" s="14"/>
      <c r="F95" s="14"/>
      <c r="G95" s="14"/>
    </row>
    <row r="96" spans="1:7" x14ac:dyDescent="0.3">
      <c r="A96" s="6"/>
      <c r="B96" s="6"/>
      <c r="D96" s="14"/>
      <c r="E96" s="14"/>
      <c r="F96" s="14"/>
      <c r="G96" s="14"/>
    </row>
    <row r="97" spans="1:7" x14ac:dyDescent="0.3">
      <c r="A97" s="7"/>
      <c r="B97" s="6"/>
      <c r="D97" s="14"/>
      <c r="E97" s="14"/>
      <c r="F97" s="14"/>
      <c r="G97" s="14"/>
    </row>
    <row r="98" spans="1:7" x14ac:dyDescent="0.3">
      <c r="A98" s="7"/>
      <c r="B98" s="6"/>
      <c r="D98" s="14"/>
      <c r="E98" s="14"/>
      <c r="F98" s="14"/>
      <c r="G98" s="14"/>
    </row>
    <row r="99" spans="1:7" x14ac:dyDescent="0.3">
      <c r="A99" s="7"/>
      <c r="B99" s="6"/>
      <c r="D99" s="14"/>
      <c r="E99" s="14"/>
      <c r="F99" s="14"/>
      <c r="G99" s="14"/>
    </row>
    <row r="100" spans="1:7" x14ac:dyDescent="0.3">
      <c r="A100" s="7"/>
      <c r="B100" s="6"/>
      <c r="D100" s="14"/>
      <c r="E100" s="14"/>
      <c r="F100" s="14"/>
      <c r="G100" s="14"/>
    </row>
    <row r="101" spans="1:7" x14ac:dyDescent="0.3">
      <c r="A101" s="7"/>
      <c r="B101" s="6"/>
      <c r="D101" s="14"/>
      <c r="E101" s="14"/>
      <c r="F101" s="14"/>
      <c r="G101" s="14"/>
    </row>
    <row r="102" spans="1:7" x14ac:dyDescent="0.3">
      <c r="A102" s="7"/>
      <c r="B102" s="6"/>
      <c r="D102" s="14"/>
      <c r="E102" s="14"/>
      <c r="F102" s="14"/>
      <c r="G102" s="14"/>
    </row>
    <row r="103" spans="1:7" x14ac:dyDescent="0.3">
      <c r="A103" s="7"/>
      <c r="B103" s="6"/>
      <c r="D103" s="14"/>
      <c r="E103" s="14"/>
      <c r="F103" s="14"/>
      <c r="G103" s="14"/>
    </row>
    <row r="104" spans="1:7" x14ac:dyDescent="0.3">
      <c r="A104" s="7"/>
      <c r="B104" s="6"/>
      <c r="D104" s="14"/>
      <c r="E104" s="14"/>
      <c r="F104" s="14"/>
      <c r="G104" s="14"/>
    </row>
    <row r="105" spans="1:7" x14ac:dyDescent="0.3">
      <c r="A105" s="7"/>
      <c r="B105" s="6"/>
      <c r="D105" s="14"/>
      <c r="E105" s="14"/>
      <c r="F105" s="14"/>
      <c r="G105" s="14"/>
    </row>
    <row r="106" spans="1:7" x14ac:dyDescent="0.3">
      <c r="A106" s="7"/>
      <c r="B106" s="6"/>
      <c r="D106" s="14"/>
      <c r="E106" s="14"/>
      <c r="F106" s="14"/>
      <c r="G106" s="14"/>
    </row>
    <row r="107" spans="1:7" x14ac:dyDescent="0.3">
      <c r="A107" s="7"/>
      <c r="B107" s="6"/>
      <c r="D107" s="14"/>
      <c r="E107" s="14"/>
      <c r="F107" s="14"/>
      <c r="G107" s="14"/>
    </row>
    <row r="108" spans="1:7" x14ac:dyDescent="0.3">
      <c r="A108" s="7"/>
      <c r="B108" s="6"/>
      <c r="D108" s="14"/>
      <c r="E108" s="14"/>
      <c r="F108" s="14"/>
      <c r="G108" s="14"/>
    </row>
    <row r="109" spans="1:7" x14ac:dyDescent="0.3">
      <c r="A109" s="7"/>
      <c r="B109" s="6"/>
      <c r="D109" s="14"/>
      <c r="E109" s="14"/>
      <c r="F109" s="14"/>
      <c r="G109" s="14"/>
    </row>
    <row r="110" spans="1:7" x14ac:dyDescent="0.3">
      <c r="A110" s="7"/>
      <c r="B110" s="6"/>
      <c r="D110" s="14"/>
      <c r="E110" s="14"/>
      <c r="F110" s="14"/>
      <c r="G110" s="14"/>
    </row>
    <row r="111" spans="1:7" x14ac:dyDescent="0.3">
      <c r="A111" s="7"/>
      <c r="B111" s="6"/>
      <c r="D111" s="14"/>
      <c r="E111" s="14"/>
      <c r="F111" s="14"/>
      <c r="G111" s="14"/>
    </row>
    <row r="112" spans="1:7" x14ac:dyDescent="0.3">
      <c r="A112" s="7"/>
      <c r="B112" s="6"/>
      <c r="D112" s="14"/>
      <c r="E112" s="14"/>
      <c r="F112" s="14"/>
      <c r="G112" s="14"/>
    </row>
    <row r="113" spans="1:7" x14ac:dyDescent="0.3">
      <c r="A113" s="7"/>
      <c r="B113" s="6"/>
      <c r="D113" s="14"/>
      <c r="E113" s="14"/>
      <c r="F113" s="14"/>
      <c r="G113" s="14"/>
    </row>
    <row r="114" spans="1:7" x14ac:dyDescent="0.3">
      <c r="A114" s="7"/>
      <c r="B114" s="6"/>
      <c r="D114" s="14"/>
      <c r="E114" s="14"/>
      <c r="F114" s="14"/>
      <c r="G114" s="14"/>
    </row>
    <row r="115" spans="1:7" x14ac:dyDescent="0.3">
      <c r="A115" s="7"/>
      <c r="B115" s="6"/>
      <c r="D115" s="14"/>
      <c r="E115" s="14"/>
      <c r="F115" s="14"/>
      <c r="G115" s="14"/>
    </row>
    <row r="116" spans="1:7" x14ac:dyDescent="0.3">
      <c r="A116" s="7"/>
      <c r="B116" s="6"/>
      <c r="D116" s="14"/>
      <c r="E116" s="14"/>
      <c r="F116" s="14"/>
      <c r="G116" s="14"/>
    </row>
    <row r="117" spans="1:7" x14ac:dyDescent="0.3">
      <c r="A117" s="7"/>
      <c r="B117" s="6"/>
      <c r="D117" s="14"/>
      <c r="E117" s="14"/>
      <c r="F117" s="14"/>
      <c r="G117" s="14"/>
    </row>
    <row r="118" spans="1:7" x14ac:dyDescent="0.3">
      <c r="A118" s="7"/>
      <c r="B118" s="6"/>
      <c r="D118" s="14"/>
      <c r="E118" s="14"/>
      <c r="F118" s="14"/>
      <c r="G118" s="14"/>
    </row>
    <row r="119" spans="1:7" x14ac:dyDescent="0.3">
      <c r="A119" s="7"/>
      <c r="B119" s="6"/>
      <c r="D119" s="14"/>
      <c r="E119" s="14"/>
      <c r="F119" s="14"/>
      <c r="G119" s="14"/>
    </row>
    <row r="120" spans="1:7" x14ac:dyDescent="0.3">
      <c r="A120" s="7"/>
      <c r="B120" s="6"/>
      <c r="D120" s="14"/>
      <c r="E120" s="14"/>
      <c r="F120" s="14"/>
      <c r="G120" s="14"/>
    </row>
    <row r="121" spans="1:7" x14ac:dyDescent="0.3">
      <c r="A121" s="7"/>
      <c r="B121" s="6"/>
      <c r="D121" s="14"/>
      <c r="E121" s="14"/>
      <c r="F121" s="14"/>
      <c r="G121" s="14"/>
    </row>
    <row r="122" spans="1:7" x14ac:dyDescent="0.3">
      <c r="A122" s="7"/>
      <c r="B122" s="6"/>
      <c r="D122" s="14"/>
      <c r="E122" s="14"/>
      <c r="F122" s="14"/>
      <c r="G122" s="14"/>
    </row>
    <row r="123" spans="1:7" x14ac:dyDescent="0.3">
      <c r="A123" s="7"/>
      <c r="B123" s="6"/>
      <c r="D123" s="14"/>
      <c r="E123" s="14"/>
      <c r="F123" s="14"/>
      <c r="G123" s="14"/>
    </row>
    <row r="124" spans="1:7" x14ac:dyDescent="0.3">
      <c r="A124" s="7"/>
      <c r="B124" s="6"/>
      <c r="D124" s="14"/>
      <c r="E124" s="14"/>
      <c r="F124" s="14"/>
      <c r="G124" s="14"/>
    </row>
    <row r="125" spans="1:7" x14ac:dyDescent="0.3">
      <c r="A125" s="7"/>
      <c r="B125" s="6"/>
      <c r="D125" s="14"/>
      <c r="E125" s="14"/>
      <c r="F125" s="14"/>
      <c r="G125" s="14"/>
    </row>
    <row r="126" spans="1:7" x14ac:dyDescent="0.3">
      <c r="A126" s="7"/>
      <c r="B126" s="6"/>
      <c r="D126" s="14"/>
      <c r="E126" s="14"/>
      <c r="F126" s="14"/>
      <c r="G126" s="14"/>
    </row>
    <row r="127" spans="1:7" x14ac:dyDescent="0.3">
      <c r="A127" s="7"/>
      <c r="B127" s="6"/>
      <c r="D127" s="14"/>
      <c r="E127" s="14"/>
      <c r="F127" s="14"/>
      <c r="G127" s="14"/>
    </row>
    <row r="128" spans="1:7" x14ac:dyDescent="0.3">
      <c r="A128" s="7"/>
      <c r="B128" s="6"/>
      <c r="D128" s="14"/>
      <c r="E128" s="14"/>
      <c r="F128" s="14"/>
      <c r="G128" s="14"/>
    </row>
    <row r="129" spans="4:7" x14ac:dyDescent="0.3">
      <c r="D129" s="14"/>
      <c r="E129" s="14"/>
      <c r="F129" s="14"/>
      <c r="G129" s="14"/>
    </row>
    <row r="130" spans="4:7" x14ac:dyDescent="0.3">
      <c r="D130" s="14"/>
      <c r="E130" s="14"/>
      <c r="F130" s="14"/>
      <c r="G130" s="14"/>
    </row>
    <row r="131" spans="4:7" x14ac:dyDescent="0.3">
      <c r="D131" s="14"/>
      <c r="E131" s="14"/>
      <c r="F131" s="14"/>
      <c r="G131" s="14"/>
    </row>
    <row r="132" spans="4:7" x14ac:dyDescent="0.3">
      <c r="D132" s="14"/>
      <c r="E132" s="14"/>
      <c r="F132" s="14"/>
      <c r="G132" s="14"/>
    </row>
    <row r="133" spans="4:7" x14ac:dyDescent="0.3">
      <c r="D133" s="14"/>
      <c r="E133" s="14"/>
      <c r="F133" s="14"/>
      <c r="G133" s="14"/>
    </row>
    <row r="134" spans="4:7" x14ac:dyDescent="0.3">
      <c r="D134" s="14"/>
      <c r="E134" s="14"/>
      <c r="F134" s="14"/>
      <c r="G134" s="14"/>
    </row>
    <row r="135" spans="4:7" x14ac:dyDescent="0.3">
      <c r="D135" s="14"/>
      <c r="E135" s="14"/>
      <c r="F135" s="14"/>
      <c r="G135" s="14"/>
    </row>
    <row r="136" spans="4:7" x14ac:dyDescent="0.3">
      <c r="D136" s="14"/>
      <c r="E136" s="14"/>
      <c r="F136" s="14"/>
      <c r="G136" s="14"/>
    </row>
    <row r="137" spans="4:7" x14ac:dyDescent="0.3">
      <c r="D137" s="14"/>
      <c r="E137" s="14"/>
      <c r="F137" s="14"/>
      <c r="G137" s="14"/>
    </row>
    <row r="138" spans="4:7" x14ac:dyDescent="0.3">
      <c r="D138" s="14"/>
      <c r="E138" s="14"/>
      <c r="F138" s="14"/>
      <c r="G138" s="14"/>
    </row>
    <row r="139" spans="4:7" x14ac:dyDescent="0.3">
      <c r="D139" s="14"/>
      <c r="E139" s="14"/>
      <c r="F139" s="14"/>
      <c r="G139" s="14"/>
    </row>
    <row r="140" spans="4:7" x14ac:dyDescent="0.3">
      <c r="D140" s="14"/>
      <c r="E140" s="14"/>
      <c r="F140" s="14"/>
      <c r="G140" s="14"/>
    </row>
    <row r="141" spans="4:7" x14ac:dyDescent="0.3">
      <c r="D141" s="14"/>
      <c r="E141" s="14"/>
      <c r="F141" s="14"/>
      <c r="G141" s="14"/>
    </row>
    <row r="142" spans="4:7" x14ac:dyDescent="0.3">
      <c r="D142" s="14"/>
      <c r="E142" s="14"/>
      <c r="F142" s="14"/>
      <c r="G142" s="14"/>
    </row>
    <row r="143" spans="4:7" x14ac:dyDescent="0.3">
      <c r="D143" s="14"/>
      <c r="E143" s="14"/>
      <c r="F143" s="14"/>
      <c r="G143" s="14"/>
    </row>
    <row r="144" spans="4:7" x14ac:dyDescent="0.3">
      <c r="D144" s="14"/>
      <c r="E144" s="14"/>
      <c r="F144" s="14"/>
      <c r="G144" s="14"/>
    </row>
    <row r="145" spans="4:7" x14ac:dyDescent="0.3">
      <c r="D145" s="14"/>
      <c r="E145" s="14"/>
      <c r="F145" s="14"/>
      <c r="G145" s="14"/>
    </row>
    <row r="146" spans="4:7" x14ac:dyDescent="0.3">
      <c r="D146" s="14"/>
      <c r="E146" s="14"/>
      <c r="F146" s="14"/>
      <c r="G146" s="14"/>
    </row>
    <row r="147" spans="4:7" x14ac:dyDescent="0.3">
      <c r="D147" s="14"/>
      <c r="E147" s="14"/>
      <c r="F147" s="14"/>
      <c r="G147" s="14"/>
    </row>
    <row r="148" spans="4:7" x14ac:dyDescent="0.3">
      <c r="D148" s="14"/>
      <c r="E148" s="14"/>
      <c r="F148" s="14"/>
      <c r="G148" s="14"/>
    </row>
    <row r="149" spans="4:7" x14ac:dyDescent="0.3">
      <c r="D149" s="14"/>
      <c r="E149" s="14"/>
      <c r="F149" s="14"/>
      <c r="G149" s="14"/>
    </row>
    <row r="150" spans="4:7" x14ac:dyDescent="0.3">
      <c r="D150" s="14"/>
      <c r="E150" s="14"/>
      <c r="F150" s="14"/>
      <c r="G150" s="14"/>
    </row>
    <row r="151" spans="4:7" x14ac:dyDescent="0.3">
      <c r="D151" s="14"/>
      <c r="E151" s="14"/>
      <c r="F151" s="14"/>
      <c r="G151" s="14"/>
    </row>
    <row r="152" spans="4:7" x14ac:dyDescent="0.3">
      <c r="D152" s="14"/>
      <c r="E152" s="14"/>
      <c r="F152" s="14"/>
      <c r="G152" s="14"/>
    </row>
    <row r="153" spans="4:7" x14ac:dyDescent="0.3">
      <c r="D153" s="14"/>
      <c r="E153" s="14"/>
      <c r="F153" s="14"/>
      <c r="G153" s="14"/>
    </row>
    <row r="154" spans="4:7" x14ac:dyDescent="0.3">
      <c r="D154" s="14"/>
      <c r="E154" s="14"/>
      <c r="F154" s="14"/>
      <c r="G154" s="14"/>
    </row>
    <row r="155" spans="4:7" x14ac:dyDescent="0.3">
      <c r="D155" s="14"/>
      <c r="E155" s="14"/>
      <c r="F155" s="14"/>
      <c r="G155" s="14"/>
    </row>
    <row r="156" spans="4:7" x14ac:dyDescent="0.3">
      <c r="D156" s="14"/>
      <c r="E156" s="14"/>
      <c r="F156" s="14"/>
      <c r="G156" s="14"/>
    </row>
    <row r="157" spans="4:7" x14ac:dyDescent="0.3">
      <c r="D157" s="14"/>
      <c r="E157" s="14"/>
      <c r="F157" s="14"/>
      <c r="G157" s="14"/>
    </row>
    <row r="158" spans="4:7" x14ac:dyDescent="0.3">
      <c r="D158" s="14"/>
      <c r="E158" s="14"/>
      <c r="F158" s="14"/>
      <c r="G158" s="14"/>
    </row>
    <row r="159" spans="4:7" x14ac:dyDescent="0.3">
      <c r="D159" s="14"/>
      <c r="E159" s="14"/>
      <c r="F159" s="14"/>
      <c r="G159" s="14"/>
    </row>
    <row r="160" spans="4:7" x14ac:dyDescent="0.3">
      <c r="D160" s="14"/>
      <c r="E160" s="14"/>
      <c r="F160" s="14"/>
      <c r="G160" s="14"/>
    </row>
    <row r="161" spans="4:7" x14ac:dyDescent="0.3">
      <c r="D161" s="14"/>
      <c r="E161" s="14"/>
      <c r="F161" s="14"/>
      <c r="G161" s="14"/>
    </row>
    <row r="162" spans="4:7" x14ac:dyDescent="0.3">
      <c r="D162" s="14"/>
      <c r="E162" s="14"/>
      <c r="F162" s="14"/>
      <c r="G162" s="14"/>
    </row>
    <row r="163" spans="4:7" x14ac:dyDescent="0.3">
      <c r="D163" s="14"/>
      <c r="E163" s="14"/>
      <c r="F163" s="14"/>
      <c r="G163" s="14"/>
    </row>
    <row r="164" spans="4:7" x14ac:dyDescent="0.3">
      <c r="D164" s="14"/>
      <c r="E164" s="14"/>
      <c r="F164" s="14"/>
      <c r="G164" s="14"/>
    </row>
    <row r="165" spans="4:7" x14ac:dyDescent="0.3">
      <c r="D165" s="14"/>
      <c r="E165" s="14"/>
      <c r="F165" s="14"/>
      <c r="G165" s="14"/>
    </row>
    <row r="166" spans="4:7" x14ac:dyDescent="0.3">
      <c r="D166" s="14"/>
      <c r="E166" s="14"/>
      <c r="F166" s="14"/>
      <c r="G166" s="14"/>
    </row>
    <row r="167" spans="4:7" x14ac:dyDescent="0.3">
      <c r="D167" s="14"/>
      <c r="E167" s="14"/>
      <c r="F167" s="14"/>
      <c r="G167" s="14"/>
    </row>
    <row r="168" spans="4:7" x14ac:dyDescent="0.3">
      <c r="D168" s="14"/>
      <c r="E168" s="14"/>
      <c r="F168" s="14"/>
      <c r="G168" s="14"/>
    </row>
    <row r="169" spans="4:7" x14ac:dyDescent="0.3">
      <c r="D169" s="14"/>
      <c r="E169" s="14"/>
      <c r="F169" s="14"/>
      <c r="G169" s="14"/>
    </row>
    <row r="170" spans="4:7" x14ac:dyDescent="0.3">
      <c r="D170" s="14"/>
      <c r="E170" s="14"/>
      <c r="F170" s="14"/>
      <c r="G170" s="14"/>
    </row>
    <row r="171" spans="4:7" x14ac:dyDescent="0.3">
      <c r="D171" s="14"/>
      <c r="E171" s="14"/>
      <c r="F171" s="14"/>
      <c r="G171" s="14"/>
    </row>
    <row r="172" spans="4:7" x14ac:dyDescent="0.3">
      <c r="D172" s="14"/>
      <c r="E172" s="14"/>
      <c r="F172" s="14"/>
      <c r="G172" s="14"/>
    </row>
    <row r="173" spans="4:7" x14ac:dyDescent="0.3">
      <c r="D173" s="14"/>
      <c r="E173" s="14"/>
      <c r="F173" s="14"/>
      <c r="G173" s="14"/>
    </row>
    <row r="174" spans="4:7" x14ac:dyDescent="0.3">
      <c r="D174" s="14"/>
      <c r="E174" s="14"/>
      <c r="F174" s="14"/>
      <c r="G174" s="14"/>
    </row>
    <row r="175" spans="4:7" x14ac:dyDescent="0.3">
      <c r="D175" s="14"/>
      <c r="E175" s="14"/>
      <c r="F175" s="14"/>
      <c r="G175" s="14"/>
    </row>
    <row r="176" spans="4:7" x14ac:dyDescent="0.3">
      <c r="D176" s="14"/>
      <c r="E176" s="14"/>
      <c r="F176" s="14"/>
      <c r="G176" s="14"/>
    </row>
    <row r="177" spans="4:7" x14ac:dyDescent="0.3">
      <c r="D177" s="14"/>
      <c r="E177" s="14"/>
      <c r="F177" s="14"/>
      <c r="G177" s="14"/>
    </row>
    <row r="178" spans="4:7" x14ac:dyDescent="0.3">
      <c r="D178" s="14"/>
      <c r="E178" s="14"/>
      <c r="F178" s="14"/>
      <c r="G178" s="14"/>
    </row>
    <row r="179" spans="4:7" x14ac:dyDescent="0.3">
      <c r="D179" s="14"/>
      <c r="E179" s="14"/>
      <c r="F179" s="14"/>
      <c r="G179" s="14"/>
    </row>
    <row r="180" spans="4:7" x14ac:dyDescent="0.3">
      <c r="D180" s="14"/>
      <c r="E180" s="14"/>
      <c r="F180" s="14"/>
      <c r="G180" s="14"/>
    </row>
    <row r="181" spans="4:7" x14ac:dyDescent="0.3">
      <c r="D181" s="14"/>
      <c r="E181" s="14"/>
      <c r="F181" s="14"/>
      <c r="G181" s="14"/>
    </row>
    <row r="182" spans="4:7" x14ac:dyDescent="0.3">
      <c r="D182" s="14"/>
      <c r="E182" s="14"/>
      <c r="F182" s="14"/>
      <c r="G182" s="14"/>
    </row>
    <row r="183" spans="4:7" x14ac:dyDescent="0.3">
      <c r="D183" s="14"/>
      <c r="E183" s="14"/>
      <c r="F183" s="14"/>
      <c r="G183" s="14"/>
    </row>
    <row r="184" spans="4:7" x14ac:dyDescent="0.3">
      <c r="D184" s="14"/>
      <c r="E184" s="14"/>
      <c r="F184" s="14"/>
      <c r="G184" s="14"/>
    </row>
    <row r="185" spans="4:7" x14ac:dyDescent="0.3">
      <c r="D185" s="14"/>
      <c r="E185" s="14"/>
      <c r="F185" s="14"/>
      <c r="G185" s="14"/>
    </row>
    <row r="186" spans="4:7" x14ac:dyDescent="0.3">
      <c r="D186" s="14"/>
      <c r="E186" s="14"/>
      <c r="F186" s="14"/>
      <c r="G186" s="14"/>
    </row>
    <row r="187" spans="4:7" x14ac:dyDescent="0.3">
      <c r="D187" s="14"/>
      <c r="E187" s="14"/>
      <c r="F187" s="14"/>
      <c r="G187" s="14"/>
    </row>
    <row r="188" spans="4:7" x14ac:dyDescent="0.3">
      <c r="D188" s="14"/>
      <c r="E188" s="14"/>
      <c r="F188" s="14"/>
      <c r="G188" s="14"/>
    </row>
    <row r="189" spans="4:7" x14ac:dyDescent="0.3">
      <c r="D189" s="14"/>
      <c r="E189" s="14"/>
      <c r="F189" s="14"/>
      <c r="G189" s="14"/>
    </row>
    <row r="190" spans="4:7" x14ac:dyDescent="0.3">
      <c r="D190" s="14"/>
      <c r="E190" s="14"/>
      <c r="F190" s="14"/>
      <c r="G190" s="14"/>
    </row>
    <row r="191" spans="4:7" x14ac:dyDescent="0.3">
      <c r="D191" s="14"/>
      <c r="E191" s="14"/>
      <c r="F191" s="14"/>
      <c r="G191" s="14"/>
    </row>
    <row r="192" spans="4:7" x14ac:dyDescent="0.3">
      <c r="D192" s="14"/>
      <c r="E192" s="14"/>
      <c r="F192" s="14"/>
      <c r="G192" s="14"/>
    </row>
    <row r="193" spans="4:7" x14ac:dyDescent="0.3">
      <c r="D193" s="14"/>
      <c r="E193" s="14"/>
      <c r="F193" s="14"/>
      <c r="G193" s="14"/>
    </row>
    <row r="194" spans="4:7" x14ac:dyDescent="0.3">
      <c r="D194" s="14"/>
      <c r="E194" s="14"/>
      <c r="F194" s="14"/>
      <c r="G194" s="14"/>
    </row>
    <row r="195" spans="4:7" x14ac:dyDescent="0.3">
      <c r="D195" s="14"/>
      <c r="E195" s="14"/>
      <c r="F195" s="14"/>
      <c r="G195" s="14"/>
    </row>
    <row r="196" spans="4:7" x14ac:dyDescent="0.3">
      <c r="D196" s="14"/>
      <c r="E196" s="14"/>
      <c r="F196" s="14"/>
      <c r="G196" s="14"/>
    </row>
    <row r="197" spans="4:7" x14ac:dyDescent="0.3">
      <c r="D197" s="14"/>
      <c r="E197" s="14"/>
      <c r="F197" s="14"/>
      <c r="G197" s="14"/>
    </row>
    <row r="198" spans="4:7" x14ac:dyDescent="0.3">
      <c r="D198" s="14"/>
      <c r="E198" s="14"/>
      <c r="F198" s="14"/>
      <c r="G198" s="14"/>
    </row>
    <row r="199" spans="4:7" x14ac:dyDescent="0.3">
      <c r="D199" s="14"/>
      <c r="E199" s="14"/>
      <c r="F199" s="14"/>
      <c r="G199" s="14"/>
    </row>
    <row r="200" spans="4:7" x14ac:dyDescent="0.3">
      <c r="D200" s="14"/>
      <c r="E200" s="14"/>
      <c r="F200" s="14"/>
      <c r="G200" s="14"/>
    </row>
    <row r="201" spans="4:7" x14ac:dyDescent="0.3">
      <c r="D201" s="14"/>
      <c r="E201" s="14"/>
      <c r="F201" s="14"/>
      <c r="G201" s="14"/>
    </row>
    <row r="202" spans="4:7" x14ac:dyDescent="0.3">
      <c r="D202" s="14"/>
      <c r="E202" s="14"/>
      <c r="F202" s="14"/>
      <c r="G202" s="14"/>
    </row>
  </sheetData>
  <mergeCells count="6">
    <mergeCell ref="D2:G2"/>
    <mergeCell ref="D1:G1"/>
    <mergeCell ref="D4:G4"/>
    <mergeCell ref="D3:G3"/>
    <mergeCell ref="A9:G9"/>
    <mergeCell ref="A8:G8"/>
  </mergeCells>
  <pageMargins left="1.1811023622047245" right="0.39370078740157483" top="0.78740157480314965" bottom="0.78740157480314965" header="0.51181102362204722" footer="0.51181102362204722"/>
  <pageSetup paperSize="9" scale="71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2021-03-22T06:05:16Z</cp:lastPrinted>
  <dcterms:created xsi:type="dcterms:W3CDTF">2004-10-20T05:45:23Z</dcterms:created>
  <dcterms:modified xsi:type="dcterms:W3CDTF">2021-05-28T05:28:05Z</dcterms:modified>
</cp:coreProperties>
</file>