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131F573B-31B2-435A-BCDA-8791BF40E365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18" sheetId="1" r:id="rId1"/>
  </sheets>
  <definedNames>
    <definedName name="_xlnm._FilterDatabase" localSheetId="0" hidden="1">'прил. 18'!$A$19:$F$91</definedName>
    <definedName name="_xlnm.Print_Titles" localSheetId="0">'прил. 18'!$19:$19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E78" i="1"/>
  <c r="D78" i="1"/>
  <c r="D102" i="1" l="1"/>
  <c r="E87" i="1"/>
  <c r="E85" i="1" s="1"/>
  <c r="D87" i="1"/>
  <c r="D85" i="1" s="1"/>
  <c r="E57" i="1"/>
  <c r="D57" i="1"/>
  <c r="E102" i="1" l="1"/>
  <c r="E110" i="1" l="1"/>
  <c r="D110" i="1"/>
  <c r="E114" i="1" l="1"/>
  <c r="D114" i="1"/>
  <c r="D117" i="1"/>
  <c r="E115" i="1"/>
  <c r="D115" i="1"/>
  <c r="E111" i="1"/>
  <c r="D111" i="1"/>
  <c r="D109" i="1"/>
  <c r="E107" i="1"/>
  <c r="D107" i="1"/>
  <c r="E103" i="1"/>
  <c r="D103" i="1"/>
  <c r="E101" i="1"/>
  <c r="D101" i="1"/>
  <c r="E99" i="1"/>
  <c r="D99" i="1"/>
  <c r="E97" i="1"/>
  <c r="D97" i="1"/>
  <c r="E96" i="1"/>
  <c r="D96" i="1"/>
  <c r="E72" i="1"/>
  <c r="D72" i="1"/>
  <c r="E49" i="1"/>
  <c r="D49" i="1"/>
  <c r="E36" i="1"/>
  <c r="D36" i="1"/>
  <c r="E30" i="1"/>
  <c r="D30" i="1"/>
  <c r="D100" i="1" l="1"/>
  <c r="E100" i="1"/>
  <c r="D112" i="1"/>
  <c r="D95" i="1"/>
  <c r="D106" i="1"/>
  <c r="E95" i="1"/>
  <c r="E109" i="1" l="1"/>
  <c r="E117" i="1"/>
  <c r="E106" i="1" l="1"/>
  <c r="E68" i="1"/>
  <c r="D68" i="1"/>
  <c r="E63" i="1"/>
  <c r="D63" i="1"/>
  <c r="E22" i="1" l="1"/>
  <c r="D22" i="1"/>
  <c r="D20" i="1" s="1"/>
  <c r="D91" i="1" s="1"/>
  <c r="E20" i="1" l="1"/>
  <c r="E91" i="1" s="1"/>
  <c r="E116" i="1" l="1"/>
  <c r="E98" i="1"/>
  <c r="E112" i="1" l="1"/>
  <c r="D116" i="1" l="1"/>
  <c r="D98" i="1"/>
  <c r="E104" i="1" l="1"/>
  <c r="D104" i="1"/>
  <c r="D94" i="1" s="1"/>
  <c r="E94" i="1" l="1"/>
  <c r="E93" i="1" s="1"/>
  <c r="D93" i="1"/>
</calcChain>
</file>

<file path=xl/sharedStrings.xml><?xml version="1.0" encoding="utf-8"?>
<sst xmlns="http://schemas.openxmlformats.org/spreadsheetml/2006/main" count="176" uniqueCount="122">
  <si>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</si>
  <si>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</si>
  <si>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</si>
  <si>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</si>
  <si>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</si>
  <si>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</si>
  <si>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</si>
  <si>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</si>
  <si>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</si>
  <si>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</si>
  <si>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</si>
  <si>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</si>
  <si>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</si>
  <si>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</si>
  <si>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</si>
  <si>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</si>
  <si>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</si>
  <si>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</si>
  <si>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</si>
  <si>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</si>
  <si>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</si>
  <si>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</si>
  <si>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</si>
  <si>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</si>
  <si>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</si>
  <si>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</si>
  <si>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</si>
  <si>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</si>
  <si>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</si>
  <si>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</si>
  <si>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</si>
  <si>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</si>
  <si>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</si>
  <si>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</si>
  <si>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</si>
  <si>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</si>
  <si>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</si>
  <si>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</si>
  <si>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</si>
  <si>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</si>
  <si>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</si>
  <si>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</si>
  <si>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</si>
  <si>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</si>
  <si>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</si>
  <si>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</si>
  <si>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</si>
  <si>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</si>
  <si>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</si>
  <si>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</si>
  <si>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</si>
  <si>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</si>
  <si>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</si>
  <si>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</si>
  <si>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</si>
  <si>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</si>
  <si>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</si>
  <si>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2020 год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</si>
  <si>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</si>
  <si>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</si>
  <si>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</si>
  <si>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</si>
  <si>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</si>
  <si>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по поддержке сельскохозяйственного производства в Красно-дарском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осуществля-ющим деятельность в области сельско-хозяйственного производства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</si>
  <si>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</si>
  <si>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</si>
  <si>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</si>
  <si>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</si>
  <si>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 на осуществление государственных полномочий Краснодарского края по предупрежде-нию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муниципаль-ных образований Краснодарского края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</si>
  <si>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</si>
  <si>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</si>
  <si>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</si>
  <si>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</si>
  <si>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</si>
  <si>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</si>
  <si>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</si>
  <si>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</si>
  <si>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</si>
  <si>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</si>
  <si>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</si>
  <si>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</si>
  <si>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Всего расходов за счёт средств, передаваемых из краевого бюджета в 2020 и 2021 годах</t>
  </si>
  <si>
    <t>2.2.</t>
  </si>
  <si>
    <t>Субсидии на подготовку изменений в генеральные планы городских округов Краснодарского края</t>
  </si>
  <si>
    <t>Охрана семьи и детства</t>
  </si>
  <si>
    <t>1004</t>
  </si>
  <si>
    <t>0412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</si>
  <si>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</si>
  <si>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</si>
  <si>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</si>
  <si>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</si>
  <si>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</si>
  <si>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2.3.</t>
  </si>
  <si>
    <t>Субсидии на реализацию мероприятий по организации отдыха детей в профильных лагерях, организованных муниципальными образовательны-ми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</si>
  <si>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«ПРИЛОЖЕНИЕ № 23</t>
  </si>
  <si>
    <t>от 13.12.2018 № 65 п. 17</t>
  </si>
  <si>
    <t>2.4.</t>
  </si>
  <si>
    <t>0409</t>
  </si>
  <si>
    <t>Субсидии на содержание автомобильных дорог общего пользования местного значения городских округов</t>
  </si>
  <si>
    <t>»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</si>
  <si>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</si>
  <si>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</si>
  <si>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</si>
  <si>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</si>
  <si>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</si>
  <si>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 xml:space="preserve">Расходы за счёт иных межбюджетных трансфертов – всего, </t>
  </si>
  <si>
    <t>3.1.</t>
  </si>
  <si>
    <r>
      <t xml:space="preserve">Иные межбюджетные трансферты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  <r>
      <rPr>
        <sz val="12"/>
        <color indexed="8"/>
        <rFont val="Times New Roman"/>
        <family val="1"/>
        <charset val="204"/>
      </rPr>
      <t xml:space="preserve"> – всего, </t>
    </r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</si>
  <si>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</si>
  <si>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</si>
  <si>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Субсидии на развитие общественной инфрастру-ктуры муниципального значения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</si>
  <si>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</t>
  </si>
  <si>
    <t>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</si>
  <si>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</si>
  <si>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организациях – всего,</t>
  </si>
  <si>
    <t>Субвенции на осуществление отдельных госу-дарственных полномочий по материально-техни-ческому обеспечению пунктов проведения экза-менов для государственной итоговой аттестации по образовательным программам основного общего и среднего общего образования и выплате педа-гогическим работникам, участвующим в проведении указанной  государственной аттестации, компенса-ции за работу по подготовке и проведению государ-ственной итоговой аттестации по образовательным программам основного общего и среднего общего образования – всего,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</si>
  <si>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де-тям-сиротам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</si>
  <si>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</si>
  <si>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Субсидии на реализацию мероприятий по органи-зации отдыха детей в каникулярное время на базе муниципальных учреждений, осуществляющих организацию отдыха детей в Краснодарском крае</t>
  </si>
  <si>
    <t>ПРИЛОЖЕНИЕ № 18</t>
  </si>
  <si>
    <t>от 27.06.2019 № 76 п. 4</t>
  </si>
  <si>
    <t>за счёт средств, передаваемых из краевого бюджета в 2020 и 2021 годах в соответствии с  Законом Краснодарского края «О краевом бюджете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</si>
</sst>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1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vertical="center"/>
    </xf>
    <xf numFmtId="164" fontId="4" fillId="0" borderId="0" xfId="0" applyNumberFormat="1" applyFont="1" applyFill="1"/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/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justify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8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6" xfId="0" applyFont="1" applyFill="1" applyBorder="1" applyAlignment="1">
      <alignment horizontal="justify" wrapText="1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167" fontId="2" fillId="0" borderId="13" xfId="0" applyNumberFormat="1" applyFont="1" applyFill="1" applyBorder="1" applyAlignment="1">
      <alignment horizontal="right" wrapText="1"/>
    </xf>
    <xf numFmtId="167" fontId="3" fillId="0" borderId="7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distributed" vertical="distributed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view="pageBreakPreview" zoomScaleNormal="100" zoomScaleSheetLayoutView="100" workbookViewId="0">
      <selection activeCell="A14" sqref="A14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49.42578125" style="4" customWidth="1"/>
    <col min="4" max="4" width="13.140625" style="4" customWidth="1"/>
    <col min="5" max="5" width="12.7109375" style="4" customWidth="1"/>
    <col min="6" max="6" width="2.5703125" style="4" customWidth="1"/>
    <col min="7" max="16384" width="9.140625" style="4"/>
  </cols>
  <sheetData>
    <row r="1" spans="1:5" ht="18.75" x14ac:dyDescent="0.25">
      <c r="D1" s="68" t="s">
        <v>119</v>
      </c>
    </row>
    <row r="2" spans="1:5" ht="18.75" x14ac:dyDescent="0.25">
      <c r="D2" s="56" t="s">
        <v>38</v>
      </c>
    </row>
    <row r="3" spans="1:5" ht="18.75" x14ac:dyDescent="0.25">
      <c r="D3" s="56" t="s">
        <v>39</v>
      </c>
    </row>
    <row r="4" spans="1:5" ht="18.75" x14ac:dyDescent="0.25">
      <c r="D4" s="56" t="s">
        <v>120</v>
      </c>
    </row>
    <row r="5" spans="1:5" ht="15" customHeight="1" x14ac:dyDescent="0.25"/>
    <row r="6" spans="1:5" ht="18.75" x14ac:dyDescent="0.25">
      <c r="D6" s="5" t="s">
        <v>94</v>
      </c>
    </row>
    <row r="7" spans="1:5" ht="18.75" x14ac:dyDescent="0.25">
      <c r="D7" s="5" t="s">
        <v>38</v>
      </c>
    </row>
    <row r="8" spans="1:5" ht="18.75" x14ac:dyDescent="0.25">
      <c r="D8" s="5" t="s">
        <v>39</v>
      </c>
    </row>
    <row r="9" spans="1:5" ht="18.75" x14ac:dyDescent="0.25">
      <c r="D9" s="56" t="s">
        <v>95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70" t="s">
        <v>40</v>
      </c>
      <c r="B12" s="71"/>
      <c r="C12" s="71"/>
      <c r="D12" s="71"/>
      <c r="E12" s="71"/>
    </row>
    <row r="13" spans="1:5" ht="56.25" customHeight="1" x14ac:dyDescent="0.25">
      <c r="A13" s="70" t="s">
        <v>121</v>
      </c>
      <c r="B13" s="71"/>
      <c r="C13" s="71"/>
      <c r="D13" s="71"/>
      <c r="E13" s="71"/>
    </row>
    <row r="14" spans="1:5" ht="18.75" x14ac:dyDescent="0.25">
      <c r="A14" s="49"/>
      <c r="B14" s="50"/>
      <c r="C14" s="50"/>
      <c r="D14" s="50"/>
      <c r="E14" s="50"/>
    </row>
    <row r="16" spans="1:5" ht="15.75" x14ac:dyDescent="0.25">
      <c r="D16" s="72" t="s">
        <v>41</v>
      </c>
      <c r="E16" s="73"/>
    </row>
    <row r="17" spans="1:5" ht="15.75" customHeight="1" x14ac:dyDescent="0.25">
      <c r="A17" s="74" t="s">
        <v>0</v>
      </c>
      <c r="B17" s="74" t="s">
        <v>1</v>
      </c>
      <c r="C17" s="74" t="s">
        <v>2</v>
      </c>
      <c r="D17" s="74" t="s">
        <v>3</v>
      </c>
      <c r="E17" s="74"/>
    </row>
    <row r="18" spans="1:5" ht="15.75" x14ac:dyDescent="0.25">
      <c r="A18" s="74"/>
      <c r="B18" s="74"/>
      <c r="C18" s="74"/>
      <c r="D18" s="6" t="s">
        <v>57</v>
      </c>
      <c r="E18" s="6" t="s">
        <v>74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1.5" x14ac:dyDescent="0.25">
      <c r="A20" s="7" t="s">
        <v>4</v>
      </c>
      <c r="B20" s="8"/>
      <c r="C20" s="9" t="s">
        <v>75</v>
      </c>
      <c r="D20" s="10">
        <f>D22+D26+D27+D28+D29+D30+D34+D35+D36+D40+D41+D42+D43+D44+D45+D46+D48+D49+D55+D56+D57+D61+D62+D63+D68+D72+D76+D77</f>
        <v>7846422.9999999991</v>
      </c>
      <c r="E20" s="11">
        <f>E22+E26+E27+E28+E29+E30+E34+E35+E36+E40+E41+E42+E43+E44+E45+E46+E48+E49+E55+E56+E57+E61+E62+E63+E68+E72+E76+E77</f>
        <v>7852787.3999999994</v>
      </c>
    </row>
    <row r="21" spans="1:5" ht="18.75" customHeight="1" x14ac:dyDescent="0.25">
      <c r="A21" s="12"/>
      <c r="B21" s="13"/>
      <c r="C21" s="3" t="s">
        <v>5</v>
      </c>
      <c r="D21" s="14"/>
      <c r="E21" s="15"/>
    </row>
    <row r="22" spans="1:5" ht="160.5" customHeight="1" x14ac:dyDescent="0.25">
      <c r="A22" s="12" t="s">
        <v>6</v>
      </c>
      <c r="B22" s="13"/>
      <c r="C22" s="3" t="s">
        <v>70</v>
      </c>
      <c r="D22" s="14">
        <f>D24+D25</f>
        <v>3937.3</v>
      </c>
      <c r="E22" s="15">
        <f>E24+E25</f>
        <v>3890.3999999999996</v>
      </c>
    </row>
    <row r="23" spans="1:5" ht="18" customHeight="1" x14ac:dyDescent="0.25">
      <c r="A23" s="12"/>
      <c r="B23" s="13"/>
      <c r="C23" s="3" t="s">
        <v>5</v>
      </c>
      <c r="D23" s="14"/>
      <c r="E23" s="15"/>
    </row>
    <row r="24" spans="1:5" ht="18" customHeight="1" x14ac:dyDescent="0.25">
      <c r="A24" s="12"/>
      <c r="B24" s="13" t="s">
        <v>42</v>
      </c>
      <c r="C24" s="3" t="s">
        <v>9</v>
      </c>
      <c r="D24" s="14">
        <v>2005</v>
      </c>
      <c r="E24" s="15">
        <v>1981.1</v>
      </c>
    </row>
    <row r="25" spans="1:5" ht="18" customHeight="1" x14ac:dyDescent="0.25">
      <c r="A25" s="12"/>
      <c r="B25" s="13">
        <v>1101</v>
      </c>
      <c r="C25" s="3" t="s">
        <v>10</v>
      </c>
      <c r="D25" s="14">
        <v>1932.3</v>
      </c>
      <c r="E25" s="15">
        <v>1909.3</v>
      </c>
    </row>
    <row r="26" spans="1:5" ht="65.25" customHeight="1" x14ac:dyDescent="0.25">
      <c r="A26" s="12" t="s">
        <v>7</v>
      </c>
      <c r="B26" s="13" t="s">
        <v>43</v>
      </c>
      <c r="C26" s="3" t="s">
        <v>69</v>
      </c>
      <c r="D26" s="14">
        <v>16658</v>
      </c>
      <c r="E26" s="15">
        <v>16658</v>
      </c>
    </row>
    <row r="27" spans="1:5" ht="64.5" customHeight="1" x14ac:dyDescent="0.25">
      <c r="A27" s="12" t="s">
        <v>8</v>
      </c>
      <c r="B27" s="13" t="s">
        <v>43</v>
      </c>
      <c r="C27" s="3" t="s">
        <v>61</v>
      </c>
      <c r="D27" s="14">
        <v>1000</v>
      </c>
      <c r="E27" s="15">
        <v>1000</v>
      </c>
    </row>
    <row r="28" spans="1:5" ht="141.75" customHeight="1" x14ac:dyDescent="0.25">
      <c r="A28" s="12" t="s">
        <v>11</v>
      </c>
      <c r="B28" s="13" t="s">
        <v>44</v>
      </c>
      <c r="C28" s="3" t="s">
        <v>63</v>
      </c>
      <c r="D28" s="14">
        <v>957.6</v>
      </c>
      <c r="E28" s="15">
        <v>957.6</v>
      </c>
    </row>
    <row r="29" spans="1:5" ht="79.5" customHeight="1" x14ac:dyDescent="0.25">
      <c r="A29" s="12" t="s">
        <v>12</v>
      </c>
      <c r="B29" s="13" t="s">
        <v>43</v>
      </c>
      <c r="C29" s="3" t="s">
        <v>91</v>
      </c>
      <c r="D29" s="14">
        <v>617.29999999999995</v>
      </c>
      <c r="E29" s="15">
        <v>617.29999999999995</v>
      </c>
    </row>
    <row r="30" spans="1:5" ht="76.5" customHeight="1" x14ac:dyDescent="0.25">
      <c r="A30" s="12" t="s">
        <v>13</v>
      </c>
      <c r="B30" s="13"/>
      <c r="C30" s="3" t="s">
        <v>87</v>
      </c>
      <c r="D30" s="14">
        <f>D32+D33</f>
        <v>13376.400000000001</v>
      </c>
      <c r="E30" s="15">
        <f>E32+E33</f>
        <v>14019.300000000001</v>
      </c>
    </row>
    <row r="31" spans="1:5" ht="15.75" x14ac:dyDescent="0.25">
      <c r="A31" s="12"/>
      <c r="B31" s="1"/>
      <c r="C31" s="2" t="s">
        <v>5</v>
      </c>
      <c r="D31" s="14"/>
      <c r="E31" s="15"/>
    </row>
    <row r="32" spans="1:5" ht="15.75" x14ac:dyDescent="0.25">
      <c r="A32" s="12"/>
      <c r="B32" s="1">
        <v>702</v>
      </c>
      <c r="C32" s="2" t="s">
        <v>28</v>
      </c>
      <c r="D32" s="14">
        <v>13178.7</v>
      </c>
      <c r="E32" s="15">
        <v>13812.1</v>
      </c>
    </row>
    <row r="33" spans="1:5" ht="15.75" x14ac:dyDescent="0.25">
      <c r="A33" s="12"/>
      <c r="B33" s="1">
        <v>709</v>
      </c>
      <c r="C33" s="2" t="s">
        <v>59</v>
      </c>
      <c r="D33" s="14">
        <v>197.7</v>
      </c>
      <c r="E33" s="15">
        <v>207.2</v>
      </c>
    </row>
    <row r="34" spans="1:5" ht="156.75" customHeight="1" x14ac:dyDescent="0.25">
      <c r="A34" s="12" t="s">
        <v>14</v>
      </c>
      <c r="B34" s="13" t="s">
        <v>43</v>
      </c>
      <c r="C34" s="3" t="s">
        <v>88</v>
      </c>
      <c r="D34" s="14">
        <v>4936.8</v>
      </c>
      <c r="E34" s="15">
        <v>4936.8</v>
      </c>
    </row>
    <row r="35" spans="1:5" ht="80.25" customHeight="1" x14ac:dyDescent="0.25">
      <c r="A35" s="12" t="s">
        <v>76</v>
      </c>
      <c r="B35" s="13" t="s">
        <v>46</v>
      </c>
      <c r="C35" s="3" t="s">
        <v>62</v>
      </c>
      <c r="D35" s="14">
        <v>66</v>
      </c>
      <c r="E35" s="15">
        <v>66</v>
      </c>
    </row>
    <row r="36" spans="1:5" ht="96" customHeight="1" x14ac:dyDescent="0.25">
      <c r="A36" s="12" t="s">
        <v>77</v>
      </c>
      <c r="B36" s="13"/>
      <c r="C36" s="3" t="s">
        <v>89</v>
      </c>
      <c r="D36" s="14">
        <f>D38+D39</f>
        <v>151179.1</v>
      </c>
      <c r="E36" s="15">
        <f>E38+E39</f>
        <v>151179.1</v>
      </c>
    </row>
    <row r="37" spans="1:5" ht="15.75" x14ac:dyDescent="0.25">
      <c r="A37" s="12"/>
      <c r="B37" s="1"/>
      <c r="C37" s="2" t="s">
        <v>5</v>
      </c>
      <c r="D37" s="14"/>
      <c r="E37" s="15"/>
    </row>
    <row r="38" spans="1:5" ht="15.75" x14ac:dyDescent="0.25">
      <c r="A38" s="12"/>
      <c r="B38" s="1">
        <v>709</v>
      </c>
      <c r="C38" s="2" t="s">
        <v>59</v>
      </c>
      <c r="D38" s="14">
        <v>1625.6</v>
      </c>
      <c r="E38" s="15">
        <v>1625.6</v>
      </c>
    </row>
    <row r="39" spans="1:5" ht="15.75" x14ac:dyDescent="0.25">
      <c r="A39" s="12"/>
      <c r="B39" s="1">
        <v>1004</v>
      </c>
      <c r="C39" s="3" t="s">
        <v>84</v>
      </c>
      <c r="D39" s="14">
        <v>149553.5</v>
      </c>
      <c r="E39" s="15">
        <v>149553.5</v>
      </c>
    </row>
    <row r="40" spans="1:5" ht="45.75" customHeight="1" x14ac:dyDescent="0.25">
      <c r="A40" s="12" t="s">
        <v>15</v>
      </c>
      <c r="B40" s="13">
        <v>1006</v>
      </c>
      <c r="C40" s="3" t="s">
        <v>73</v>
      </c>
      <c r="D40" s="14">
        <v>617.29999999999995</v>
      </c>
      <c r="E40" s="15">
        <v>617.29999999999995</v>
      </c>
    </row>
    <row r="41" spans="1:5" ht="61.5" customHeight="1" x14ac:dyDescent="0.25">
      <c r="A41" s="12" t="s">
        <v>16</v>
      </c>
      <c r="B41" s="13">
        <v>1006</v>
      </c>
      <c r="C41" s="3" t="s">
        <v>113</v>
      </c>
      <c r="D41" s="14">
        <v>68661.600000000006</v>
      </c>
      <c r="E41" s="15">
        <v>68661.600000000006</v>
      </c>
    </row>
    <row r="42" spans="1:5" ht="109.5" customHeight="1" x14ac:dyDescent="0.25">
      <c r="A42" s="12" t="s">
        <v>17</v>
      </c>
      <c r="B42" s="13" t="s">
        <v>47</v>
      </c>
      <c r="C42" s="3" t="s">
        <v>71</v>
      </c>
      <c r="D42" s="14">
        <v>136.5</v>
      </c>
      <c r="E42" s="15">
        <v>136.5</v>
      </c>
    </row>
    <row r="43" spans="1:5" ht="143.25" customHeight="1" x14ac:dyDescent="0.25">
      <c r="A43" s="12" t="s">
        <v>18</v>
      </c>
      <c r="B43" s="13" t="s">
        <v>46</v>
      </c>
      <c r="C43" s="3" t="s">
        <v>64</v>
      </c>
      <c r="D43" s="14">
        <v>66</v>
      </c>
      <c r="E43" s="15">
        <v>66</v>
      </c>
    </row>
    <row r="44" spans="1:5" ht="111" customHeight="1" x14ac:dyDescent="0.25">
      <c r="A44" s="12" t="s">
        <v>19</v>
      </c>
      <c r="B44" s="13">
        <v>1004</v>
      </c>
      <c r="C44" s="3" t="s">
        <v>65</v>
      </c>
      <c r="D44" s="14">
        <v>174228.3</v>
      </c>
      <c r="E44" s="15">
        <v>181194.1</v>
      </c>
    </row>
    <row r="45" spans="1:5" ht="78.75" customHeight="1" x14ac:dyDescent="0.25">
      <c r="A45" s="12" t="s">
        <v>20</v>
      </c>
      <c r="B45" s="13">
        <v>1004</v>
      </c>
      <c r="C45" s="3" t="s">
        <v>72</v>
      </c>
      <c r="D45" s="14">
        <v>101520.5</v>
      </c>
      <c r="E45" s="15">
        <v>105577.9</v>
      </c>
    </row>
    <row r="46" spans="1:5" ht="48.75" customHeight="1" x14ac:dyDescent="0.25">
      <c r="A46" s="12" t="s">
        <v>21</v>
      </c>
      <c r="B46" s="13" t="s">
        <v>43</v>
      </c>
      <c r="C46" s="3" t="s">
        <v>60</v>
      </c>
      <c r="D46" s="14">
        <v>617.20000000000005</v>
      </c>
      <c r="E46" s="15">
        <v>617.20000000000005</v>
      </c>
    </row>
    <row r="47" spans="1:5" ht="124.5" customHeight="1" x14ac:dyDescent="0.25">
      <c r="A47" s="12" t="s">
        <v>22</v>
      </c>
      <c r="B47" s="13" t="s">
        <v>85</v>
      </c>
      <c r="C47" s="69" t="s">
        <v>111</v>
      </c>
      <c r="D47" s="14"/>
      <c r="E47" s="15"/>
    </row>
    <row r="48" spans="1:5" ht="91.5" customHeight="1" x14ac:dyDescent="0.25">
      <c r="A48" s="12"/>
      <c r="B48" s="13"/>
      <c r="C48" s="3" t="s">
        <v>112</v>
      </c>
      <c r="D48" s="16">
        <v>165</v>
      </c>
      <c r="E48" s="15">
        <v>165</v>
      </c>
    </row>
    <row r="49" spans="1:5" ht="158.25" customHeight="1" x14ac:dyDescent="0.25">
      <c r="A49" s="12" t="s">
        <v>23</v>
      </c>
      <c r="B49" s="13"/>
      <c r="C49" s="3" t="s">
        <v>90</v>
      </c>
      <c r="D49" s="14">
        <f>D51+D52+D53+D54</f>
        <v>8368.3000000000011</v>
      </c>
      <c r="E49" s="15">
        <f>E51+E52+E53+E54</f>
        <v>8704.8000000000011</v>
      </c>
    </row>
    <row r="50" spans="1:5" ht="15.75" x14ac:dyDescent="0.25">
      <c r="A50" s="12"/>
      <c r="B50" s="13"/>
      <c r="C50" s="3" t="s">
        <v>5</v>
      </c>
      <c r="D50" s="14"/>
      <c r="E50" s="15"/>
    </row>
    <row r="51" spans="1:5" ht="17.25" customHeight="1" x14ac:dyDescent="0.25">
      <c r="A51" s="12"/>
      <c r="B51" s="13" t="s">
        <v>48</v>
      </c>
      <c r="C51" s="3" t="s">
        <v>27</v>
      </c>
      <c r="D51" s="14">
        <v>3338.1</v>
      </c>
      <c r="E51" s="15">
        <v>3471.6</v>
      </c>
    </row>
    <row r="52" spans="1:5" ht="17.25" customHeight="1" x14ac:dyDescent="0.25">
      <c r="A52" s="12"/>
      <c r="B52" s="13" t="s">
        <v>45</v>
      </c>
      <c r="C52" s="3" t="s">
        <v>28</v>
      </c>
      <c r="D52" s="14">
        <v>4606.6000000000004</v>
      </c>
      <c r="E52" s="15">
        <v>4790.8999999999996</v>
      </c>
    </row>
    <row r="53" spans="1:5" ht="16.5" customHeight="1" x14ac:dyDescent="0.25">
      <c r="A53" s="12"/>
      <c r="B53" s="13" t="s">
        <v>42</v>
      </c>
      <c r="C53" s="3" t="s">
        <v>9</v>
      </c>
      <c r="D53" s="14">
        <v>301.39999999999998</v>
      </c>
      <c r="E53" s="15">
        <v>315.2</v>
      </c>
    </row>
    <row r="54" spans="1:5" ht="16.5" customHeight="1" x14ac:dyDescent="0.25">
      <c r="A54" s="12"/>
      <c r="B54" s="1">
        <v>709</v>
      </c>
      <c r="C54" s="2" t="s">
        <v>59</v>
      </c>
      <c r="D54" s="14">
        <v>122.2</v>
      </c>
      <c r="E54" s="15">
        <v>127.1</v>
      </c>
    </row>
    <row r="55" spans="1:5" ht="78.75" customHeight="1" x14ac:dyDescent="0.25">
      <c r="A55" s="12" t="s">
        <v>24</v>
      </c>
      <c r="B55" s="13">
        <v>1004</v>
      </c>
      <c r="C55" s="3" t="s">
        <v>66</v>
      </c>
      <c r="D55" s="14">
        <v>1404.8</v>
      </c>
      <c r="E55" s="15">
        <v>1461</v>
      </c>
    </row>
    <row r="56" spans="1:5" ht="94.5" customHeight="1" x14ac:dyDescent="0.25">
      <c r="A56" s="12" t="s">
        <v>25</v>
      </c>
      <c r="B56" s="13">
        <v>1004</v>
      </c>
      <c r="C56" s="3" t="s">
        <v>67</v>
      </c>
      <c r="D56" s="14">
        <v>2150.1999999999998</v>
      </c>
      <c r="E56" s="15">
        <v>2236.1</v>
      </c>
    </row>
    <row r="57" spans="1:5" ht="158.25" customHeight="1" x14ac:dyDescent="0.25">
      <c r="A57" s="12" t="s">
        <v>26</v>
      </c>
      <c r="B57" s="13" t="s">
        <v>85</v>
      </c>
      <c r="C57" s="3" t="s">
        <v>100</v>
      </c>
      <c r="D57" s="14">
        <f>D59+D60</f>
        <v>132588.70000000001</v>
      </c>
      <c r="E57" s="15">
        <f>E59+E60</f>
        <v>127121.1</v>
      </c>
    </row>
    <row r="58" spans="1:5" ht="15.75" x14ac:dyDescent="0.25">
      <c r="A58" s="12"/>
      <c r="B58" s="13"/>
      <c r="C58" s="3" t="s">
        <v>101</v>
      </c>
      <c r="D58" s="14"/>
      <c r="E58" s="15"/>
    </row>
    <row r="59" spans="1:5" ht="15.75" x14ac:dyDescent="0.25">
      <c r="A59" s="12"/>
      <c r="B59" s="13"/>
      <c r="C59" s="3" t="s">
        <v>102</v>
      </c>
      <c r="D59" s="14">
        <v>36870.5</v>
      </c>
      <c r="E59" s="15">
        <v>35504.9</v>
      </c>
    </row>
    <row r="60" spans="1:5" ht="15.75" x14ac:dyDescent="0.25">
      <c r="A60" s="12"/>
      <c r="B60" s="13"/>
      <c r="C60" s="3" t="s">
        <v>103</v>
      </c>
      <c r="D60" s="14">
        <v>95718.2</v>
      </c>
      <c r="E60" s="15">
        <v>91616.2</v>
      </c>
    </row>
    <row r="61" spans="1:5" ht="201" customHeight="1" x14ac:dyDescent="0.25">
      <c r="A61" s="12" t="s">
        <v>29</v>
      </c>
      <c r="B61" s="13">
        <v>1006</v>
      </c>
      <c r="C61" s="3" t="s">
        <v>116</v>
      </c>
      <c r="D61" s="14">
        <v>2117.5</v>
      </c>
      <c r="E61" s="15">
        <v>2117.5</v>
      </c>
    </row>
    <row r="62" spans="1:5" ht="125.25" customHeight="1" x14ac:dyDescent="0.25">
      <c r="A62" s="12" t="s">
        <v>30</v>
      </c>
      <c r="B62" s="13" t="s">
        <v>44</v>
      </c>
      <c r="C62" s="3" t="s">
        <v>68</v>
      </c>
      <c r="D62" s="14">
        <v>5854.9</v>
      </c>
      <c r="E62" s="15">
        <v>5854.9</v>
      </c>
    </row>
    <row r="63" spans="1:5" ht="91.5" customHeight="1" x14ac:dyDescent="0.25">
      <c r="A63" s="12" t="s">
        <v>31</v>
      </c>
      <c r="B63" s="13"/>
      <c r="C63" s="3" t="s">
        <v>114</v>
      </c>
      <c r="D63" s="14">
        <f>D65+D66+D67</f>
        <v>6876387.2999999998</v>
      </c>
      <c r="E63" s="15">
        <f>E65+E66+E67</f>
        <v>6876387.2999999998</v>
      </c>
    </row>
    <row r="64" spans="1:5" ht="12.75" customHeight="1" x14ac:dyDescent="0.25">
      <c r="A64" s="12"/>
      <c r="B64" s="13"/>
      <c r="C64" s="3" t="s">
        <v>5</v>
      </c>
      <c r="D64" s="14"/>
      <c r="E64" s="15"/>
    </row>
    <row r="65" spans="1:5" ht="14.25" customHeight="1" x14ac:dyDescent="0.25">
      <c r="A65" s="12"/>
      <c r="B65" s="13" t="s">
        <v>48</v>
      </c>
      <c r="C65" s="3" t="s">
        <v>27</v>
      </c>
      <c r="D65" s="14">
        <v>3160084</v>
      </c>
      <c r="E65" s="15">
        <v>3160084</v>
      </c>
    </row>
    <row r="66" spans="1:5" ht="15" customHeight="1" x14ac:dyDescent="0.25">
      <c r="A66" s="12"/>
      <c r="B66" s="13" t="s">
        <v>45</v>
      </c>
      <c r="C66" s="3" t="s">
        <v>28</v>
      </c>
      <c r="D66" s="14">
        <v>3702430</v>
      </c>
      <c r="E66" s="15">
        <v>3702430</v>
      </c>
    </row>
    <row r="67" spans="1:5" ht="15" customHeight="1" x14ac:dyDescent="0.25">
      <c r="A67" s="12"/>
      <c r="B67" s="13" t="s">
        <v>58</v>
      </c>
      <c r="C67" s="17" t="s">
        <v>59</v>
      </c>
      <c r="D67" s="14">
        <v>13873.3</v>
      </c>
      <c r="E67" s="15">
        <v>13873.3</v>
      </c>
    </row>
    <row r="68" spans="1:5" ht="45" customHeight="1" x14ac:dyDescent="0.25">
      <c r="A68" s="12" t="s">
        <v>32</v>
      </c>
      <c r="B68" s="13"/>
      <c r="C68" s="3" t="s">
        <v>108</v>
      </c>
      <c r="D68" s="14">
        <f>D70+D71</f>
        <v>244367.59999999998</v>
      </c>
      <c r="E68" s="15">
        <f>E70+E71</f>
        <v>244367.59999999998</v>
      </c>
    </row>
    <row r="69" spans="1:5" ht="13.5" customHeight="1" x14ac:dyDescent="0.25">
      <c r="A69" s="12"/>
      <c r="B69" s="13"/>
      <c r="C69" s="3" t="s">
        <v>5</v>
      </c>
      <c r="D69" s="14"/>
      <c r="E69" s="15"/>
    </row>
    <row r="70" spans="1:5" ht="15.75" customHeight="1" x14ac:dyDescent="0.25">
      <c r="A70" s="12"/>
      <c r="B70" s="13" t="s">
        <v>48</v>
      </c>
      <c r="C70" s="3" t="s">
        <v>27</v>
      </c>
      <c r="D70" s="14">
        <v>188071.8</v>
      </c>
      <c r="E70" s="15">
        <v>188071.8</v>
      </c>
    </row>
    <row r="71" spans="1:5" ht="15.75" customHeight="1" x14ac:dyDescent="0.25">
      <c r="A71" s="12"/>
      <c r="B71" s="13" t="s">
        <v>45</v>
      </c>
      <c r="C71" s="3" t="s">
        <v>28</v>
      </c>
      <c r="D71" s="14">
        <v>56295.8</v>
      </c>
      <c r="E71" s="15">
        <v>56295.8</v>
      </c>
    </row>
    <row r="72" spans="1:5" ht="186" customHeight="1" x14ac:dyDescent="0.25">
      <c r="A72" s="12" t="s">
        <v>33</v>
      </c>
      <c r="B72" s="13"/>
      <c r="C72" s="3" t="s">
        <v>115</v>
      </c>
      <c r="D72" s="14">
        <f>D74+D75</f>
        <v>25951.5</v>
      </c>
      <c r="E72" s="15">
        <f>E74+E75</f>
        <v>25951.5</v>
      </c>
    </row>
    <row r="73" spans="1:5" ht="15.75" x14ac:dyDescent="0.25">
      <c r="A73" s="12"/>
      <c r="B73" s="13"/>
      <c r="C73" s="3" t="s">
        <v>5</v>
      </c>
      <c r="D73" s="14"/>
      <c r="E73" s="15"/>
    </row>
    <row r="74" spans="1:5" ht="18" customHeight="1" x14ac:dyDescent="0.25">
      <c r="A74" s="12"/>
      <c r="B74" s="13" t="s">
        <v>45</v>
      </c>
      <c r="C74" s="3" t="s">
        <v>28</v>
      </c>
      <c r="D74" s="14">
        <v>25568</v>
      </c>
      <c r="E74" s="15">
        <v>25568</v>
      </c>
    </row>
    <row r="75" spans="1:5" ht="18" customHeight="1" x14ac:dyDescent="0.25">
      <c r="A75" s="12"/>
      <c r="B75" s="13" t="s">
        <v>58</v>
      </c>
      <c r="C75" s="17" t="s">
        <v>59</v>
      </c>
      <c r="D75" s="14">
        <v>383.5</v>
      </c>
      <c r="E75" s="15">
        <v>383.5</v>
      </c>
    </row>
    <row r="76" spans="1:5" ht="63" x14ac:dyDescent="0.25">
      <c r="A76" s="12" t="s">
        <v>34</v>
      </c>
      <c r="B76" s="13" t="s">
        <v>79</v>
      </c>
      <c r="C76" s="3" t="s">
        <v>78</v>
      </c>
      <c r="D76" s="14">
        <v>469</v>
      </c>
      <c r="E76" s="15">
        <v>203.2</v>
      </c>
    </row>
    <row r="77" spans="1:5" ht="63.75" customHeight="1" x14ac:dyDescent="0.25">
      <c r="A77" s="12" t="s">
        <v>35</v>
      </c>
      <c r="B77" s="13" t="s">
        <v>43</v>
      </c>
      <c r="C77" s="3" t="s">
        <v>117</v>
      </c>
      <c r="D77" s="14">
        <v>8022.3</v>
      </c>
      <c r="E77" s="15">
        <v>8022.3</v>
      </c>
    </row>
    <row r="78" spans="1:5" ht="31.5" x14ac:dyDescent="0.25">
      <c r="A78" s="18" t="s">
        <v>36</v>
      </c>
      <c r="B78" s="19"/>
      <c r="C78" s="20" t="s">
        <v>80</v>
      </c>
      <c r="D78" s="21">
        <f>D80+D81+D82+D83+D84</f>
        <v>556390.6</v>
      </c>
      <c r="E78" s="22">
        <f>E80+E81+E82+E83+E84</f>
        <v>329842.59999999998</v>
      </c>
    </row>
    <row r="79" spans="1:5" ht="15.75" x14ac:dyDescent="0.25">
      <c r="A79" s="12"/>
      <c r="B79" s="13"/>
      <c r="C79" s="3" t="s">
        <v>5</v>
      </c>
      <c r="D79" s="14"/>
      <c r="E79" s="15"/>
    </row>
    <row r="80" spans="1:5" ht="63" customHeight="1" x14ac:dyDescent="0.25">
      <c r="A80" s="12" t="s">
        <v>37</v>
      </c>
      <c r="B80" s="13" t="s">
        <v>47</v>
      </c>
      <c r="C80" s="3" t="s">
        <v>118</v>
      </c>
      <c r="D80" s="14">
        <v>17281.2</v>
      </c>
      <c r="E80" s="15">
        <v>17281.2</v>
      </c>
    </row>
    <row r="81" spans="1:6" ht="32.25" customHeight="1" x14ac:dyDescent="0.25">
      <c r="A81" s="12" t="s">
        <v>82</v>
      </c>
      <c r="B81" s="13" t="s">
        <v>86</v>
      </c>
      <c r="C81" s="3" t="s">
        <v>83</v>
      </c>
      <c r="D81" s="14">
        <v>22506</v>
      </c>
      <c r="E81" s="23">
        <v>0</v>
      </c>
    </row>
    <row r="82" spans="1:6" ht="110.25" customHeight="1" x14ac:dyDescent="0.25">
      <c r="A82" s="51" t="s">
        <v>92</v>
      </c>
      <c r="B82" s="52" t="s">
        <v>47</v>
      </c>
      <c r="C82" s="53" t="s">
        <v>93</v>
      </c>
      <c r="D82" s="54">
        <v>12593.1</v>
      </c>
      <c r="E82" s="55">
        <v>12561.4</v>
      </c>
    </row>
    <row r="83" spans="1:6" ht="47.25" x14ac:dyDescent="0.25">
      <c r="A83" s="12" t="s">
        <v>96</v>
      </c>
      <c r="B83" s="13" t="s">
        <v>97</v>
      </c>
      <c r="C83" s="3" t="s">
        <v>98</v>
      </c>
      <c r="D83" s="14">
        <v>300000</v>
      </c>
      <c r="E83" s="23">
        <v>300000</v>
      </c>
    </row>
    <row r="84" spans="1:6" ht="31.5" x14ac:dyDescent="0.25">
      <c r="A84" s="12" t="s">
        <v>109</v>
      </c>
      <c r="B84" s="13" t="s">
        <v>45</v>
      </c>
      <c r="C84" s="3" t="s">
        <v>110</v>
      </c>
      <c r="D84" s="14">
        <v>204010.3</v>
      </c>
      <c r="E84" s="23">
        <v>0</v>
      </c>
    </row>
    <row r="85" spans="1:6" ht="31.5" x14ac:dyDescent="0.25">
      <c r="A85" s="58" t="s">
        <v>104</v>
      </c>
      <c r="B85" s="59"/>
      <c r="C85" s="60" t="s">
        <v>105</v>
      </c>
      <c r="D85" s="21">
        <f>D87</f>
        <v>1900000</v>
      </c>
      <c r="E85" s="67">
        <f>E87</f>
        <v>1900000</v>
      </c>
    </row>
    <row r="86" spans="1:6" ht="15.75" x14ac:dyDescent="0.25">
      <c r="A86" s="58"/>
      <c r="B86" s="59"/>
      <c r="C86" s="61" t="s">
        <v>5</v>
      </c>
      <c r="D86" s="54"/>
      <c r="E86" s="66"/>
    </row>
    <row r="87" spans="1:6" ht="61.5" customHeight="1" x14ac:dyDescent="0.25">
      <c r="A87" s="62" t="s">
        <v>106</v>
      </c>
      <c r="B87" s="63">
        <v>409</v>
      </c>
      <c r="C87" s="61" t="s">
        <v>107</v>
      </c>
      <c r="D87" s="54">
        <f>D89+D90</f>
        <v>1900000</v>
      </c>
      <c r="E87" s="66">
        <f>E89+E90</f>
        <v>1900000</v>
      </c>
    </row>
    <row r="88" spans="1:6" ht="15.75" x14ac:dyDescent="0.25">
      <c r="A88" s="62"/>
      <c r="B88" s="64"/>
      <c r="C88" s="61" t="s">
        <v>101</v>
      </c>
      <c r="D88" s="54"/>
      <c r="E88" s="66"/>
    </row>
    <row r="89" spans="1:6" ht="15.75" x14ac:dyDescent="0.25">
      <c r="A89" s="62"/>
      <c r="B89" s="63"/>
      <c r="C89" s="65" t="s">
        <v>102</v>
      </c>
      <c r="D89" s="54">
        <v>1000000</v>
      </c>
      <c r="E89" s="66">
        <v>1000000</v>
      </c>
    </row>
    <row r="90" spans="1:6" ht="15.75" x14ac:dyDescent="0.25">
      <c r="A90" s="62"/>
      <c r="B90" s="63"/>
      <c r="C90" s="65" t="s">
        <v>103</v>
      </c>
      <c r="D90" s="54">
        <v>900000</v>
      </c>
      <c r="E90" s="66">
        <v>900000</v>
      </c>
    </row>
    <row r="91" spans="1:6" ht="33.75" customHeight="1" x14ac:dyDescent="0.3">
      <c r="A91" s="24"/>
      <c r="B91" s="25"/>
      <c r="C91" s="26" t="s">
        <v>81</v>
      </c>
      <c r="D91" s="27">
        <f>D20+D78+D85</f>
        <v>10302813.6</v>
      </c>
      <c r="E91" s="28">
        <f>E20+E78+E85</f>
        <v>10082630</v>
      </c>
      <c r="F91" s="57" t="s">
        <v>99</v>
      </c>
    </row>
    <row r="92" spans="1:6" ht="18.75" x14ac:dyDescent="0.25">
      <c r="A92" s="29"/>
    </row>
    <row r="93" spans="1:6" ht="18.75" hidden="1" outlineLevel="1" x14ac:dyDescent="0.25">
      <c r="A93" s="29"/>
      <c r="D93" s="30">
        <f>D91-D94</f>
        <v>0</v>
      </c>
      <c r="E93" s="30">
        <f>E91-E94</f>
        <v>0</v>
      </c>
    </row>
    <row r="94" spans="1:6" ht="18.75" hidden="1" outlineLevel="1" x14ac:dyDescent="0.25">
      <c r="A94" s="31"/>
      <c r="B94" s="32"/>
      <c r="C94" s="32"/>
      <c r="D94" s="33">
        <f>D95+D98+D100+D104+D106+D112+D116</f>
        <v>10302813.6</v>
      </c>
      <c r="E94" s="33">
        <f>E95+E98+E100+E104+E106+E112+E116</f>
        <v>10082629.999999998</v>
      </c>
    </row>
    <row r="95" spans="1:6" s="38" customFormat="1" ht="15.75" hidden="1" outlineLevel="1" x14ac:dyDescent="0.25">
      <c r="A95" s="34"/>
      <c r="B95" s="35" t="s">
        <v>50</v>
      </c>
      <c r="C95" s="36"/>
      <c r="D95" s="37">
        <f>D96+D97</f>
        <v>32320.6</v>
      </c>
      <c r="E95" s="37">
        <f>E96+E97</f>
        <v>32054.799999999999</v>
      </c>
    </row>
    <row r="96" spans="1:6" s="43" customFormat="1" ht="16.5" hidden="1" customHeight="1" outlineLevel="1" x14ac:dyDescent="0.25">
      <c r="A96" s="39"/>
      <c r="B96" s="40" t="s">
        <v>43</v>
      </c>
      <c r="C96" s="41"/>
      <c r="D96" s="42">
        <f>D26+D27+D29+D34+D46+D77</f>
        <v>31851.599999999999</v>
      </c>
      <c r="E96" s="42">
        <f>E26+E27+E29+E34+E46+E77</f>
        <v>31851.599999999999</v>
      </c>
    </row>
    <row r="97" spans="1:5" s="43" customFormat="1" ht="16.5" hidden="1" customHeight="1" outlineLevel="1" x14ac:dyDescent="0.25">
      <c r="A97" s="39"/>
      <c r="B97" s="40" t="s">
        <v>79</v>
      </c>
      <c r="C97" s="41"/>
      <c r="D97" s="42">
        <f>D76</f>
        <v>469</v>
      </c>
      <c r="E97" s="42">
        <f>E76</f>
        <v>203.2</v>
      </c>
    </row>
    <row r="98" spans="1:5" s="38" customFormat="1" ht="15.75" hidden="1" outlineLevel="1" x14ac:dyDescent="0.25">
      <c r="A98" s="34"/>
      <c r="B98" s="35" t="s">
        <v>51</v>
      </c>
      <c r="C98" s="36"/>
      <c r="D98" s="37">
        <f>D99</f>
        <v>132</v>
      </c>
      <c r="E98" s="37">
        <f t="shared" ref="E98" si="0">E99</f>
        <v>132</v>
      </c>
    </row>
    <row r="99" spans="1:5" s="43" customFormat="1" ht="15" hidden="1" customHeight="1" outlineLevel="1" x14ac:dyDescent="0.25">
      <c r="A99" s="39"/>
      <c r="B99" s="40" t="s">
        <v>46</v>
      </c>
      <c r="C99" s="41"/>
      <c r="D99" s="42">
        <f>D35+D43</f>
        <v>132</v>
      </c>
      <c r="E99" s="42">
        <f>E35+E43</f>
        <v>132</v>
      </c>
    </row>
    <row r="100" spans="1:5" s="38" customFormat="1" ht="15.75" hidden="1" outlineLevel="1" x14ac:dyDescent="0.25">
      <c r="A100" s="34"/>
      <c r="B100" s="35" t="s">
        <v>52</v>
      </c>
      <c r="C100" s="36"/>
      <c r="D100" s="37">
        <f>D101+D103+D102</f>
        <v>2229318.5</v>
      </c>
      <c r="E100" s="37">
        <f>E101+E103+E102</f>
        <v>2206812.5</v>
      </c>
    </row>
    <row r="101" spans="1:5" s="43" customFormat="1" ht="18" hidden="1" customHeight="1" outlineLevel="1" x14ac:dyDescent="0.25">
      <c r="A101" s="39"/>
      <c r="B101" s="40" t="s">
        <v>44</v>
      </c>
      <c r="C101" s="41"/>
      <c r="D101" s="42">
        <f>D28+D62</f>
        <v>6812.5</v>
      </c>
      <c r="E101" s="42">
        <f>E28+E62</f>
        <v>6812.5</v>
      </c>
    </row>
    <row r="102" spans="1:5" s="43" customFormat="1" ht="18" hidden="1" customHeight="1" outlineLevel="1" x14ac:dyDescent="0.25">
      <c r="A102" s="39"/>
      <c r="B102" s="40" t="s">
        <v>97</v>
      </c>
      <c r="C102" s="41"/>
      <c r="D102" s="42">
        <f>D83+D87</f>
        <v>2200000</v>
      </c>
      <c r="E102" s="42">
        <f>E83+E87</f>
        <v>2200000</v>
      </c>
    </row>
    <row r="103" spans="1:5" s="43" customFormat="1" ht="18" hidden="1" customHeight="1" outlineLevel="1" x14ac:dyDescent="0.25">
      <c r="A103" s="39"/>
      <c r="B103" s="40" t="s">
        <v>86</v>
      </c>
      <c r="C103" s="41"/>
      <c r="D103" s="42">
        <f>D81</f>
        <v>22506</v>
      </c>
      <c r="E103" s="42">
        <f>E81</f>
        <v>0</v>
      </c>
    </row>
    <row r="104" spans="1:5" s="38" customFormat="1" ht="15.75" hidden="1" outlineLevel="1" x14ac:dyDescent="0.25">
      <c r="A104" s="34"/>
      <c r="B104" s="35" t="s">
        <v>53</v>
      </c>
      <c r="C104" s="36"/>
      <c r="D104" s="37">
        <f>D105</f>
        <v>0</v>
      </c>
      <c r="E104" s="37">
        <f t="shared" ref="E104" si="1">E105</f>
        <v>0</v>
      </c>
    </row>
    <row r="105" spans="1:5" s="43" customFormat="1" ht="18" hidden="1" customHeight="1" outlineLevel="1" x14ac:dyDescent="0.25">
      <c r="A105" s="39"/>
      <c r="B105" s="40" t="s">
        <v>49</v>
      </c>
      <c r="C105" s="41"/>
      <c r="D105" s="42"/>
      <c r="E105" s="42"/>
    </row>
    <row r="106" spans="1:5" s="38" customFormat="1" ht="15.75" hidden="1" outlineLevel="1" x14ac:dyDescent="0.25">
      <c r="A106" s="34"/>
      <c r="B106" s="35" t="s">
        <v>54</v>
      </c>
      <c r="C106" s="36"/>
      <c r="D106" s="37">
        <f>D107+D108+D109+D110+D111</f>
        <v>7406102.7999999989</v>
      </c>
      <c r="E106" s="37">
        <f>E107+E108+E109+E110+E111</f>
        <v>7203016.2999999989</v>
      </c>
    </row>
    <row r="107" spans="1:5" s="43" customFormat="1" ht="16.5" hidden="1" customHeight="1" outlineLevel="1" x14ac:dyDescent="0.25">
      <c r="A107" s="39"/>
      <c r="B107" s="40" t="s">
        <v>48</v>
      </c>
      <c r="C107" s="41"/>
      <c r="D107" s="42">
        <f>D51+D65+D70</f>
        <v>3351493.9</v>
      </c>
      <c r="E107" s="42">
        <f>E51+E65+E70</f>
        <v>3351627.4</v>
      </c>
    </row>
    <row r="108" spans="1:5" s="43" customFormat="1" ht="15.75" hidden="1" customHeight="1" outlineLevel="1" x14ac:dyDescent="0.25">
      <c r="A108" s="39"/>
      <c r="B108" s="40" t="s">
        <v>45</v>
      </c>
      <c r="C108" s="41"/>
      <c r="D108" s="42">
        <f>D32+D52+D66+D71+D74+D84</f>
        <v>4006089.3999999994</v>
      </c>
      <c r="E108" s="42">
        <f>E32+E52+E66+E71+E74+E84</f>
        <v>3802896.8</v>
      </c>
    </row>
    <row r="109" spans="1:5" s="43" customFormat="1" ht="17.25" hidden="1" customHeight="1" outlineLevel="1" x14ac:dyDescent="0.25">
      <c r="A109" s="39"/>
      <c r="B109" s="40" t="s">
        <v>42</v>
      </c>
      <c r="C109" s="41"/>
      <c r="D109" s="42">
        <f>D24+D53</f>
        <v>2306.4</v>
      </c>
      <c r="E109" s="42">
        <f>E24+E53</f>
        <v>2296.2999999999997</v>
      </c>
    </row>
    <row r="110" spans="1:5" s="43" customFormat="1" ht="18" hidden="1" customHeight="1" outlineLevel="1" x14ac:dyDescent="0.25">
      <c r="A110" s="39"/>
      <c r="B110" s="40" t="s">
        <v>47</v>
      </c>
      <c r="C110" s="41"/>
      <c r="D110" s="42">
        <f>D42+D80+D82</f>
        <v>30010.800000000003</v>
      </c>
      <c r="E110" s="42">
        <f>E42+E80+E82</f>
        <v>29979.1</v>
      </c>
    </row>
    <row r="111" spans="1:5" s="43" customFormat="1" ht="15.75" hidden="1" customHeight="1" outlineLevel="1" x14ac:dyDescent="0.25">
      <c r="A111" s="39"/>
      <c r="B111" s="40" t="s">
        <v>58</v>
      </c>
      <c r="C111" s="41"/>
      <c r="D111" s="42">
        <f>D33+D38+D54+D67+D75</f>
        <v>16202.3</v>
      </c>
      <c r="E111" s="42">
        <f>E33+E38+E54+E67+E75</f>
        <v>16216.699999999999</v>
      </c>
    </row>
    <row r="112" spans="1:5" s="38" customFormat="1" ht="15.75" hidden="1" outlineLevel="1" x14ac:dyDescent="0.25">
      <c r="A112" s="34"/>
      <c r="B112" s="35" t="s">
        <v>55</v>
      </c>
      <c r="C112" s="36"/>
      <c r="D112" s="37">
        <f>D113+D114+D115</f>
        <v>633007.4</v>
      </c>
      <c r="E112" s="37">
        <f t="shared" ref="E112" si="2">E113+E114+E115</f>
        <v>638705.1</v>
      </c>
    </row>
    <row r="113" spans="1:5" s="43" customFormat="1" ht="15.75" hidden="1" outlineLevel="1" x14ac:dyDescent="0.25">
      <c r="A113" s="39"/>
      <c r="B113" s="40">
        <v>1003</v>
      </c>
      <c r="C113" s="41"/>
      <c r="D113" s="42"/>
      <c r="E113" s="42"/>
    </row>
    <row r="114" spans="1:5" s="43" customFormat="1" ht="15.75" hidden="1" outlineLevel="1" x14ac:dyDescent="0.25">
      <c r="A114" s="39"/>
      <c r="B114" s="40">
        <v>1004</v>
      </c>
      <c r="C114" s="41"/>
      <c r="D114" s="42">
        <f>D39+D44+D45+D48+D55+D56+D57</f>
        <v>561611</v>
      </c>
      <c r="E114" s="42">
        <f>E39+E44+E45+E48+E55+E56+E57</f>
        <v>567308.69999999995</v>
      </c>
    </row>
    <row r="115" spans="1:5" s="43" customFormat="1" ht="15.75" hidden="1" outlineLevel="1" x14ac:dyDescent="0.25">
      <c r="A115" s="39"/>
      <c r="B115" s="40">
        <v>1006</v>
      </c>
      <c r="C115" s="41"/>
      <c r="D115" s="42">
        <f>D40+D41+D61</f>
        <v>71396.400000000009</v>
      </c>
      <c r="E115" s="42">
        <f>E40+E41+E61</f>
        <v>71396.400000000009</v>
      </c>
    </row>
    <row r="116" spans="1:5" s="38" customFormat="1" ht="15.75" hidden="1" outlineLevel="1" x14ac:dyDescent="0.25">
      <c r="A116" s="34"/>
      <c r="B116" s="35" t="s">
        <v>56</v>
      </c>
      <c r="C116" s="36"/>
      <c r="D116" s="37">
        <f>D117</f>
        <v>1932.3</v>
      </c>
      <c r="E116" s="37">
        <f t="shared" ref="E116" si="3">E117</f>
        <v>1909.3</v>
      </c>
    </row>
    <row r="117" spans="1:5" s="43" customFormat="1" ht="15.75" hidden="1" outlineLevel="1" x14ac:dyDescent="0.25">
      <c r="A117" s="44"/>
      <c r="B117" s="45">
        <v>1101</v>
      </c>
      <c r="C117" s="46"/>
      <c r="D117" s="47">
        <f>D25</f>
        <v>1932.3</v>
      </c>
      <c r="E117" s="47">
        <f>E25</f>
        <v>1909.3</v>
      </c>
    </row>
    <row r="118" spans="1:5" s="43" customFormat="1" ht="15.75" collapsed="1" x14ac:dyDescent="0.25">
      <c r="B118" s="48"/>
    </row>
    <row r="119" spans="1:5" s="43" customFormat="1" ht="15.75" x14ac:dyDescent="0.25">
      <c r="B119" s="48"/>
    </row>
  </sheetData>
  <autoFilter ref="A19:F91" xr:uid="{00000000-0009-0000-0000-000000000000}"/>
  <mergeCells count="7">
    <mergeCell ref="A12:E12"/>
    <mergeCell ref="A13:E13"/>
    <mergeCell ref="D16:E16"/>
    <mergeCell ref="A17:A18"/>
    <mergeCell ref="B17:B18"/>
    <mergeCell ref="C17:C18"/>
    <mergeCell ref="D17:E17"/>
  </mergeCells>
  <pageMargins left="1.1811023622047245" right="0.19685039370078741" top="0.78740157480314965" bottom="0.78740157480314965" header="0.31496062992125984" footer="0.31496062992125984"/>
  <pageSetup paperSize="9" scale="98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18</vt:lpstr>
      <vt:lpstr>'прил. 18'!Заголовки_для_печати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2019-06-28T08:46:13Z</dcterms:modified>
</cp:coreProperties>
</file>