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FC6F1465-F810-4BF0-9229-3BD88FB52F6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2" r:id="rId1"/>
  </sheets>
  <definedNames>
    <definedName name="_xlnm._FilterDatabase" localSheetId="0" hidden="1">'прил. 9'!$A$19:$E$196</definedName>
    <definedName name="_xlnm.Print_Titles" localSheetId="0">'прил. 9'!$19:$19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2" l="1"/>
  <c r="D149" i="2" l="1"/>
  <c r="D203" i="2" l="1"/>
  <c r="D75" i="2"/>
  <c r="D170" i="2" l="1"/>
  <c r="D22" i="2" l="1"/>
  <c r="D211" i="2" l="1"/>
  <c r="D166" i="2"/>
  <c r="D232" i="2" l="1"/>
  <c r="D221" i="2"/>
  <c r="D36" i="2" l="1"/>
  <c r="D162" i="2" l="1"/>
  <c r="D213" i="2" s="1"/>
  <c r="D142" i="2"/>
  <c r="D219" i="2" s="1"/>
  <c r="D125" i="2"/>
  <c r="D28" i="2"/>
  <c r="D81" i="2" l="1"/>
  <c r="D226" i="2" l="1"/>
  <c r="D225" i="2" s="1"/>
  <c r="D224" i="2"/>
  <c r="D205" i="2"/>
  <c r="D185" i="2"/>
  <c r="D20" i="2"/>
  <c r="D222" i="2" l="1"/>
  <c r="D88" i="2" l="1"/>
  <c r="D220" i="2" l="1"/>
  <c r="D104" i="2"/>
  <c r="D229" i="2" s="1"/>
  <c r="D146" i="2" l="1"/>
  <c r="D109" i="2" l="1"/>
  <c r="D217" i="2" s="1"/>
  <c r="D233" i="2" l="1"/>
  <c r="D214" i="2"/>
  <c r="D208" i="2"/>
  <c r="D201" i="2"/>
  <c r="D120" i="2"/>
  <c r="D113" i="2"/>
  <c r="D218" i="2" l="1"/>
  <c r="D156" i="2"/>
  <c r="D215" i="2" l="1"/>
  <c r="D207" i="2"/>
  <c r="D42" i="2"/>
  <c r="D138" i="2" l="1"/>
  <c r="D101" i="2" s="1"/>
  <c r="D231" i="2" l="1"/>
  <c r="D181" i="2" l="1"/>
  <c r="D179" i="2" l="1"/>
  <c r="D209" i="2"/>
  <c r="D72" i="2"/>
  <c r="D230" i="2" l="1"/>
  <c r="D202" i="2"/>
  <c r="D200" i="2" s="1"/>
  <c r="D93" i="2"/>
  <c r="D64" i="2"/>
  <c r="D52" i="2"/>
  <c r="D46" i="2"/>
  <c r="D33" i="2" l="1"/>
  <c r="D196" i="2" s="1"/>
  <c r="D223" i="2"/>
  <c r="D206" i="2"/>
  <c r="D216" i="2"/>
  <c r="D227" i="2"/>
  <c r="D212" i="2" l="1"/>
  <c r="D204" i="2" l="1"/>
  <c r="D199" i="2" s="1"/>
  <c r="D198" i="2" l="1"/>
</calcChain>
</file>

<file path=xl/sharedStrings.xml><?xml version="1.0" encoding="utf-8"?>
<sst xmlns="http://schemas.openxmlformats.org/spreadsheetml/2006/main" count="307" uniqueCount="211">
  <si>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</si>
  <si>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</si>
  <si>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</si>
  <si>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</si>
  <si>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</si>
  <si>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</si>
  <si>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</si>
  <si>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</si>
  <si>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</si>
  <si>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</si>
  <si>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</si>
  <si>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</si>
  <si>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</si>
  <si>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</si>
  <si>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</si>
  <si>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</si>
  <si>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</si>
  <si>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</si>
  <si>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</si>
  <si>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</si>
  <si>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</si>
  <si>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</si>
  <si>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</si>
  <si>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</si>
  <si>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</si>
  <si>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</si>
  <si>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</si>
  <si>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</si>
  <si>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</si>
  <si>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</si>
  <si>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</si>
  <si>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</si>
  <si>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</si>
  <si>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</si>
  <si>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</si>
  <si>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</si>
  <si>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</si>
  <si>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</si>
  <si>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</si>
  <si>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</si>
  <si>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</si>
  <si>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</si>
  <si>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</si>
  <si>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</si>
  <si>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</si>
  <si>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</si>
  <si>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</si>
  <si>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</si>
  <si>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</si>
  <si>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</si>
  <si>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</si>
  <si>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</si>
  <si>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</si>
  <si>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</si>
  <si>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</si>
  <si>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</si>
  <si>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</si>
  <si>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</si>
  <si>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</si>
  <si>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</si>
  <si>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</si>
  <si>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</si>
  <si>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</si>
  <si>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</si>
  <si>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</si>
  <si>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</si>
  <si>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</si>
  <si>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</si>
  <si>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</si>
  <si>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</si>
  <si>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</si>
  <si>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</si>
  <si>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</si>
  <si>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</si>
  <si>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</si>
  <si>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</si>
  <si>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</si>
  <si>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</si>
  <si>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</si>
  <si>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</si>
  <si>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</si>
  <si>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</si>
  <si>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</si>
  <si>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</si>
  <si>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</si>
  <si>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</si>
  <si>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</si>
  <si>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</si>
  <si>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</si>
  <si>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</si>
  <si>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</si>
  <si>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</si>
  <si>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</si>
  <si>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</si>
  <si>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</si>
  <si>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</si>
  <si>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</si>
  <si>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</si>
  <si>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</si>
  <si>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</si>
  <si>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</si>
  <si>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</si>
  <si>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</si>
  <si>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</si>
  <si>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</si>
  <si>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</si>
  <si>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</si>
  <si>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</si>
  <si>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Физическая культура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</si>
  <si>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</si>
  <si>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</si>
  <si>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</si>
  <si>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</si>
  <si>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</si>
  <si>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</si>
  <si>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</si>
  <si>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</si>
  <si>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</si>
  <si>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</si>
  <si>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».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</si>
  <si>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</si>
  <si>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</si>
  <si>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</si>
  <si>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</si>
  <si>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</si>
  <si>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</si>
  <si>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</si>
  <si>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</si>
  <si>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</si>
  <si>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</si>
  <si>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</si>
  <si>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</si>
  <si>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</si>
  <si>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</si>
  <si>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</si>
  <si>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</si>
  <si>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</si>
  <si>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</si>
  <si>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</si>
  <si>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</si>
  <si>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</si>
  <si>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</si>
  <si>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</si>
  <si>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</si>
  <si>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</si>
  <si>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</si>
  <si>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</si>
  <si>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</si>
  <si>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</si>
  <si>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</si>
  <si>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</si>
  <si>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</si>
  <si>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</si>
  <si>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</si>
  <si>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</si>
  <si>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</si>
  <si>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</si>
  <si>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</si>
  <si>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</si>
  <si>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</si>
  <si>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</si>
  <si>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</si>
  <si>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</si>
  <si>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</si>
  <si>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</si>
  <si>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</si>
  <si>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</si>
  <si>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</si>
  <si>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</si>
  <si>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</si>
  <si>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</si>
  <si>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</si>
  <si>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</si>
  <si>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</si>
  <si>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</si>
  <si>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</si>
  <si>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</si>
  <si>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</si>
  <si>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</si>
  <si>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</si>
  <si>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 xml:space="preserve">                                                     к решению городской Думы     </t>
  </si>
  <si>
    <t xml:space="preserve">                                                     Краснодара</t>
  </si>
  <si>
    <t xml:space="preserve">                                                     «ПРИЛОЖЕНИЕ № 20</t>
  </si>
  <si>
    <t xml:space="preserve">                                                     от 12.12.2019 № 89 п. 4</t>
  </si>
  <si>
    <t>3.31.</t>
  </si>
  <si>
    <t>4.3.</t>
  </si>
  <si>
    <t>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</si>
  <si>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государственных полно-мочий по предоставлению социальной поддержки отдельным кате-гориям работников муниципальных физкультурно-спортивных орга-низаций  отрасли «Физическая  культура  и спорт»  и  муниципальных</t>
  </si>
  <si>
    <t>Субвенции на осуществление отдельного государственного полно-мочия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маршру-там регулярных перевозок в границах муниципального образования</t>
  </si>
  <si>
    <t>Субсидии на строительство, реконструкцию (в том числе реконстру-кцию объектов незавершённого строительства) и техническое перево-оружение объектов общественной инфраструктуры муниципального значения, приобретение объектов недвижимости – всего,</t>
  </si>
  <si>
    <t>Другие общегосударственные вопросы</t>
  </si>
  <si>
    <t>Субсидии на организацию бесплатного горячего питания обуча-ющихся по образовательным программам начального общего обра-зования в муниципальных образовательных организациях – всего,</t>
  </si>
  <si>
    <t>Субвенции на осуществление государственных полномочий Красно-дарского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обра-щению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</si>
  <si>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государственных полно-мочий по строительству зданий, включая проектно-изыскательские ра-боты, для размещения фельдшерско-акушерских пунктов, фельдшер-ских пунктов, врачебных амбулаторий и офисов врача общей практи-ки, а также строительство иных объектов здравоохранения, начатое до 1 января 2019 года, необходимых для организации оказания меди-цинской помощи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фе-деральных медицинских организациях, перечень которых утвержда-ется уполномоченным Правительством Российской Федерации феде-ральным органом исполнительной власти, и медицинской помощи, оказываемой в специализированных кожно-венерологических, проти-вотуберкулёзных, наркологических, онкологических диспансерах и других специализированных медицинских организациях) в Краснодар-ском крае</t>
  </si>
  <si>
    <t>Субвенции на осуществление отдельных государственных полномо-чий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</si>
  <si>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полномо-чий по выплате ежемесячного вознаграждения, причитающегося при-ёмным родителям за оказание услуг по воспитанию приёмных детей</t>
  </si>
  <si>
    <t>Субвенции на осуществление отдельных государственных полно-мочий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</si>
  <si>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полномо-чий по регулированию тарифов в сфере холодного водоснабжения, водоотведения</t>
  </si>
  <si>
    <t>Субвенции на осуществление отдельных государственных полно-мочий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</si>
  <si>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полномо-чий по оплате проезда детей-сирот и детей, оставшихся без попечения родителей, находящихся под опекой (попечительством), включая пре-дварительную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</si>
  <si>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полно-мочий по материально-техническому обеспечению пунктов прове-дения экзаменов для государственной итоговой аттестации по образо-вательным программам основного общего и среднего общего образо-вания и выплате педагогическим работникам, участвующим в проведении государственной итоговой аттестации по образова-тельным программам основного общего и среднего общего образова-ния, компенсации за работу по подготовке и проведению указанной государственной итоговой аттестации – всего,</t>
  </si>
  <si>
    <t>3.32.</t>
  </si>
  <si>
    <t>3.33.</t>
  </si>
  <si>
    <t>Субсидии на создание новых мест в общеобразовательных организациях, расположенных в сельской местности и посёлках городского типа – всего,</t>
  </si>
  <si>
    <t>Субсидии на создание условий для содержания детей дошкольного возраста в муниципальных образовательных организациях (приобре-тение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</t>
  </si>
  <si>
    <t>Субсидии на финансовое обеспечение непредвиденных расходов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на софинансирование мероприятий в части оснащения помещений муниципальных дошкольных образовательных и общеобразовательных организаций оборудованием для обеззараживания воздуха, предназначенным для работы в присутствии людей – всего,</t>
  </si>
  <si>
    <t>Иные межбюджетные трансферты на приведение в нормативное состояние улично-дорожной сети городских агломераций в рамках подпрограммы «Реализация региональных проектов Краснодарского края «Программа дорожной деятельности в отношении автомобильных дорог общего пользования, объектов улично-дорожной сети на 2019 – 2024 годы» и «Общесистемные меры развития дорожного хозяйства» в рамках федеральных проектов «Дорожная сеть» и «Общесистемные меры развития дорожного хозяйства» национального проекта «Безопасные и качественные автомобильные дороги» государственной программы Краснодарского края «Развитие сети автомобильных дорог Краснодарского края» – всего,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</si>
  <si>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</si>
  <si>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                                                     ПРИЛОЖЕНИЕ № 9</t>
  </si>
  <si>
    <t xml:space="preserve">                                                     от 29.12.2020 № 6 п. 5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</si>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</sst>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5" xfId="1" applyNumberFormat="1" applyFont="1" applyFill="1" applyBorder="1" applyAlignment="1" applyProtection="1">
      <alignment horizontal="right" wrapText="1"/>
      <protection hidden="1"/>
    </xf>
    <xf numFmtId="0" fontId="2" fillId="0" borderId="14" xfId="1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>
      <alignment horizontal="justify" wrapText="1"/>
    </xf>
    <xf numFmtId="0" fontId="6" fillId="0" borderId="0" xfId="0" applyFont="1" applyFill="1" applyAlignment="1">
      <alignment horizontal="center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center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4"/>
  <sheetViews>
    <sheetView tabSelected="1" view="pageBreakPreview" zoomScaleNormal="95" zoomScaleSheetLayoutView="100" workbookViewId="0">
      <selection activeCell="A15" sqref="A1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92" t="s">
        <v>208</v>
      </c>
      <c r="D1" s="92"/>
    </row>
    <row r="2" spans="1:4" ht="19.5" x14ac:dyDescent="0.3">
      <c r="C2" s="92" t="s">
        <v>180</v>
      </c>
      <c r="D2" s="92"/>
    </row>
    <row r="3" spans="1:4" ht="19.5" x14ac:dyDescent="0.3">
      <c r="C3" s="92" t="s">
        <v>181</v>
      </c>
      <c r="D3" s="92"/>
    </row>
    <row r="4" spans="1:4" ht="19.5" x14ac:dyDescent="0.3">
      <c r="C4" s="92" t="s">
        <v>209</v>
      </c>
      <c r="D4" s="92"/>
    </row>
    <row r="5" spans="1:4" x14ac:dyDescent="0.25">
      <c r="C5" s="90"/>
      <c r="D5" s="90"/>
    </row>
    <row r="6" spans="1:4" s="19" customFormat="1" ht="19.5" x14ac:dyDescent="0.3">
      <c r="A6" s="3"/>
      <c r="B6" s="3"/>
      <c r="C6" s="92" t="s">
        <v>182</v>
      </c>
      <c r="D6" s="93"/>
    </row>
    <row r="7" spans="1:4" s="19" customFormat="1" ht="19.5" x14ac:dyDescent="0.3">
      <c r="A7" s="3"/>
      <c r="B7" s="3"/>
      <c r="C7" s="92" t="s">
        <v>180</v>
      </c>
      <c r="D7" s="92"/>
    </row>
    <row r="8" spans="1:4" s="19" customFormat="1" ht="19.5" x14ac:dyDescent="0.3">
      <c r="A8" s="3"/>
      <c r="B8" s="3"/>
      <c r="C8" s="92" t="s">
        <v>181</v>
      </c>
      <c r="D8" s="92"/>
    </row>
    <row r="9" spans="1:4" s="19" customFormat="1" ht="19.5" x14ac:dyDescent="0.3">
      <c r="A9" s="3"/>
      <c r="B9" s="3"/>
      <c r="C9" s="92" t="s">
        <v>183</v>
      </c>
      <c r="D9" s="92"/>
    </row>
    <row r="10" spans="1:4" s="19" customFormat="1" ht="18.75" x14ac:dyDescent="0.3">
      <c r="A10" s="3"/>
      <c r="B10" s="3"/>
      <c r="C10" s="58"/>
      <c r="D10" s="58"/>
    </row>
    <row r="11" spans="1:4" s="19" customFormat="1" ht="18.75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94" t="s">
        <v>14</v>
      </c>
      <c r="B13" s="94"/>
      <c r="C13" s="94"/>
      <c r="D13" s="94"/>
    </row>
    <row r="14" spans="1:4" ht="57.75" customHeight="1" x14ac:dyDescent="0.25">
      <c r="A14" s="94" t="s">
        <v>210</v>
      </c>
      <c r="B14" s="94"/>
      <c r="C14" s="94"/>
      <c r="D14" s="94"/>
    </row>
    <row r="15" spans="1:4" s="19" customFormat="1" ht="18.75" x14ac:dyDescent="0.3">
      <c r="A15" s="12"/>
      <c r="B15" s="12"/>
      <c r="C15" s="12"/>
      <c r="D15" s="12"/>
    </row>
    <row r="16" spans="1:4" s="19" customFormat="1" ht="18.75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72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126</v>
      </c>
      <c r="D20" s="76">
        <f>D22+D27+D28</f>
        <v>158314.5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84" t="s">
        <v>84</v>
      </c>
      <c r="B22" s="73"/>
      <c r="C22" s="74" t="s">
        <v>127</v>
      </c>
      <c r="D22" s="75">
        <f>D24+D25+D26</f>
        <v>154252.20000000001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16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9</v>
      </c>
      <c r="D25" s="75">
        <v>66321.399999999994</v>
      </c>
    </row>
    <row r="26" spans="1:4" ht="15.75" x14ac:dyDescent="0.25">
      <c r="A26" s="91"/>
      <c r="B26" s="85">
        <v>409</v>
      </c>
      <c r="C26" s="86" t="s">
        <v>171</v>
      </c>
      <c r="D26" s="87">
        <v>50000</v>
      </c>
    </row>
    <row r="27" spans="1:4" ht="33" customHeight="1" x14ac:dyDescent="0.25">
      <c r="A27" s="88" t="s">
        <v>167</v>
      </c>
      <c r="B27" s="85">
        <v>503</v>
      </c>
      <c r="C27" s="86" t="s">
        <v>168</v>
      </c>
      <c r="D27" s="87">
        <v>3000</v>
      </c>
    </row>
    <row r="28" spans="1:4" ht="45.75" customHeight="1" x14ac:dyDescent="0.25">
      <c r="A28" s="88" t="s">
        <v>169</v>
      </c>
      <c r="B28" s="85"/>
      <c r="C28" s="86" t="s">
        <v>170</v>
      </c>
      <c r="D28" s="87">
        <f>D30+D31+D32</f>
        <v>1062.3000000000002</v>
      </c>
    </row>
    <row r="29" spans="1:4" ht="15.75" x14ac:dyDescent="0.25">
      <c r="A29" s="88"/>
      <c r="B29" s="85"/>
      <c r="C29" s="10" t="s">
        <v>6</v>
      </c>
      <c r="D29" s="87"/>
    </row>
    <row r="30" spans="1:4" ht="15.75" x14ac:dyDescent="0.25">
      <c r="A30" s="88"/>
      <c r="B30" s="85">
        <v>409</v>
      </c>
      <c r="C30" s="86" t="s">
        <v>171</v>
      </c>
      <c r="D30" s="87">
        <v>318.7</v>
      </c>
    </row>
    <row r="31" spans="1:4" ht="15.75" x14ac:dyDescent="0.25">
      <c r="A31" s="84"/>
      <c r="B31" s="5">
        <v>501</v>
      </c>
      <c r="C31" s="25" t="s">
        <v>161</v>
      </c>
      <c r="D31" s="87">
        <v>212.5</v>
      </c>
    </row>
    <row r="32" spans="1:4" ht="15.75" x14ac:dyDescent="0.25">
      <c r="A32" s="84"/>
      <c r="B32" s="5">
        <v>503</v>
      </c>
      <c r="C32" s="48" t="s">
        <v>162</v>
      </c>
      <c r="D32" s="87">
        <v>531.1</v>
      </c>
    </row>
    <row r="33" spans="1:4" ht="16.5" customHeight="1" x14ac:dyDescent="0.25">
      <c r="A33" s="50" t="s">
        <v>85</v>
      </c>
      <c r="B33" s="51" t="s">
        <v>5</v>
      </c>
      <c r="C33" s="52" t="s">
        <v>41</v>
      </c>
      <c r="D33" s="53">
        <f>D36+D40+D41+D42+D46+D50+D51+D52+D56+D57+D58+D59+D60+D61+D62+D63+D64+D70+D71+D72+D79+D80+D81+D88+D93+D97+D98+D99+D100</f>
        <v>9560493.5</v>
      </c>
    </row>
    <row r="34" spans="1:4" ht="15.75" x14ac:dyDescent="0.25">
      <c r="A34" s="4" t="s">
        <v>5</v>
      </c>
      <c r="B34" s="5" t="s">
        <v>5</v>
      </c>
      <c r="C34" s="10" t="s">
        <v>6</v>
      </c>
      <c r="D34" s="11" t="s">
        <v>5</v>
      </c>
    </row>
    <row r="35" spans="1:4" ht="63.75" customHeight="1" x14ac:dyDescent="0.25">
      <c r="A35" s="6" t="s">
        <v>13</v>
      </c>
      <c r="B35" s="5"/>
      <c r="C35" s="10" t="s">
        <v>187</v>
      </c>
      <c r="D35" s="11"/>
    </row>
    <row r="36" spans="1:4" ht="47.25" x14ac:dyDescent="0.25">
      <c r="A36" s="6"/>
      <c r="B36" s="5"/>
      <c r="C36" s="25" t="s">
        <v>186</v>
      </c>
      <c r="D36" s="26">
        <f>D38+D39</f>
        <v>3264.3</v>
      </c>
    </row>
    <row r="37" spans="1:4" ht="15.75" x14ac:dyDescent="0.25">
      <c r="A37" s="6"/>
      <c r="B37" s="5"/>
      <c r="C37" s="10" t="s">
        <v>6</v>
      </c>
      <c r="D37" s="26"/>
    </row>
    <row r="38" spans="1:4" ht="15.75" x14ac:dyDescent="0.25">
      <c r="A38" s="6"/>
      <c r="B38" s="5">
        <v>703</v>
      </c>
      <c r="C38" s="10" t="s">
        <v>11</v>
      </c>
      <c r="D38" s="26">
        <v>1500</v>
      </c>
    </row>
    <row r="39" spans="1:4" ht="15.75" x14ac:dyDescent="0.25">
      <c r="A39" s="6"/>
      <c r="B39" s="5">
        <v>1101</v>
      </c>
      <c r="C39" s="25" t="s">
        <v>108</v>
      </c>
      <c r="D39" s="26">
        <v>1764.3</v>
      </c>
    </row>
    <row r="40" spans="1:4" ht="47.25" x14ac:dyDescent="0.25">
      <c r="A40" s="6" t="s">
        <v>36</v>
      </c>
      <c r="B40" s="5">
        <v>104</v>
      </c>
      <c r="C40" s="25" t="s">
        <v>8</v>
      </c>
      <c r="D40" s="26">
        <v>21612.5</v>
      </c>
    </row>
    <row r="41" spans="1:4" ht="47.25" x14ac:dyDescent="0.25">
      <c r="A41" s="6" t="s">
        <v>39</v>
      </c>
      <c r="B41" s="5">
        <v>104</v>
      </c>
      <c r="C41" s="25" t="s">
        <v>7</v>
      </c>
      <c r="D41" s="26">
        <v>1000</v>
      </c>
    </row>
    <row r="42" spans="1:4" ht="47.25" x14ac:dyDescent="0.25">
      <c r="A42" s="6" t="s">
        <v>40</v>
      </c>
      <c r="B42" s="60"/>
      <c r="C42" s="25" t="s">
        <v>113</v>
      </c>
      <c r="D42" s="26">
        <f>D44+D45</f>
        <v>2115.8000000000002</v>
      </c>
    </row>
    <row r="43" spans="1:4" ht="17.25" customHeight="1" x14ac:dyDescent="0.25">
      <c r="A43" s="6"/>
      <c r="B43" s="60"/>
      <c r="C43" s="10" t="s">
        <v>6</v>
      </c>
      <c r="D43" s="26"/>
    </row>
    <row r="44" spans="1:4" ht="48.75" customHeight="1" x14ac:dyDescent="0.25">
      <c r="A44" s="6"/>
      <c r="B44" s="60" t="s">
        <v>18</v>
      </c>
      <c r="C44" s="66" t="s">
        <v>95</v>
      </c>
      <c r="D44" s="26">
        <v>640.79999999999995</v>
      </c>
    </row>
    <row r="45" spans="1:4" ht="18" customHeight="1" x14ac:dyDescent="0.25">
      <c r="A45" s="6"/>
      <c r="B45" s="60" t="s">
        <v>22</v>
      </c>
      <c r="C45" s="66" t="s">
        <v>96</v>
      </c>
      <c r="D45" s="26">
        <v>1475</v>
      </c>
    </row>
    <row r="46" spans="1:4" ht="65.25" customHeight="1" x14ac:dyDescent="0.25">
      <c r="A46" s="6" t="s">
        <v>46</v>
      </c>
      <c r="B46" s="5"/>
      <c r="C46" s="25" t="s">
        <v>55</v>
      </c>
      <c r="D46" s="26">
        <f>D48+D49</f>
        <v>12654</v>
      </c>
    </row>
    <row r="47" spans="1:4" ht="17.25" customHeight="1" x14ac:dyDescent="0.25">
      <c r="A47" s="6"/>
      <c r="B47" s="5"/>
      <c r="C47" s="10" t="s">
        <v>6</v>
      </c>
      <c r="D47" s="26"/>
    </row>
    <row r="48" spans="1:4" ht="18" customHeight="1" x14ac:dyDescent="0.25">
      <c r="A48" s="6"/>
      <c r="B48" s="5">
        <v>702</v>
      </c>
      <c r="C48" s="10" t="s">
        <v>9</v>
      </c>
      <c r="D48" s="26">
        <v>12467</v>
      </c>
    </row>
    <row r="49" spans="1:4" ht="18" customHeight="1" x14ac:dyDescent="0.25">
      <c r="A49" s="6"/>
      <c r="B49" s="5">
        <v>709</v>
      </c>
      <c r="C49" s="10" t="s">
        <v>32</v>
      </c>
      <c r="D49" s="26">
        <v>187</v>
      </c>
    </row>
    <row r="50" spans="1:4" ht="126" customHeight="1" x14ac:dyDescent="0.25">
      <c r="A50" s="6" t="s">
        <v>47</v>
      </c>
      <c r="B50" s="5">
        <v>104</v>
      </c>
      <c r="C50" s="25" t="s">
        <v>62</v>
      </c>
      <c r="D50" s="26">
        <v>1921.8</v>
      </c>
    </row>
    <row r="51" spans="1:4" ht="66" customHeight="1" x14ac:dyDescent="0.25">
      <c r="A51" s="6" t="s">
        <v>48</v>
      </c>
      <c r="B51" s="5">
        <v>309</v>
      </c>
      <c r="C51" s="25" t="s">
        <v>12</v>
      </c>
      <c r="D51" s="26">
        <v>66</v>
      </c>
    </row>
    <row r="52" spans="1:4" ht="81" customHeight="1" x14ac:dyDescent="0.25">
      <c r="A52" s="6" t="s">
        <v>49</v>
      </c>
      <c r="B52" s="5"/>
      <c r="C52" s="25" t="s">
        <v>63</v>
      </c>
      <c r="D52" s="26">
        <f>D54+D55</f>
        <v>109975.7</v>
      </c>
    </row>
    <row r="53" spans="1:4" ht="17.25" customHeight="1" x14ac:dyDescent="0.25">
      <c r="A53" s="6"/>
      <c r="B53" s="5"/>
      <c r="C53" s="10" t="s">
        <v>6</v>
      </c>
      <c r="D53" s="26"/>
    </row>
    <row r="54" spans="1:4" ht="18" customHeight="1" x14ac:dyDescent="0.25">
      <c r="A54" s="6"/>
      <c r="B54" s="5">
        <v>709</v>
      </c>
      <c r="C54" s="10" t="s">
        <v>32</v>
      </c>
      <c r="D54" s="26">
        <v>1625.2</v>
      </c>
    </row>
    <row r="55" spans="1:4" ht="18" customHeight="1" x14ac:dyDescent="0.25">
      <c r="A55" s="6"/>
      <c r="B55" s="5">
        <v>1004</v>
      </c>
      <c r="C55" s="25" t="s">
        <v>54</v>
      </c>
      <c r="D55" s="26">
        <v>108350.5</v>
      </c>
    </row>
    <row r="56" spans="1:4" ht="63" x14ac:dyDescent="0.25">
      <c r="A56" s="6" t="s">
        <v>50</v>
      </c>
      <c r="B56" s="5">
        <v>1006</v>
      </c>
      <c r="C56" s="25" t="s">
        <v>177</v>
      </c>
      <c r="D56" s="26">
        <v>640.79999999999995</v>
      </c>
    </row>
    <row r="57" spans="1:4" ht="48.75" customHeight="1" x14ac:dyDescent="0.25">
      <c r="A57" s="6" t="s">
        <v>64</v>
      </c>
      <c r="B57" s="5">
        <v>1006</v>
      </c>
      <c r="C57" s="25" t="s">
        <v>34</v>
      </c>
      <c r="D57" s="26">
        <v>85698.5</v>
      </c>
    </row>
    <row r="58" spans="1:4" ht="94.5" customHeight="1" x14ac:dyDescent="0.25">
      <c r="A58" s="6" t="s">
        <v>65</v>
      </c>
      <c r="B58" s="5">
        <v>707</v>
      </c>
      <c r="C58" s="25" t="s">
        <v>199</v>
      </c>
      <c r="D58" s="26">
        <v>58</v>
      </c>
    </row>
    <row r="59" spans="1:4" ht="108.75" customHeight="1" x14ac:dyDescent="0.25">
      <c r="A59" s="6" t="s">
        <v>66</v>
      </c>
      <c r="B59" s="5">
        <v>309</v>
      </c>
      <c r="C59" s="25" t="s">
        <v>71</v>
      </c>
      <c r="D59" s="26">
        <v>66</v>
      </c>
    </row>
    <row r="60" spans="1:4" ht="78" customHeight="1" x14ac:dyDescent="0.25">
      <c r="A60" s="6" t="s">
        <v>67</v>
      </c>
      <c r="B60" s="5">
        <v>1004</v>
      </c>
      <c r="C60" s="25" t="s">
        <v>194</v>
      </c>
      <c r="D60" s="26">
        <v>188257.4</v>
      </c>
    </row>
    <row r="61" spans="1:4" ht="46.5" customHeight="1" x14ac:dyDescent="0.25">
      <c r="A61" s="6" t="s">
        <v>68</v>
      </c>
      <c r="B61" s="5">
        <v>1004</v>
      </c>
      <c r="C61" s="25" t="s">
        <v>195</v>
      </c>
      <c r="D61" s="26">
        <v>119971.6</v>
      </c>
    </row>
    <row r="62" spans="1:4" ht="47.25" x14ac:dyDescent="0.25">
      <c r="A62" s="6" t="s">
        <v>69</v>
      </c>
      <c r="B62" s="5">
        <v>104</v>
      </c>
      <c r="C62" s="25" t="s">
        <v>197</v>
      </c>
      <c r="D62" s="26">
        <v>1121.3</v>
      </c>
    </row>
    <row r="63" spans="1:4" ht="172.5" customHeight="1" x14ac:dyDescent="0.25">
      <c r="A63" s="6" t="s">
        <v>73</v>
      </c>
      <c r="B63" s="5">
        <v>1004</v>
      </c>
      <c r="C63" s="25" t="s">
        <v>198</v>
      </c>
      <c r="D63" s="26">
        <v>396</v>
      </c>
    </row>
    <row r="64" spans="1:4" ht="109.5" customHeight="1" x14ac:dyDescent="0.25">
      <c r="A64" s="59" t="s">
        <v>74</v>
      </c>
      <c r="B64" s="5"/>
      <c r="C64" s="25" t="s">
        <v>196</v>
      </c>
      <c r="D64" s="26">
        <f>D66+D67+D68+D69</f>
        <v>8995.2000000000007</v>
      </c>
    </row>
    <row r="65" spans="1:4" ht="15.75" x14ac:dyDescent="0.25">
      <c r="A65" s="6" t="s">
        <v>5</v>
      </c>
      <c r="B65" s="5" t="s">
        <v>5</v>
      </c>
      <c r="C65" s="10" t="s">
        <v>6</v>
      </c>
      <c r="D65" s="11" t="s">
        <v>5</v>
      </c>
    </row>
    <row r="66" spans="1:4" ht="15.75" x14ac:dyDescent="0.25">
      <c r="A66" s="6"/>
      <c r="B66" s="5">
        <v>701</v>
      </c>
      <c r="C66" s="10" t="s">
        <v>16</v>
      </c>
      <c r="D66" s="11">
        <v>3451.6</v>
      </c>
    </row>
    <row r="67" spans="1:4" ht="15.75" x14ac:dyDescent="0.25">
      <c r="A67" s="6"/>
      <c r="B67" s="5">
        <v>702</v>
      </c>
      <c r="C67" s="10" t="s">
        <v>9</v>
      </c>
      <c r="D67" s="11">
        <v>5073.1000000000004</v>
      </c>
    </row>
    <row r="68" spans="1:4" ht="15.75" x14ac:dyDescent="0.25">
      <c r="A68" s="6"/>
      <c r="B68" s="5">
        <v>703</v>
      </c>
      <c r="C68" s="10" t="s">
        <v>11</v>
      </c>
      <c r="D68" s="11">
        <v>345.6</v>
      </c>
    </row>
    <row r="69" spans="1:4" ht="15.75" x14ac:dyDescent="0.25">
      <c r="A69" s="6"/>
      <c r="B69" s="5">
        <v>709</v>
      </c>
      <c r="C69" s="10" t="s">
        <v>32</v>
      </c>
      <c r="D69" s="11">
        <v>124.9</v>
      </c>
    </row>
    <row r="70" spans="1:4" ht="63" x14ac:dyDescent="0.25">
      <c r="A70" s="6" t="s">
        <v>81</v>
      </c>
      <c r="B70" s="5">
        <v>1004</v>
      </c>
      <c r="C70" s="25" t="s">
        <v>15</v>
      </c>
      <c r="D70" s="26">
        <v>1082.3</v>
      </c>
    </row>
    <row r="71" spans="1:4" ht="78.75" x14ac:dyDescent="0.25">
      <c r="A71" s="6" t="s">
        <v>82</v>
      </c>
      <c r="B71" s="5">
        <v>1004</v>
      </c>
      <c r="C71" s="25" t="s">
        <v>33</v>
      </c>
      <c r="D71" s="26">
        <v>1283.4000000000001</v>
      </c>
    </row>
    <row r="72" spans="1:4" ht="110.25" customHeight="1" x14ac:dyDescent="0.25">
      <c r="A72" s="6" t="s">
        <v>83</v>
      </c>
      <c r="B72" s="5"/>
      <c r="C72" s="25" t="s">
        <v>80</v>
      </c>
      <c r="D72" s="26">
        <f>D74+D75</f>
        <v>252039.9</v>
      </c>
    </row>
    <row r="73" spans="1:4" ht="15.75" x14ac:dyDescent="0.25">
      <c r="A73" s="6"/>
      <c r="B73" s="5"/>
      <c r="C73" s="25" t="s">
        <v>51</v>
      </c>
      <c r="D73" s="26"/>
    </row>
    <row r="74" spans="1:4" ht="15.75" x14ac:dyDescent="0.25">
      <c r="A74" s="6"/>
      <c r="B74" s="5">
        <v>1004</v>
      </c>
      <c r="C74" s="25" t="s">
        <v>52</v>
      </c>
      <c r="D74" s="26">
        <v>30471</v>
      </c>
    </row>
    <row r="75" spans="1:4" ht="15.75" x14ac:dyDescent="0.25">
      <c r="A75" s="6"/>
      <c r="B75" s="5"/>
      <c r="C75" s="25" t="s">
        <v>166</v>
      </c>
      <c r="D75" s="26">
        <f>D77+D78</f>
        <v>221568.9</v>
      </c>
    </row>
    <row r="76" spans="1:4" ht="15.75" x14ac:dyDescent="0.25">
      <c r="A76" s="6"/>
      <c r="B76" s="5"/>
      <c r="C76" s="10" t="s">
        <v>6</v>
      </c>
      <c r="D76" s="26"/>
    </row>
    <row r="77" spans="1:4" ht="15.75" x14ac:dyDescent="0.25">
      <c r="A77" s="6"/>
      <c r="B77" s="5">
        <v>113</v>
      </c>
      <c r="C77" s="25" t="s">
        <v>190</v>
      </c>
      <c r="D77" s="26">
        <v>25.4</v>
      </c>
    </row>
    <row r="78" spans="1:4" ht="15.75" x14ac:dyDescent="0.25">
      <c r="A78" s="6"/>
      <c r="B78" s="5">
        <v>1004</v>
      </c>
      <c r="C78" s="25" t="s">
        <v>54</v>
      </c>
      <c r="D78" s="26">
        <v>221543.5</v>
      </c>
    </row>
    <row r="79" spans="1:4" ht="156" customHeight="1" x14ac:dyDescent="0.25">
      <c r="A79" s="6" t="s">
        <v>99</v>
      </c>
      <c r="B79" s="5">
        <v>1006</v>
      </c>
      <c r="C79" s="25" t="s">
        <v>10</v>
      </c>
      <c r="D79" s="26">
        <v>2198</v>
      </c>
    </row>
    <row r="80" spans="1:4" ht="93.75" customHeight="1" x14ac:dyDescent="0.25">
      <c r="A80" s="6" t="s">
        <v>100</v>
      </c>
      <c r="B80" s="5">
        <v>405</v>
      </c>
      <c r="C80" s="25" t="s">
        <v>192</v>
      </c>
      <c r="D80" s="26">
        <v>8381.1</v>
      </c>
    </row>
    <row r="81" spans="1:4" ht="63" customHeight="1" x14ac:dyDescent="0.25">
      <c r="A81" s="6" t="s">
        <v>101</v>
      </c>
      <c r="B81" s="5"/>
      <c r="C81" s="25" t="s">
        <v>120</v>
      </c>
      <c r="D81" s="26">
        <f>D83+D84+D87+D86+D85</f>
        <v>8272200.2999999998</v>
      </c>
    </row>
    <row r="82" spans="1:4" ht="15.75" x14ac:dyDescent="0.25">
      <c r="A82" s="6"/>
      <c r="B82" s="5"/>
      <c r="C82" s="10" t="s">
        <v>6</v>
      </c>
      <c r="D82" s="11"/>
    </row>
    <row r="83" spans="1:4" ht="15.75" x14ac:dyDescent="0.25">
      <c r="A83" s="6"/>
      <c r="B83" s="5">
        <v>701</v>
      </c>
      <c r="C83" s="10" t="s">
        <v>16</v>
      </c>
      <c r="D83" s="11">
        <v>3804384.5</v>
      </c>
    </row>
    <row r="84" spans="1:4" ht="15.75" x14ac:dyDescent="0.25">
      <c r="A84" s="6"/>
      <c r="B84" s="5">
        <v>702</v>
      </c>
      <c r="C84" s="10" t="s">
        <v>9</v>
      </c>
      <c r="D84" s="11">
        <v>4366781.9000000004</v>
      </c>
    </row>
    <row r="85" spans="1:4" ht="15.75" x14ac:dyDescent="0.25">
      <c r="A85" s="6"/>
      <c r="B85" s="5">
        <v>703</v>
      </c>
      <c r="C85" s="10" t="s">
        <v>11</v>
      </c>
      <c r="D85" s="11">
        <v>22465.7</v>
      </c>
    </row>
    <row r="86" spans="1:4" ht="31.5" x14ac:dyDescent="0.25">
      <c r="A86" s="6"/>
      <c r="B86" s="5">
        <v>705</v>
      </c>
      <c r="C86" s="10" t="s">
        <v>122</v>
      </c>
      <c r="D86" s="11">
        <v>4060.1</v>
      </c>
    </row>
    <row r="87" spans="1:4" ht="15.75" x14ac:dyDescent="0.25">
      <c r="A87" s="6"/>
      <c r="B87" s="5">
        <v>709</v>
      </c>
      <c r="C87" s="10" t="s">
        <v>32</v>
      </c>
      <c r="D87" s="11">
        <v>74508.100000000006</v>
      </c>
    </row>
    <row r="88" spans="1:4" ht="31.5" customHeight="1" x14ac:dyDescent="0.25">
      <c r="A88" s="6" t="s">
        <v>102</v>
      </c>
      <c r="B88" s="5"/>
      <c r="C88" s="25" t="s">
        <v>42</v>
      </c>
      <c r="D88" s="26">
        <f>D90+D91+D92</f>
        <v>360721.10000000003</v>
      </c>
    </row>
    <row r="89" spans="1:4" ht="15.75" x14ac:dyDescent="0.25">
      <c r="A89" s="6"/>
      <c r="B89" s="5"/>
      <c r="C89" s="10" t="s">
        <v>6</v>
      </c>
      <c r="D89" s="11"/>
    </row>
    <row r="90" spans="1:4" ht="15.75" x14ac:dyDescent="0.25">
      <c r="A90" s="6"/>
      <c r="B90" s="5">
        <v>701</v>
      </c>
      <c r="C90" s="10" t="s">
        <v>16</v>
      </c>
      <c r="D90" s="11">
        <v>292525.90000000002</v>
      </c>
    </row>
    <row r="91" spans="1:4" ht="15.75" x14ac:dyDescent="0.25">
      <c r="A91" s="6"/>
      <c r="B91" s="5">
        <v>702</v>
      </c>
      <c r="C91" s="10" t="s">
        <v>9</v>
      </c>
      <c r="D91" s="11">
        <v>62864.5</v>
      </c>
    </row>
    <row r="92" spans="1:4" ht="15.75" x14ac:dyDescent="0.25">
      <c r="A92" s="6"/>
      <c r="B92" s="5">
        <v>709</v>
      </c>
      <c r="C92" s="10" t="s">
        <v>32</v>
      </c>
      <c r="D92" s="11">
        <v>5330.7</v>
      </c>
    </row>
    <row r="93" spans="1:4" ht="141.75" customHeight="1" x14ac:dyDescent="0.25">
      <c r="A93" s="6" t="s">
        <v>104</v>
      </c>
      <c r="B93" s="5"/>
      <c r="C93" s="25" t="s">
        <v>200</v>
      </c>
      <c r="D93" s="26">
        <f>D95+D96</f>
        <v>89020.3</v>
      </c>
    </row>
    <row r="94" spans="1:4" ht="15.75" x14ac:dyDescent="0.25">
      <c r="A94" s="6"/>
      <c r="B94" s="5"/>
      <c r="C94" s="10" t="s">
        <v>6</v>
      </c>
      <c r="D94" s="26"/>
    </row>
    <row r="95" spans="1:4" ht="15.75" x14ac:dyDescent="0.25">
      <c r="A95" s="6"/>
      <c r="B95" s="5">
        <v>702</v>
      </c>
      <c r="C95" s="10" t="s">
        <v>9</v>
      </c>
      <c r="D95" s="26">
        <v>87268.6</v>
      </c>
    </row>
    <row r="96" spans="1:4" ht="15.75" x14ac:dyDescent="0.25">
      <c r="A96" s="6"/>
      <c r="B96" s="5">
        <v>709</v>
      </c>
      <c r="C96" s="10" t="s">
        <v>32</v>
      </c>
      <c r="D96" s="26">
        <v>1751.7</v>
      </c>
    </row>
    <row r="97" spans="1:4" ht="46.5" customHeight="1" x14ac:dyDescent="0.25">
      <c r="A97" s="6" t="s">
        <v>106</v>
      </c>
      <c r="B97" s="5">
        <v>105</v>
      </c>
      <c r="C97" s="25" t="s">
        <v>43</v>
      </c>
      <c r="D97" s="26">
        <v>558.6</v>
      </c>
    </row>
    <row r="98" spans="1:4" ht="45.75" customHeight="1" x14ac:dyDescent="0.25">
      <c r="A98" s="6" t="s">
        <v>114</v>
      </c>
      <c r="B98" s="5">
        <v>104</v>
      </c>
      <c r="C98" s="25" t="s">
        <v>44</v>
      </c>
      <c r="D98" s="26">
        <v>8968.4</v>
      </c>
    </row>
    <row r="99" spans="1:4" ht="78.75" customHeight="1" x14ac:dyDescent="0.25">
      <c r="A99" s="6" t="s">
        <v>117</v>
      </c>
      <c r="B99" s="5">
        <v>104</v>
      </c>
      <c r="C99" s="25" t="s">
        <v>188</v>
      </c>
      <c r="D99" s="26">
        <v>325.2</v>
      </c>
    </row>
    <row r="100" spans="1:4" ht="248.25" customHeight="1" x14ac:dyDescent="0.25">
      <c r="A100" s="6" t="s">
        <v>118</v>
      </c>
      <c r="B100" s="5">
        <v>902</v>
      </c>
      <c r="C100" s="25" t="s">
        <v>193</v>
      </c>
      <c r="D100" s="26">
        <v>5900</v>
      </c>
    </row>
    <row r="101" spans="1:4" ht="18" customHeight="1" x14ac:dyDescent="0.25">
      <c r="A101" s="27" t="s">
        <v>75</v>
      </c>
      <c r="B101" s="28" t="s">
        <v>5</v>
      </c>
      <c r="C101" s="29" t="s">
        <v>45</v>
      </c>
      <c r="D101" s="30">
        <f>D103+D104+D108+D109+D113+D118+D119+D120+D125+D129+D130+D131+D132+D133+D134+D135+D136+D137+D138+D142+D146+D153+D154+D155+D156+D124+D160+D161+D162+D166+D170+D174+D175</f>
        <v>7767397.6000000015</v>
      </c>
    </row>
    <row r="102" spans="1:4" ht="15.75" x14ac:dyDescent="0.25">
      <c r="A102" s="6" t="s">
        <v>5</v>
      </c>
      <c r="B102" s="5" t="s">
        <v>5</v>
      </c>
      <c r="C102" s="10" t="s">
        <v>6</v>
      </c>
      <c r="D102" s="11" t="s">
        <v>5</v>
      </c>
    </row>
    <row r="103" spans="1:4" ht="31.5" x14ac:dyDescent="0.25">
      <c r="A103" s="6" t="s">
        <v>77</v>
      </c>
      <c r="B103" s="5">
        <v>113</v>
      </c>
      <c r="C103" s="10" t="s">
        <v>97</v>
      </c>
      <c r="D103" s="11">
        <v>4000</v>
      </c>
    </row>
    <row r="104" spans="1:4" s="32" customFormat="1" ht="126.75" customHeight="1" x14ac:dyDescent="0.25">
      <c r="A104" s="31" t="s">
        <v>128</v>
      </c>
      <c r="B104" s="61">
        <v>1004</v>
      </c>
      <c r="C104" s="68" t="s">
        <v>123</v>
      </c>
      <c r="D104" s="26">
        <f>D106+D107</f>
        <v>43417.9</v>
      </c>
    </row>
    <row r="105" spans="1:4" s="32" customFormat="1" ht="15.75" x14ac:dyDescent="0.25">
      <c r="A105" s="31"/>
      <c r="B105" s="61"/>
      <c r="C105" s="25" t="s">
        <v>51</v>
      </c>
      <c r="D105" s="26"/>
    </row>
    <row r="106" spans="1:4" s="32" customFormat="1" ht="15.75" x14ac:dyDescent="0.25">
      <c r="A106" s="31"/>
      <c r="B106" s="61"/>
      <c r="C106" s="25" t="s">
        <v>52</v>
      </c>
      <c r="D106" s="26">
        <v>11356.2</v>
      </c>
    </row>
    <row r="107" spans="1:4" s="32" customFormat="1" ht="15.75" x14ac:dyDescent="0.25">
      <c r="A107" s="31"/>
      <c r="B107" s="61"/>
      <c r="C107" s="25" t="s">
        <v>53</v>
      </c>
      <c r="D107" s="26">
        <v>32061.7</v>
      </c>
    </row>
    <row r="108" spans="1:4" s="32" customFormat="1" ht="47.25" x14ac:dyDescent="0.25">
      <c r="A108" s="31" t="s">
        <v>129</v>
      </c>
      <c r="B108" s="5">
        <v>502</v>
      </c>
      <c r="C108" s="48" t="s">
        <v>98</v>
      </c>
      <c r="D108" s="26">
        <v>24967.4</v>
      </c>
    </row>
    <row r="109" spans="1:4" s="32" customFormat="1" ht="62.25" customHeight="1" x14ac:dyDescent="0.25">
      <c r="A109" s="31" t="s">
        <v>130</v>
      </c>
      <c r="B109" s="5">
        <v>701</v>
      </c>
      <c r="C109" s="25" t="s">
        <v>112</v>
      </c>
      <c r="D109" s="26">
        <f>D111+D112</f>
        <v>344317.1</v>
      </c>
    </row>
    <row r="110" spans="1:4" s="32" customFormat="1" ht="15.75" x14ac:dyDescent="0.25">
      <c r="A110" s="31"/>
      <c r="B110" s="5"/>
      <c r="C110" s="25" t="s">
        <v>51</v>
      </c>
      <c r="D110" s="26"/>
    </row>
    <row r="111" spans="1:4" s="32" customFormat="1" ht="15.75" x14ac:dyDescent="0.25">
      <c r="A111" s="31"/>
      <c r="B111" s="5"/>
      <c r="C111" s="25" t="s">
        <v>52</v>
      </c>
      <c r="D111" s="26">
        <v>196538.5</v>
      </c>
    </row>
    <row r="112" spans="1:4" s="32" customFormat="1" ht="15.75" x14ac:dyDescent="0.25">
      <c r="A112" s="31"/>
      <c r="B112" s="5"/>
      <c r="C112" s="25" t="s">
        <v>53</v>
      </c>
      <c r="D112" s="26">
        <v>147778.6</v>
      </c>
    </row>
    <row r="113" spans="1:4" s="32" customFormat="1" ht="62.25" customHeight="1" x14ac:dyDescent="0.25">
      <c r="A113" s="31" t="s">
        <v>131</v>
      </c>
      <c r="B113" s="5"/>
      <c r="C113" s="25" t="s">
        <v>189</v>
      </c>
      <c r="D113" s="26">
        <f>D115+D116+D117</f>
        <v>1861607.3</v>
      </c>
    </row>
    <row r="114" spans="1:4" s="32" customFormat="1" ht="15.75" x14ac:dyDescent="0.25">
      <c r="A114" s="31"/>
      <c r="B114" s="61"/>
      <c r="C114" s="10" t="s">
        <v>6</v>
      </c>
      <c r="D114" s="26"/>
    </row>
    <row r="115" spans="1:4" s="32" customFormat="1" ht="15.75" x14ac:dyDescent="0.25">
      <c r="A115" s="31"/>
      <c r="B115" s="61">
        <v>701</v>
      </c>
      <c r="C115" s="10" t="s">
        <v>16</v>
      </c>
      <c r="D115" s="26">
        <v>132186.6</v>
      </c>
    </row>
    <row r="116" spans="1:4" s="32" customFormat="1" ht="15.75" x14ac:dyDescent="0.25">
      <c r="A116" s="31"/>
      <c r="B116" s="5">
        <v>702</v>
      </c>
      <c r="C116" s="10" t="s">
        <v>9</v>
      </c>
      <c r="D116" s="26">
        <v>1662003.8</v>
      </c>
    </row>
    <row r="117" spans="1:4" s="32" customFormat="1" ht="15.75" x14ac:dyDescent="0.25">
      <c r="A117" s="31"/>
      <c r="B117" s="61">
        <v>1101</v>
      </c>
      <c r="C117" s="25" t="s">
        <v>108</v>
      </c>
      <c r="D117" s="26">
        <v>67416.899999999994</v>
      </c>
    </row>
    <row r="118" spans="1:4" s="32" customFormat="1" ht="94.5" x14ac:dyDescent="0.25">
      <c r="A118" s="31" t="s">
        <v>132</v>
      </c>
      <c r="B118" s="61">
        <v>502</v>
      </c>
      <c r="C118" s="25" t="s">
        <v>92</v>
      </c>
      <c r="D118" s="26">
        <v>3770.2</v>
      </c>
    </row>
    <row r="119" spans="1:4" s="32" customFormat="1" ht="77.25" customHeight="1" x14ac:dyDescent="0.25">
      <c r="A119" s="31" t="s">
        <v>133</v>
      </c>
      <c r="B119" s="61">
        <v>702</v>
      </c>
      <c r="C119" s="25" t="s">
        <v>121</v>
      </c>
      <c r="D119" s="26">
        <v>151720</v>
      </c>
    </row>
    <row r="120" spans="1:4" s="32" customFormat="1" ht="78.75" customHeight="1" x14ac:dyDescent="0.25">
      <c r="A120" s="54" t="s">
        <v>134</v>
      </c>
      <c r="B120" s="61">
        <v>702</v>
      </c>
      <c r="C120" s="10" t="s">
        <v>109</v>
      </c>
      <c r="D120" s="26">
        <f>D122+D123</f>
        <v>70061.2</v>
      </c>
    </row>
    <row r="121" spans="1:4" s="32" customFormat="1" ht="15.75" x14ac:dyDescent="0.25">
      <c r="A121" s="54"/>
      <c r="B121" s="61"/>
      <c r="C121" s="25" t="s">
        <v>51</v>
      </c>
      <c r="D121" s="26"/>
    </row>
    <row r="122" spans="1:4" s="32" customFormat="1" ht="15.75" x14ac:dyDescent="0.25">
      <c r="A122" s="54"/>
      <c r="B122" s="61"/>
      <c r="C122" s="25" t="s">
        <v>52</v>
      </c>
      <c r="D122" s="26">
        <v>920.2</v>
      </c>
    </row>
    <row r="123" spans="1:4" s="32" customFormat="1" ht="15.75" x14ac:dyDescent="0.25">
      <c r="A123" s="54"/>
      <c r="B123" s="61"/>
      <c r="C123" s="25" t="s">
        <v>53</v>
      </c>
      <c r="D123" s="26">
        <v>69141</v>
      </c>
    </row>
    <row r="124" spans="1:4" s="32" customFormat="1" ht="63" customHeight="1" x14ac:dyDescent="0.25">
      <c r="A124" s="54" t="s">
        <v>135</v>
      </c>
      <c r="B124" s="61">
        <v>801</v>
      </c>
      <c r="C124" s="25" t="s">
        <v>116</v>
      </c>
      <c r="D124" s="26">
        <v>3400.8</v>
      </c>
    </row>
    <row r="125" spans="1:4" s="32" customFormat="1" ht="30.75" customHeight="1" x14ac:dyDescent="0.25">
      <c r="A125" s="31" t="s">
        <v>136</v>
      </c>
      <c r="B125" s="61">
        <v>801</v>
      </c>
      <c r="C125" s="25" t="s">
        <v>172</v>
      </c>
      <c r="D125" s="26">
        <f>D127+D128</f>
        <v>3766.7999999999997</v>
      </c>
    </row>
    <row r="126" spans="1:4" s="32" customFormat="1" ht="15.75" x14ac:dyDescent="0.25">
      <c r="A126" s="31"/>
      <c r="B126" s="61"/>
      <c r="C126" s="25" t="s">
        <v>51</v>
      </c>
      <c r="D126" s="26"/>
    </row>
    <row r="127" spans="1:4" s="32" customFormat="1" ht="15.75" x14ac:dyDescent="0.25">
      <c r="A127" s="31"/>
      <c r="B127" s="61"/>
      <c r="C127" s="25" t="s">
        <v>52</v>
      </c>
      <c r="D127" s="26">
        <v>2862.7</v>
      </c>
    </row>
    <row r="128" spans="1:4" s="32" customFormat="1" ht="15.75" x14ac:dyDescent="0.25">
      <c r="A128" s="31"/>
      <c r="B128" s="61"/>
      <c r="C128" s="25" t="s">
        <v>53</v>
      </c>
      <c r="D128" s="26">
        <v>904.1</v>
      </c>
    </row>
    <row r="129" spans="1:4" s="32" customFormat="1" ht="62.25" customHeight="1" x14ac:dyDescent="0.25">
      <c r="A129" s="31" t="s">
        <v>137</v>
      </c>
      <c r="B129" s="61">
        <v>801</v>
      </c>
      <c r="C129" s="25" t="s">
        <v>86</v>
      </c>
      <c r="D129" s="26">
        <v>129.30000000000001</v>
      </c>
    </row>
    <row r="130" spans="1:4" s="32" customFormat="1" ht="33" customHeight="1" x14ac:dyDescent="0.25">
      <c r="A130" s="31" t="s">
        <v>138</v>
      </c>
      <c r="B130" s="5">
        <v>1102</v>
      </c>
      <c r="C130" s="48" t="s">
        <v>88</v>
      </c>
      <c r="D130" s="26">
        <v>2558.6</v>
      </c>
    </row>
    <row r="131" spans="1:4" s="32" customFormat="1" ht="33" customHeight="1" x14ac:dyDescent="0.25">
      <c r="A131" s="31" t="s">
        <v>139</v>
      </c>
      <c r="B131" s="61">
        <v>412</v>
      </c>
      <c r="C131" s="25" t="s">
        <v>124</v>
      </c>
      <c r="D131" s="26">
        <v>22055.9</v>
      </c>
    </row>
    <row r="132" spans="1:4" s="32" customFormat="1" ht="30" customHeight="1" x14ac:dyDescent="0.25">
      <c r="A132" s="31" t="s">
        <v>140</v>
      </c>
      <c r="B132" s="61">
        <v>412</v>
      </c>
      <c r="C132" s="25" t="s">
        <v>89</v>
      </c>
      <c r="D132" s="26">
        <v>18600</v>
      </c>
    </row>
    <row r="133" spans="1:4" s="32" customFormat="1" ht="78" customHeight="1" x14ac:dyDescent="0.25">
      <c r="A133" s="31" t="s">
        <v>141</v>
      </c>
      <c r="B133" s="61">
        <v>409</v>
      </c>
      <c r="C133" s="10" t="s">
        <v>115</v>
      </c>
      <c r="D133" s="26">
        <v>567994</v>
      </c>
    </row>
    <row r="134" spans="1:4" s="32" customFormat="1" ht="31.5" x14ac:dyDescent="0.25">
      <c r="A134" s="31" t="s">
        <v>142</v>
      </c>
      <c r="B134" s="61">
        <v>409</v>
      </c>
      <c r="C134" s="25" t="s">
        <v>37</v>
      </c>
      <c r="D134" s="26">
        <v>98995.9</v>
      </c>
    </row>
    <row r="135" spans="1:4" s="32" customFormat="1" ht="63" x14ac:dyDescent="0.25">
      <c r="A135" s="31" t="s">
        <v>143</v>
      </c>
      <c r="B135" s="61">
        <v>408</v>
      </c>
      <c r="C135" s="25" t="s">
        <v>93</v>
      </c>
      <c r="D135" s="26">
        <v>300</v>
      </c>
    </row>
    <row r="136" spans="1:4" s="32" customFormat="1" ht="94.5" x14ac:dyDescent="0.25">
      <c r="A136" s="31" t="s">
        <v>144</v>
      </c>
      <c r="B136" s="61">
        <v>408</v>
      </c>
      <c r="C136" s="25" t="s">
        <v>94</v>
      </c>
      <c r="D136" s="26">
        <v>436.2</v>
      </c>
    </row>
    <row r="137" spans="1:4" s="32" customFormat="1" ht="47.25" x14ac:dyDescent="0.25">
      <c r="A137" s="31" t="s">
        <v>145</v>
      </c>
      <c r="B137" s="61">
        <v>408</v>
      </c>
      <c r="C137" s="25" t="s">
        <v>90</v>
      </c>
      <c r="D137" s="26">
        <v>1000000</v>
      </c>
    </row>
    <row r="138" spans="1:4" s="32" customFormat="1" ht="109.5" customHeight="1" x14ac:dyDescent="0.25">
      <c r="A138" s="31" t="s">
        <v>146</v>
      </c>
      <c r="B138" s="61"/>
      <c r="C138" s="10" t="s">
        <v>110</v>
      </c>
      <c r="D138" s="26">
        <f>D140+D141</f>
        <v>85804.2</v>
      </c>
    </row>
    <row r="139" spans="1:4" s="32" customFormat="1" ht="15" customHeight="1" x14ac:dyDescent="0.25">
      <c r="A139" s="31"/>
      <c r="B139" s="61"/>
      <c r="C139" s="10" t="s">
        <v>6</v>
      </c>
      <c r="D139" s="26"/>
    </row>
    <row r="140" spans="1:4" s="32" customFormat="1" ht="15.75" x14ac:dyDescent="0.25">
      <c r="A140" s="31"/>
      <c r="B140" s="61">
        <v>701</v>
      </c>
      <c r="C140" s="10" t="s">
        <v>16</v>
      </c>
      <c r="D140" s="26">
        <v>19484.7</v>
      </c>
    </row>
    <row r="141" spans="1:4" s="32" customFormat="1" ht="15.75" x14ac:dyDescent="0.25">
      <c r="A141" s="31"/>
      <c r="B141" s="5">
        <v>702</v>
      </c>
      <c r="C141" s="10" t="s">
        <v>9</v>
      </c>
      <c r="D141" s="26">
        <v>66319.5</v>
      </c>
    </row>
    <row r="142" spans="1:4" s="32" customFormat="1" ht="94.5" x14ac:dyDescent="0.25">
      <c r="A142" s="31" t="s">
        <v>147</v>
      </c>
      <c r="B142" s="5">
        <v>703</v>
      </c>
      <c r="C142" s="48" t="s">
        <v>173</v>
      </c>
      <c r="D142" s="26">
        <f>D144+D145</f>
        <v>7395.5999999999995</v>
      </c>
    </row>
    <row r="143" spans="1:4" s="32" customFormat="1" ht="15.75" x14ac:dyDescent="0.25">
      <c r="A143" s="31"/>
      <c r="B143" s="5"/>
      <c r="C143" s="25" t="s">
        <v>51</v>
      </c>
      <c r="D143" s="26"/>
    </row>
    <row r="144" spans="1:4" s="32" customFormat="1" ht="15.75" x14ac:dyDescent="0.25">
      <c r="A144" s="31"/>
      <c r="B144" s="5"/>
      <c r="C144" s="25" t="s">
        <v>52</v>
      </c>
      <c r="D144" s="26">
        <v>6803.9</v>
      </c>
    </row>
    <row r="145" spans="1:4" s="32" customFormat="1" ht="15.75" x14ac:dyDescent="0.25">
      <c r="A145" s="31"/>
      <c r="B145" s="5"/>
      <c r="C145" s="25" t="s">
        <v>53</v>
      </c>
      <c r="D145" s="26">
        <v>591.70000000000005</v>
      </c>
    </row>
    <row r="146" spans="1:4" s="32" customFormat="1" ht="94.5" customHeight="1" x14ac:dyDescent="0.25">
      <c r="A146" s="31" t="s">
        <v>148</v>
      </c>
      <c r="B146" s="5"/>
      <c r="C146" s="25" t="s">
        <v>125</v>
      </c>
      <c r="D146" s="26">
        <f>D148+D149</f>
        <v>1649315.2000000002</v>
      </c>
    </row>
    <row r="147" spans="1:4" s="32" customFormat="1" ht="15.75" x14ac:dyDescent="0.25">
      <c r="A147" s="31"/>
      <c r="B147" s="62"/>
      <c r="C147" s="10" t="s">
        <v>51</v>
      </c>
      <c r="D147" s="26"/>
    </row>
    <row r="148" spans="1:4" s="32" customFormat="1" ht="15.75" x14ac:dyDescent="0.25">
      <c r="A148" s="31"/>
      <c r="B148" s="62">
        <v>702</v>
      </c>
      <c r="C148" s="25" t="s">
        <v>52</v>
      </c>
      <c r="D148" s="26">
        <v>568994.1</v>
      </c>
    </row>
    <row r="149" spans="1:4" s="32" customFormat="1" ht="15.75" x14ac:dyDescent="0.25">
      <c r="A149" s="31"/>
      <c r="B149" s="62"/>
      <c r="C149" s="25" t="s">
        <v>166</v>
      </c>
      <c r="D149" s="26">
        <f>D151+D152</f>
        <v>1080321.1000000001</v>
      </c>
    </row>
    <row r="150" spans="1:4" s="32" customFormat="1" ht="15.75" x14ac:dyDescent="0.25">
      <c r="A150" s="31"/>
      <c r="B150" s="62"/>
      <c r="C150" s="10" t="s">
        <v>6</v>
      </c>
      <c r="D150" s="26"/>
    </row>
    <row r="151" spans="1:4" s="32" customFormat="1" ht="15.75" x14ac:dyDescent="0.25">
      <c r="A151" s="31"/>
      <c r="B151" s="62">
        <v>701</v>
      </c>
      <c r="C151" s="10" t="s">
        <v>16</v>
      </c>
      <c r="D151" s="26">
        <v>92378.2</v>
      </c>
    </row>
    <row r="152" spans="1:4" s="32" customFormat="1" ht="15.75" x14ac:dyDescent="0.25">
      <c r="A152" s="31"/>
      <c r="B152" s="5">
        <v>702</v>
      </c>
      <c r="C152" s="10" t="s">
        <v>9</v>
      </c>
      <c r="D152" s="26">
        <v>987942.9</v>
      </c>
    </row>
    <row r="153" spans="1:4" s="32" customFormat="1" ht="111" customHeight="1" x14ac:dyDescent="0.25">
      <c r="A153" s="31" t="s">
        <v>149</v>
      </c>
      <c r="B153" s="5">
        <v>702</v>
      </c>
      <c r="C153" s="25" t="s">
        <v>103</v>
      </c>
      <c r="D153" s="26">
        <v>223508.9</v>
      </c>
    </row>
    <row r="154" spans="1:4" s="32" customFormat="1" ht="78.75" x14ac:dyDescent="0.25">
      <c r="A154" s="31" t="s">
        <v>150</v>
      </c>
      <c r="B154" s="5">
        <v>701</v>
      </c>
      <c r="C154" s="25" t="s">
        <v>105</v>
      </c>
      <c r="D154" s="26">
        <v>116931.5</v>
      </c>
    </row>
    <row r="155" spans="1:4" s="32" customFormat="1" ht="78.75" x14ac:dyDescent="0.25">
      <c r="A155" s="31" t="s">
        <v>151</v>
      </c>
      <c r="B155" s="5">
        <v>501</v>
      </c>
      <c r="C155" s="25" t="s">
        <v>107</v>
      </c>
      <c r="D155" s="26">
        <v>497073.7</v>
      </c>
    </row>
    <row r="156" spans="1:4" s="32" customFormat="1" ht="47.25" x14ac:dyDescent="0.25">
      <c r="A156" s="31" t="s">
        <v>152</v>
      </c>
      <c r="B156" s="61">
        <v>503</v>
      </c>
      <c r="C156" s="25" t="s">
        <v>87</v>
      </c>
      <c r="D156" s="26">
        <f>D158+D159</f>
        <v>214245.19999999998</v>
      </c>
    </row>
    <row r="157" spans="1:4" s="32" customFormat="1" ht="15.75" x14ac:dyDescent="0.25">
      <c r="A157" s="31"/>
      <c r="B157" s="61"/>
      <c r="C157" s="25" t="s">
        <v>51</v>
      </c>
      <c r="D157" s="26"/>
    </row>
    <row r="158" spans="1:4" s="32" customFormat="1" ht="15.75" x14ac:dyDescent="0.25">
      <c r="A158" s="31"/>
      <c r="B158" s="61"/>
      <c r="C158" s="25" t="s">
        <v>52</v>
      </c>
      <c r="D158" s="26">
        <v>205675.3</v>
      </c>
    </row>
    <row r="159" spans="1:4" s="32" customFormat="1" ht="15.75" x14ac:dyDescent="0.25">
      <c r="A159" s="31"/>
      <c r="B159" s="61"/>
      <c r="C159" s="25" t="s">
        <v>53</v>
      </c>
      <c r="D159" s="26">
        <v>8569.9</v>
      </c>
    </row>
    <row r="160" spans="1:4" s="32" customFormat="1" ht="110.25" x14ac:dyDescent="0.25">
      <c r="A160" s="31" t="s">
        <v>153</v>
      </c>
      <c r="B160" s="61">
        <v>409</v>
      </c>
      <c r="C160" s="25" t="s">
        <v>178</v>
      </c>
      <c r="D160" s="26">
        <v>218111.4</v>
      </c>
    </row>
    <row r="161" spans="1:4" s="32" customFormat="1" ht="48.75" customHeight="1" x14ac:dyDescent="0.25">
      <c r="A161" s="31" t="s">
        <v>154</v>
      </c>
      <c r="B161" s="61">
        <v>707</v>
      </c>
      <c r="C161" s="25" t="s">
        <v>179</v>
      </c>
      <c r="D161" s="26">
        <v>3672.4</v>
      </c>
    </row>
    <row r="162" spans="1:4" s="32" customFormat="1" ht="78.75" customHeight="1" x14ac:dyDescent="0.25">
      <c r="A162" s="31" t="s">
        <v>155</v>
      </c>
      <c r="B162" s="61">
        <v>501</v>
      </c>
      <c r="C162" s="25" t="s">
        <v>175</v>
      </c>
      <c r="D162" s="26">
        <f>D164+D165</f>
        <v>23520</v>
      </c>
    </row>
    <row r="163" spans="1:4" s="32" customFormat="1" ht="15.75" x14ac:dyDescent="0.25">
      <c r="A163" s="31"/>
      <c r="B163" s="61"/>
      <c r="C163" s="89" t="s">
        <v>51</v>
      </c>
      <c r="D163" s="26"/>
    </row>
    <row r="164" spans="1:4" s="32" customFormat="1" ht="31.5" x14ac:dyDescent="0.25">
      <c r="A164" s="31"/>
      <c r="B164" s="61"/>
      <c r="C164" s="48" t="s">
        <v>176</v>
      </c>
      <c r="D164" s="26">
        <v>21029.599999999999</v>
      </c>
    </row>
    <row r="165" spans="1:4" s="32" customFormat="1" ht="15.75" x14ac:dyDescent="0.25">
      <c r="A165" s="31"/>
      <c r="B165" s="61"/>
      <c r="C165" s="48" t="s">
        <v>53</v>
      </c>
      <c r="D165" s="26">
        <v>2490.4</v>
      </c>
    </row>
    <row r="166" spans="1:4" s="32" customFormat="1" ht="46.5" customHeight="1" x14ac:dyDescent="0.25">
      <c r="A166" s="31" t="s">
        <v>174</v>
      </c>
      <c r="B166" s="61">
        <v>702</v>
      </c>
      <c r="C166" s="48" t="s">
        <v>191</v>
      </c>
      <c r="D166" s="26">
        <f>D168+D169</f>
        <v>314337.3</v>
      </c>
    </row>
    <row r="167" spans="1:4" s="32" customFormat="1" ht="15.75" x14ac:dyDescent="0.25">
      <c r="A167" s="31"/>
      <c r="B167" s="61"/>
      <c r="C167" s="25" t="s">
        <v>51</v>
      </c>
      <c r="D167" s="26"/>
    </row>
    <row r="168" spans="1:4" s="32" customFormat="1" ht="15.75" x14ac:dyDescent="0.25">
      <c r="A168" s="31"/>
      <c r="B168" s="61"/>
      <c r="C168" s="25" t="s">
        <v>52</v>
      </c>
      <c r="D168" s="26">
        <v>238896.3</v>
      </c>
    </row>
    <row r="169" spans="1:4" s="32" customFormat="1" ht="15.75" x14ac:dyDescent="0.25">
      <c r="A169" s="31"/>
      <c r="B169" s="61"/>
      <c r="C169" s="25" t="s">
        <v>53</v>
      </c>
      <c r="D169" s="26">
        <v>75441</v>
      </c>
    </row>
    <row r="170" spans="1:4" s="32" customFormat="1" ht="173.25" customHeight="1" x14ac:dyDescent="0.25">
      <c r="A170" s="31" t="s">
        <v>184</v>
      </c>
      <c r="B170" s="61"/>
      <c r="C170" s="25" t="s">
        <v>205</v>
      </c>
      <c r="D170" s="26">
        <f>D172+D173</f>
        <v>33051.1</v>
      </c>
    </row>
    <row r="171" spans="1:4" s="32" customFormat="1" ht="15.75" x14ac:dyDescent="0.25">
      <c r="A171" s="31"/>
      <c r="B171" s="62"/>
      <c r="C171" s="10" t="s">
        <v>6</v>
      </c>
      <c r="D171" s="26"/>
    </row>
    <row r="172" spans="1:4" s="32" customFormat="1" ht="15.75" x14ac:dyDescent="0.25">
      <c r="A172" s="31"/>
      <c r="B172" s="62">
        <v>701</v>
      </c>
      <c r="C172" s="10" t="s">
        <v>16</v>
      </c>
      <c r="D172" s="26">
        <v>12075.3</v>
      </c>
    </row>
    <row r="173" spans="1:4" s="32" customFormat="1" ht="15.75" x14ac:dyDescent="0.25">
      <c r="A173" s="31"/>
      <c r="B173" s="5">
        <v>702</v>
      </c>
      <c r="C173" s="10" t="s">
        <v>9</v>
      </c>
      <c r="D173" s="26">
        <v>20975.8</v>
      </c>
    </row>
    <row r="174" spans="1:4" s="32" customFormat="1" ht="94.5" customHeight="1" x14ac:dyDescent="0.25">
      <c r="A174" s="31" t="s">
        <v>201</v>
      </c>
      <c r="B174" s="5">
        <v>701</v>
      </c>
      <c r="C174" s="10" t="s">
        <v>204</v>
      </c>
      <c r="D174" s="26">
        <v>23017.5</v>
      </c>
    </row>
    <row r="175" spans="1:4" s="32" customFormat="1" ht="47.25" x14ac:dyDescent="0.25">
      <c r="A175" s="31" t="s">
        <v>202</v>
      </c>
      <c r="B175" s="5">
        <v>702</v>
      </c>
      <c r="C175" s="10" t="s">
        <v>203</v>
      </c>
      <c r="D175" s="26">
        <f>D177+D178</f>
        <v>135315</v>
      </c>
    </row>
    <row r="176" spans="1:4" s="32" customFormat="1" ht="15.75" x14ac:dyDescent="0.25">
      <c r="A176" s="31"/>
      <c r="B176" s="5"/>
      <c r="C176" s="25" t="s">
        <v>51</v>
      </c>
      <c r="D176" s="26"/>
    </row>
    <row r="177" spans="1:4" s="32" customFormat="1" ht="15.75" x14ac:dyDescent="0.25">
      <c r="A177" s="31"/>
      <c r="B177" s="5"/>
      <c r="C177" s="25" t="s">
        <v>52</v>
      </c>
      <c r="D177" s="26">
        <v>129824.2</v>
      </c>
    </row>
    <row r="178" spans="1:4" s="32" customFormat="1" ht="15.75" x14ac:dyDescent="0.25">
      <c r="A178" s="31"/>
      <c r="B178" s="5"/>
      <c r="C178" s="25" t="s">
        <v>53</v>
      </c>
      <c r="D178" s="26">
        <v>5490.8</v>
      </c>
    </row>
    <row r="179" spans="1:4" s="32" customFormat="1" ht="18" customHeight="1" x14ac:dyDescent="0.25">
      <c r="A179" s="77" t="s">
        <v>156</v>
      </c>
      <c r="B179" s="63"/>
      <c r="C179" s="64" t="s">
        <v>76</v>
      </c>
      <c r="D179" s="67">
        <f>D181+D185+D195</f>
        <v>2306278.2000000002</v>
      </c>
    </row>
    <row r="180" spans="1:4" s="32" customFormat="1" ht="15.75" x14ac:dyDescent="0.25">
      <c r="A180" s="44"/>
      <c r="B180" s="63"/>
      <c r="C180" s="25" t="s">
        <v>6</v>
      </c>
      <c r="D180" s="26"/>
    </row>
    <row r="181" spans="1:4" s="32" customFormat="1" ht="190.5" customHeight="1" x14ac:dyDescent="0.25">
      <c r="A181" s="45" t="s">
        <v>157</v>
      </c>
      <c r="B181" s="46">
        <v>409</v>
      </c>
      <c r="C181" s="25" t="s">
        <v>206</v>
      </c>
      <c r="D181" s="26">
        <f>D183+D184</f>
        <v>1900000</v>
      </c>
    </row>
    <row r="182" spans="1:4" s="32" customFormat="1" ht="15.75" x14ac:dyDescent="0.25">
      <c r="A182" s="45"/>
      <c r="B182" s="47"/>
      <c r="C182" s="25" t="s">
        <v>51</v>
      </c>
      <c r="D182" s="26"/>
    </row>
    <row r="183" spans="1:4" s="32" customFormat="1" ht="15.75" x14ac:dyDescent="0.25">
      <c r="A183" s="45"/>
      <c r="B183" s="46"/>
      <c r="C183" s="48" t="s">
        <v>52</v>
      </c>
      <c r="D183" s="26">
        <v>1000000</v>
      </c>
    </row>
    <row r="184" spans="1:4" s="32" customFormat="1" ht="15.75" x14ac:dyDescent="0.25">
      <c r="A184" s="45"/>
      <c r="B184" s="46"/>
      <c r="C184" s="48" t="s">
        <v>53</v>
      </c>
      <c r="D184" s="26">
        <v>900000</v>
      </c>
    </row>
    <row r="185" spans="1:4" s="32" customFormat="1" ht="46.5" customHeight="1" x14ac:dyDescent="0.25">
      <c r="A185" s="78" t="s">
        <v>158</v>
      </c>
      <c r="B185" s="79"/>
      <c r="C185" s="80" t="s">
        <v>159</v>
      </c>
      <c r="D185" s="81">
        <f>D187+D188+D189+D190+D191+D192+D193+D194</f>
        <v>276000</v>
      </c>
    </row>
    <row r="186" spans="1:4" s="32" customFormat="1" ht="15.75" x14ac:dyDescent="0.25">
      <c r="A186" s="78"/>
      <c r="B186" s="79"/>
      <c r="C186" s="25" t="s">
        <v>6</v>
      </c>
      <c r="D186" s="81"/>
    </row>
    <row r="187" spans="1:4" s="32" customFormat="1" ht="31.5" x14ac:dyDescent="0.25">
      <c r="A187" s="78"/>
      <c r="B187" s="79">
        <v>309</v>
      </c>
      <c r="C187" s="82" t="s">
        <v>160</v>
      </c>
      <c r="D187" s="81">
        <v>150</v>
      </c>
    </row>
    <row r="188" spans="1:4" s="32" customFormat="1" ht="16.5" customHeight="1" x14ac:dyDescent="0.25">
      <c r="A188" s="78"/>
      <c r="B188" s="79">
        <v>501</v>
      </c>
      <c r="C188" s="82" t="s">
        <v>161</v>
      </c>
      <c r="D188" s="81">
        <v>10635</v>
      </c>
    </row>
    <row r="189" spans="1:4" s="32" customFormat="1" ht="16.5" customHeight="1" x14ac:dyDescent="0.25">
      <c r="A189" s="45"/>
      <c r="B189" s="46">
        <v>503</v>
      </c>
      <c r="C189" s="48" t="s">
        <v>162</v>
      </c>
      <c r="D189" s="26">
        <v>87930</v>
      </c>
    </row>
    <row r="190" spans="1:4" s="32" customFormat="1" ht="16.5" customHeight="1" x14ac:dyDescent="0.25">
      <c r="A190" s="45"/>
      <c r="B190" s="46">
        <v>701</v>
      </c>
      <c r="C190" s="10" t="s">
        <v>16</v>
      </c>
      <c r="D190" s="26">
        <v>47174.3</v>
      </c>
    </row>
    <row r="191" spans="1:4" s="32" customFormat="1" ht="16.5" customHeight="1" x14ac:dyDescent="0.25">
      <c r="A191" s="45"/>
      <c r="B191" s="46">
        <v>702</v>
      </c>
      <c r="C191" s="10" t="s">
        <v>9</v>
      </c>
      <c r="D191" s="26">
        <v>95520.7</v>
      </c>
    </row>
    <row r="192" spans="1:4" s="32" customFormat="1" ht="16.5" customHeight="1" x14ac:dyDescent="0.25">
      <c r="A192" s="45"/>
      <c r="B192" s="46">
        <v>703</v>
      </c>
      <c r="C192" s="10" t="s">
        <v>11</v>
      </c>
      <c r="D192" s="26">
        <v>7654.3</v>
      </c>
    </row>
    <row r="193" spans="1:5" s="32" customFormat="1" ht="16.5" customHeight="1" x14ac:dyDescent="0.25">
      <c r="A193" s="45"/>
      <c r="B193" s="46">
        <v>801</v>
      </c>
      <c r="C193" s="48" t="s">
        <v>163</v>
      </c>
      <c r="D193" s="26">
        <v>26085.7</v>
      </c>
    </row>
    <row r="194" spans="1:5" s="32" customFormat="1" ht="16.5" customHeight="1" x14ac:dyDescent="0.25">
      <c r="A194" s="45"/>
      <c r="B194" s="46">
        <v>1101</v>
      </c>
      <c r="C194" s="48" t="s">
        <v>108</v>
      </c>
      <c r="D194" s="26">
        <v>850</v>
      </c>
    </row>
    <row r="195" spans="1:5" s="32" customFormat="1" ht="94.5" customHeight="1" x14ac:dyDescent="0.25">
      <c r="A195" s="78" t="s">
        <v>185</v>
      </c>
      <c r="B195" s="79">
        <v>702</v>
      </c>
      <c r="C195" s="80" t="s">
        <v>207</v>
      </c>
      <c r="D195" s="81">
        <v>130278.2</v>
      </c>
    </row>
    <row r="196" spans="1:5" ht="33.75" customHeight="1" x14ac:dyDescent="0.3">
      <c r="A196" s="8"/>
      <c r="B196" s="9"/>
      <c r="C196" s="33" t="s">
        <v>91</v>
      </c>
      <c r="D196" s="34">
        <f>D33+D101+D179+D20</f>
        <v>19792483.800000001</v>
      </c>
      <c r="E196" s="65" t="s">
        <v>119</v>
      </c>
    </row>
    <row r="197" spans="1:5" x14ac:dyDescent="0.25">
      <c r="A197" s="35"/>
      <c r="B197" s="35"/>
      <c r="C197" s="35"/>
      <c r="D197" s="36"/>
    </row>
    <row r="198" spans="1:5" hidden="1" outlineLevel="1" x14ac:dyDescent="0.25">
      <c r="A198" s="36"/>
      <c r="B198" s="36"/>
      <c r="C198" s="36"/>
      <c r="D198" s="43">
        <f>D196-D199</f>
        <v>0</v>
      </c>
    </row>
    <row r="199" spans="1:5" s="40" customFormat="1" ht="14.25" hidden="1" outlineLevel="1" x14ac:dyDescent="0.2">
      <c r="A199" s="37"/>
      <c r="B199" s="37"/>
      <c r="C199" s="37"/>
      <c r="D199" s="38">
        <f>D200+D204+D206+D212+D216+D223+D227+D231+D225</f>
        <v>19792483.799999997</v>
      </c>
      <c r="E199" s="39"/>
    </row>
    <row r="200" spans="1:5" s="40" customFormat="1" ht="15.75" hidden="1" outlineLevel="1" x14ac:dyDescent="0.25">
      <c r="A200" s="13"/>
      <c r="B200" s="14" t="s">
        <v>17</v>
      </c>
      <c r="C200" s="13"/>
      <c r="D200" s="15">
        <f>D201+D202+D203</f>
        <v>40174</v>
      </c>
    </row>
    <row r="201" spans="1:5" ht="15.75" hidden="1" outlineLevel="1" x14ac:dyDescent="0.25">
      <c r="A201" s="16"/>
      <c r="B201" s="7" t="s">
        <v>18</v>
      </c>
      <c r="C201" s="16"/>
      <c r="D201" s="17">
        <f>D44+D50+D62+D98+D99+D41+D40</f>
        <v>35590</v>
      </c>
    </row>
    <row r="202" spans="1:5" ht="15.75" hidden="1" outlineLevel="1" x14ac:dyDescent="0.25">
      <c r="A202" s="16"/>
      <c r="B202" s="7" t="s">
        <v>56</v>
      </c>
      <c r="C202" s="16"/>
      <c r="D202" s="17">
        <f>D97</f>
        <v>558.6</v>
      </c>
    </row>
    <row r="203" spans="1:5" ht="15.75" hidden="1" outlineLevel="1" x14ac:dyDescent="0.25">
      <c r="A203" s="16"/>
      <c r="B203" s="7" t="s">
        <v>111</v>
      </c>
      <c r="C203" s="16"/>
      <c r="D203" s="17">
        <f>D103+D77</f>
        <v>4025.4</v>
      </c>
    </row>
    <row r="204" spans="1:5" s="41" customFormat="1" ht="15.75" hidden="1" outlineLevel="1" x14ac:dyDescent="0.25">
      <c r="A204" s="13"/>
      <c r="B204" s="14" t="s">
        <v>19</v>
      </c>
      <c r="C204" s="13"/>
      <c r="D204" s="15">
        <f>D205</f>
        <v>282</v>
      </c>
    </row>
    <row r="205" spans="1:5" ht="15.75" hidden="1" outlineLevel="1" x14ac:dyDescent="0.25">
      <c r="A205" s="16"/>
      <c r="B205" s="7" t="s">
        <v>20</v>
      </c>
      <c r="C205" s="16"/>
      <c r="D205" s="17">
        <f>D51+D59+D187</f>
        <v>282</v>
      </c>
    </row>
    <row r="206" spans="1:5" s="41" customFormat="1" ht="15.75" hidden="1" outlineLevel="1" x14ac:dyDescent="0.25">
      <c r="A206" s="13"/>
      <c r="B206" s="14" t="s">
        <v>21</v>
      </c>
      <c r="C206" s="13"/>
      <c r="D206" s="15">
        <f>D207+D209+D208+D211+D210</f>
        <v>3886668.1999999997</v>
      </c>
    </row>
    <row r="207" spans="1:5" ht="15.75" hidden="1" outlineLevel="1" x14ac:dyDescent="0.25">
      <c r="A207" s="16"/>
      <c r="B207" s="7" t="s">
        <v>22</v>
      </c>
      <c r="C207" s="16"/>
      <c r="D207" s="17">
        <f>D80+D45</f>
        <v>9856.1</v>
      </c>
    </row>
    <row r="208" spans="1:5" ht="15.75" hidden="1" outlineLevel="1" x14ac:dyDescent="0.25">
      <c r="A208" s="16"/>
      <c r="B208" s="7" t="s">
        <v>38</v>
      </c>
      <c r="C208" s="16"/>
      <c r="D208" s="17">
        <f>D135+D136+D137</f>
        <v>1000736.2</v>
      </c>
    </row>
    <row r="209" spans="1:4" ht="15.75" hidden="1" outlineLevel="1" x14ac:dyDescent="0.25">
      <c r="A209" s="16"/>
      <c r="B209" s="7" t="s">
        <v>35</v>
      </c>
      <c r="C209" s="16"/>
      <c r="D209" s="17">
        <f>D133+D134+D160+D181+D30+D26</f>
        <v>2835420</v>
      </c>
    </row>
    <row r="210" spans="1:4" ht="15.75" hidden="1" outlineLevel="1" x14ac:dyDescent="0.25">
      <c r="A210" s="16"/>
      <c r="B210" s="7" t="s">
        <v>78</v>
      </c>
      <c r="C210" s="16"/>
      <c r="D210" s="17"/>
    </row>
    <row r="211" spans="1:4" ht="15.75" hidden="1" outlineLevel="1" x14ac:dyDescent="0.25">
      <c r="A211" s="16"/>
      <c r="B211" s="7" t="s">
        <v>57</v>
      </c>
      <c r="C211" s="16"/>
      <c r="D211" s="17">
        <f>D131+D132</f>
        <v>40655.9</v>
      </c>
    </row>
    <row r="212" spans="1:4" s="41" customFormat="1" ht="15.75" hidden="1" outlineLevel="1" x14ac:dyDescent="0.25">
      <c r="A212" s="13"/>
      <c r="B212" s="14" t="s">
        <v>23</v>
      </c>
      <c r="C212" s="13"/>
      <c r="D212" s="15">
        <f>D214+D215+D213</f>
        <v>865885.09999999986</v>
      </c>
    </row>
    <row r="213" spans="1:4" ht="15.75" hidden="1" outlineLevel="1" x14ac:dyDescent="0.25">
      <c r="A213" s="16"/>
      <c r="B213" s="49" t="s">
        <v>79</v>
      </c>
      <c r="C213" s="16"/>
      <c r="D213" s="17">
        <f>D155+D188+D31+D162</f>
        <v>531441.19999999995</v>
      </c>
    </row>
    <row r="214" spans="1:4" ht="15.75" hidden="1" outlineLevel="1" x14ac:dyDescent="0.25">
      <c r="A214" s="16"/>
      <c r="B214" s="7" t="s">
        <v>58</v>
      </c>
      <c r="C214" s="16"/>
      <c r="D214" s="17">
        <f>D108+D118</f>
        <v>28737.600000000002</v>
      </c>
    </row>
    <row r="215" spans="1:4" ht="15.75" hidden="1" outlineLevel="1" x14ac:dyDescent="0.25">
      <c r="A215" s="16"/>
      <c r="B215" s="7" t="s">
        <v>59</v>
      </c>
      <c r="C215" s="16"/>
      <c r="D215" s="17">
        <f>D156+D189+D27+D32</f>
        <v>305706.29999999993</v>
      </c>
    </row>
    <row r="216" spans="1:4" s="41" customFormat="1" ht="15.75" hidden="1" outlineLevel="1" x14ac:dyDescent="0.25">
      <c r="A216" s="13"/>
      <c r="B216" s="14" t="s">
        <v>24</v>
      </c>
      <c r="C216" s="13"/>
      <c r="D216" s="15">
        <f>D217+D218+D219+D221+D222+D220</f>
        <v>14084291.199999997</v>
      </c>
    </row>
    <row r="217" spans="1:4" ht="15.75" hidden="1" outlineLevel="1" x14ac:dyDescent="0.25">
      <c r="A217" s="16"/>
      <c r="B217" s="7" t="s">
        <v>25</v>
      </c>
      <c r="C217" s="16"/>
      <c r="D217" s="17">
        <f>D66+D83+D90+D109+D115+D140+D151+D154+D24+D190+D172+D174</f>
        <v>4925857.9999999991</v>
      </c>
    </row>
    <row r="218" spans="1:4" ht="15.75" hidden="1" outlineLevel="1" x14ac:dyDescent="0.25">
      <c r="A218" s="16"/>
      <c r="B218" s="7" t="s">
        <v>26</v>
      </c>
      <c r="C218" s="16"/>
      <c r="D218" s="17">
        <f>D48+D67+D84+D91+D95+D116+D119+D120+D141+D152+D153+D148+D25+D191+D166+D173+D195+D175</f>
        <v>9027753.9000000004</v>
      </c>
    </row>
    <row r="219" spans="1:4" ht="15.75" hidden="1" outlineLevel="1" x14ac:dyDescent="0.25">
      <c r="A219" s="16"/>
      <c r="B219" s="7" t="s">
        <v>27</v>
      </c>
      <c r="C219" s="16"/>
      <c r="D219" s="17">
        <f>D68+D142+D192+D85+D38</f>
        <v>39361.199999999997</v>
      </c>
    </row>
    <row r="220" spans="1:4" ht="15.75" hidden="1" outlineLevel="1" x14ac:dyDescent="0.25">
      <c r="A220" s="16"/>
      <c r="B220" s="7" t="s">
        <v>70</v>
      </c>
      <c r="C220" s="16"/>
      <c r="D220" s="17">
        <f>D86</f>
        <v>4060.1</v>
      </c>
    </row>
    <row r="221" spans="1:4" ht="15.75" hidden="1" outlineLevel="1" x14ac:dyDescent="0.25">
      <c r="A221" s="16"/>
      <c r="B221" s="18" t="s">
        <v>28</v>
      </c>
      <c r="C221" s="16"/>
      <c r="D221" s="17">
        <f>D58+D161</f>
        <v>3730.4</v>
      </c>
    </row>
    <row r="222" spans="1:4" ht="15.75" hidden="1" outlineLevel="1" x14ac:dyDescent="0.25">
      <c r="A222" s="16"/>
      <c r="B222" s="18" t="s">
        <v>31</v>
      </c>
      <c r="C222" s="16"/>
      <c r="D222" s="17">
        <f>D49+D54+D69+D87+D92+D96</f>
        <v>83527.600000000006</v>
      </c>
    </row>
    <row r="223" spans="1:4" s="41" customFormat="1" ht="15.75" hidden="1" outlineLevel="1" x14ac:dyDescent="0.25">
      <c r="A223" s="13"/>
      <c r="B223" s="14" t="s">
        <v>60</v>
      </c>
      <c r="C223" s="13"/>
      <c r="D223" s="15">
        <f>D224</f>
        <v>33382.6</v>
      </c>
    </row>
    <row r="224" spans="1:4" ht="15.75" hidden="1" outlineLevel="1" x14ac:dyDescent="0.25">
      <c r="A224" s="16"/>
      <c r="B224" s="7" t="s">
        <v>61</v>
      </c>
      <c r="C224" s="16"/>
      <c r="D224" s="17">
        <f>D124+D125+D129+D193</f>
        <v>33382.6</v>
      </c>
    </row>
    <row r="225" spans="1:4" s="41" customFormat="1" ht="15.75" hidden="1" outlineLevel="1" x14ac:dyDescent="0.25">
      <c r="A225" s="13"/>
      <c r="B225" s="83" t="s">
        <v>164</v>
      </c>
      <c r="C225" s="13"/>
      <c r="D225" s="15">
        <f>D226</f>
        <v>5900</v>
      </c>
    </row>
    <row r="226" spans="1:4" ht="15.75" hidden="1" outlineLevel="1" x14ac:dyDescent="0.25">
      <c r="A226" s="16"/>
      <c r="B226" s="7" t="s">
        <v>165</v>
      </c>
      <c r="C226" s="16"/>
      <c r="D226" s="17">
        <f>D100</f>
        <v>5900</v>
      </c>
    </row>
    <row r="227" spans="1:4" s="41" customFormat="1" ht="15.75" hidden="1" outlineLevel="1" x14ac:dyDescent="0.25">
      <c r="A227" s="13"/>
      <c r="B227" s="14" t="s">
        <v>29</v>
      </c>
      <c r="C227" s="13"/>
      <c r="D227" s="15">
        <f>D228+D229+D230</f>
        <v>803310.90000000014</v>
      </c>
    </row>
    <row r="228" spans="1:4" ht="15.75" hidden="1" outlineLevel="1" x14ac:dyDescent="0.25">
      <c r="A228" s="16"/>
      <c r="B228" s="7">
        <v>1003</v>
      </c>
      <c r="C228" s="16"/>
      <c r="D228" s="17"/>
    </row>
    <row r="229" spans="1:4" ht="15.75" hidden="1" outlineLevel="1" x14ac:dyDescent="0.25">
      <c r="A229" s="16"/>
      <c r="B229" s="7">
        <v>1004</v>
      </c>
      <c r="C229" s="16"/>
      <c r="D229" s="17">
        <f>D55+D60+D61+D63+D70+D71+D104+D74+D78</f>
        <v>714773.60000000009</v>
      </c>
    </row>
    <row r="230" spans="1:4" ht="15.75" hidden="1" outlineLevel="1" x14ac:dyDescent="0.25">
      <c r="A230" s="16"/>
      <c r="B230" s="7">
        <v>1006</v>
      </c>
      <c r="C230" s="16"/>
      <c r="D230" s="17">
        <f>D56+D57+D79</f>
        <v>88537.3</v>
      </c>
    </row>
    <row r="231" spans="1:4" s="41" customFormat="1" ht="15.75" hidden="1" outlineLevel="1" x14ac:dyDescent="0.25">
      <c r="A231" s="13"/>
      <c r="B231" s="14" t="s">
        <v>30</v>
      </c>
      <c r="C231" s="13"/>
      <c r="D231" s="15">
        <f>D232+D233</f>
        <v>72589.8</v>
      </c>
    </row>
    <row r="232" spans="1:4" ht="15.75" hidden="1" outlineLevel="1" x14ac:dyDescent="0.25">
      <c r="A232" s="16"/>
      <c r="B232" s="7">
        <v>1101</v>
      </c>
      <c r="C232" s="16"/>
      <c r="D232" s="17">
        <f>D39+D117+D194</f>
        <v>70031.199999999997</v>
      </c>
    </row>
    <row r="233" spans="1:4" s="32" customFormat="1" ht="15.75" hidden="1" outlineLevel="1" x14ac:dyDescent="0.25">
      <c r="A233" s="55"/>
      <c r="B233" s="56">
        <v>1102</v>
      </c>
      <c r="C233" s="55"/>
      <c r="D233" s="57">
        <f>D130</f>
        <v>2558.6</v>
      </c>
    </row>
    <row r="234" spans="1:4" collapsed="1" x14ac:dyDescent="0.25"/>
  </sheetData>
  <autoFilter ref="A19:E196" xr:uid="{00000000-0009-0000-0000-000000000000}"/>
  <mergeCells count="10">
    <mergeCell ref="C7:D7"/>
    <mergeCell ref="C8:D8"/>
    <mergeCell ref="C9:D9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2020-12-16T08:10:16Z</cp:lastPrinted>
  <dcterms:created xsi:type="dcterms:W3CDTF">2016-10-27T14:04:24Z</dcterms:created>
  <dcterms:modified xsi:type="dcterms:W3CDTF">2020-12-29T11:01:55Z</dcterms:modified>
</cp:coreProperties>
</file>