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filterPrivacy="1" defaultThemeVersion="124226"/>
  <bookViews>
    <workbookView xWindow="240" yWindow="105" windowWidth="14805" windowHeight="8010"/>
  </bookViews>
  <sheets>
    <sheet name="прил. 22" sheetId="1" r:id="rId1"/>
  </sheets>
  <definedNames>
    <definedName name="_xlnm._FilterDatabase" localSheetId="0" hidden="1">'прил. 22'!$A$13:$F$81</definedName>
    <definedName name="_xlnm.Print_Titles" localSheetId="0">'прил. 22'!$13:$13</definedName>
  </definedNames>
  <calcPr calcId="162913"/>
</workbook>
</file>

<file path=xl/calcChain.xml><?xml version="1.0" encoding="utf-8"?>
<calcChain xmlns="http://schemas.openxmlformats.org/spreadsheetml/2006/main">
  <c r="E95" i="1" l="1"/>
  <c r="D95" i="1"/>
  <c r="E103" i="1"/>
  <c r="D103" i="1"/>
  <c r="E102" i="1"/>
  <c r="D102" i="1"/>
  <c r="E101" i="1"/>
  <c r="D101" i="1"/>
  <c r="E100" i="1"/>
  <c r="D100" i="1"/>
  <c r="E98" i="1"/>
  <c r="D98" i="1"/>
  <c r="E97" i="1"/>
  <c r="D97" i="1"/>
  <c r="E96" i="1"/>
  <c r="D96" i="1"/>
  <c r="E94" i="1"/>
  <c r="D94" i="1"/>
  <c r="E92" i="1"/>
  <c r="D92" i="1"/>
  <c r="E90" i="1"/>
  <c r="D90" i="1"/>
  <c r="E88" i="1"/>
  <c r="D88" i="1"/>
  <c r="E107" i="1"/>
  <c r="D107" i="1"/>
  <c r="E106" i="1"/>
  <c r="D106" i="1"/>
  <c r="E105" i="1"/>
  <c r="D105" i="1"/>
  <c r="E86" i="1"/>
  <c r="E85" i="1" s="1"/>
  <c r="D86" i="1"/>
  <c r="D85" i="1" s="1"/>
  <c r="E109" i="1"/>
  <c r="D109" i="1"/>
  <c r="E93" i="1" l="1"/>
  <c r="D93" i="1"/>
  <c r="E73" i="1"/>
  <c r="D73" i="1"/>
  <c r="E68" i="1"/>
  <c r="D68" i="1"/>
  <c r="E61" i="1" l="1"/>
  <c r="D61" i="1"/>
  <c r="E50" i="1"/>
  <c r="D50" i="1"/>
  <c r="E43" i="1"/>
  <c r="D43" i="1"/>
  <c r="E24" i="1"/>
  <c r="D24" i="1"/>
  <c r="E20" i="1"/>
  <c r="D20" i="1"/>
  <c r="E16" i="1"/>
  <c r="D16" i="1"/>
  <c r="E78" i="1" l="1"/>
  <c r="D78" i="1"/>
  <c r="E14" i="1" l="1"/>
  <c r="D14" i="1"/>
  <c r="D81" i="1" s="1"/>
  <c r="E81" i="1" l="1"/>
  <c r="E108" i="1"/>
  <c r="E89" i="1"/>
  <c r="E87" i="1"/>
  <c r="E104" i="1" l="1"/>
  <c r="E99" i="1"/>
  <c r="D108" i="1" l="1"/>
  <c r="D87" i="1"/>
  <c r="D89" i="1"/>
  <c r="E91" i="1" l="1"/>
  <c r="E84" i="1" s="1"/>
  <c r="E83" i="1" s="1"/>
  <c r="D104" i="1"/>
  <c r="D99" i="1"/>
  <c r="D91" i="1"/>
  <c r="D84" i="1" l="1"/>
  <c r="D83" i="1" s="1"/>
</calcChain>
</file>

<file path=xl/sharedStrings.xml><?xml version="1.0" encoding="utf-8"?>
<sst xmlns="http://schemas.openxmlformats.org/spreadsheetml/2006/main" count="173" uniqueCount="115">
  <si>
    <t>№ п/п</t>
  </si>
  <si>
    <t>Код</t>
  </si>
  <si>
    <t>Наименование</t>
  </si>
  <si>
    <t>Сумма</t>
  </si>
  <si>
    <t>2019 год</t>
  </si>
  <si>
    <t>1.</t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</si>
  <si>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</si>
  <si>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</si>
  <si>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</si>
  <si>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Амбулаторная помощь</t>
  </si>
  <si>
    <t>Другие вопросы в области здравоохранения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</si>
  <si>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</si>
  <si>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</si>
  <si>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</si>
  <si>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</si>
  <si>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</si>
  <si>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</si>
  <si>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</si>
  <si>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</si>
  <si>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</si>
  <si>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</si>
  <si>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</si>
  <si>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</si>
  <si>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</si>
  <si>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</si>
  <si>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</si>
  <si>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</si>
  <si>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</si>
  <si>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</si>
  <si>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</si>
  <si>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</si>
  <si>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Стационарная медицинская помощь</t>
  </si>
  <si>
    <t>Скорая медицинская помощь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</si>
  <si>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</si>
  <si>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</si>
  <si>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</si>
  <si>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</si>
  <si>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</si>
  <si>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</si>
  <si>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</si>
  <si>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</si>
  <si>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</si>
  <si>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</si>
  <si>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</si>
  <si>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</si>
  <si>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</si>
  <si>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</si>
  <si>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2.</t>
  </si>
  <si>
    <t xml:space="preserve">Расходы за счёт субсидий бюджетам муниципальных образований – всего, </t>
  </si>
  <si>
    <t>2.1.</t>
  </si>
  <si>
    <t>к решению городской Думы</t>
  </si>
  <si>
    <t>Краснодара</t>
  </si>
  <si>
    <t>РАСХОДЫ</t>
  </si>
  <si>
    <t>(тыс. рублей)</t>
  </si>
  <si>
    <t>0902</t>
  </si>
  <si>
    <t>0909</t>
  </si>
  <si>
    <t>0703</t>
  </si>
  <si>
    <t>0104</t>
  </si>
  <si>
    <t>0405</t>
  </si>
  <si>
    <t>0702</t>
  </si>
  <si>
    <t>0309</t>
  </si>
  <si>
    <t>0707</t>
  </si>
  <si>
    <t>0901</t>
  </si>
  <si>
    <t>0904</t>
  </si>
  <si>
    <t>0701</t>
  </si>
  <si>
    <t>0501</t>
  </si>
  <si>
    <t>0100</t>
  </si>
  <si>
    <t>0300</t>
  </si>
  <si>
    <t>0400</t>
  </si>
  <si>
    <t>0500</t>
  </si>
  <si>
    <t>0700</t>
  </si>
  <si>
    <t>0900</t>
  </si>
  <si>
    <t>1000</t>
  </si>
  <si>
    <t>1100</t>
  </si>
  <si>
    <t>2020 год</t>
  </si>
  <si>
    <t>1.32.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</si>
  <si>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</si>
  <si>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Всего расходов за счёт средств, передаваемых из краевого бюджета в 2019 и 2020 годах</t>
  </si>
  <si>
    <t>0709</t>
  </si>
  <si>
    <t>Другие вопросы в области образования</t>
  </si>
  <si>
    <t>за счёт средств, передаваемых из краевого бюджета в 2019 и 2020 годах в соответствии с  Законом Краснодарского края «О краевом бюджете на 2018 год и на плановый период 2019 и 2020 годов»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</si>
  <si>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</si>
  <si>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государственных полномочий по финансовому обеспечению получения образования  в частных дошкольных и общеобразовательных организациях – всего,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</si>
  <si>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образова-тельными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</si>
  <si>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Субвенции на осуществление отдельных государ-ственных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приемных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</si>
  <si>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</si>
  <si>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</si>
  <si>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государ-ственных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зубопро-тезирования – всего,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</si>
  <si>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</si>
  <si>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организациях</t>
  </si>
  <si>
    <t>Субвенции на осуществление отдельных государ-ственных полномочий по поддержке сельско-хозяйственного производства в Краснодарском крае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</si>
  <si>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</si>
  <si>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осуществля-ющим деятельность в области сельско-хозяйственного производства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</si>
  <si>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</si>
  <si>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Субвенции на осуществление отдельных государ-ственных полномочий по организации и осуществлению деятельности по опеке и попечительству в отношении несовершеннолетних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</si>
  <si>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</si>
  <si>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</si>
  <si>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</si>
  <si>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</si>
  <si>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</si>
  <si>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</si>
  <si>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</si>
  <si>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Субвенции  на осуществление государственных полномочий Краснодарского края по предупрежде-нию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муниципаль-ных образований Краснодарского края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</si>
  <si>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</si>
  <si>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</t>
  </si>
  <si>
    <t>Субвенции на осуществление отдельных государ-ственных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</si>
  <si>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государ-ственных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онколо-гических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</si>
  <si>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государ-ственных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               крае – всего,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</si>
  <si>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</si>
  <si>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</si>
  <si>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</si>
  <si>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</si>
  <si>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Субвенции на осуществление отдельных государ-ственных полномочий по строительству, в том числе в рамках реализации региональной программы «Модернизация здравоохранения Краснодарского края на 2011–2017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онколо-гических диспансерах и других специализированных медицинских организациях) в Краснодарском крае</t>
  </si>
  <si>
    <t>ПРИЛОЖЕНИЕ № 22</t>
  </si>
  <si>
    <t>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</si>
</sst>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\ _₽_-;\-* #,##0.0\ _₽_-;_-* &quot;-&quot;?\ _₽_-;_-@_-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vertical="center"/>
    </xf>
    <xf numFmtId="0" fontId="0" fillId="0" borderId="3" xfId="0" applyBorder="1"/>
    <xf numFmtId="164" fontId="5" fillId="0" borderId="3" xfId="0" applyNumberFormat="1" applyFont="1" applyBorder="1"/>
    <xf numFmtId="0" fontId="5" fillId="0" borderId="5" xfId="0" applyFont="1" applyBorder="1"/>
    <xf numFmtId="49" fontId="5" fillId="0" borderId="6" xfId="0" applyNumberFormat="1" applyFont="1" applyBorder="1"/>
    <xf numFmtId="0" fontId="5" fillId="0" borderId="6" xfId="0" applyFont="1" applyBorder="1"/>
    <xf numFmtId="164" fontId="5" fillId="0" borderId="6" xfId="0" applyNumberFormat="1" applyFont="1" applyBorder="1"/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/>
    <xf numFmtId="164" fontId="7" fillId="0" borderId="6" xfId="0" applyNumberFormat="1" applyFont="1" applyBorder="1"/>
    <xf numFmtId="0" fontId="7" fillId="0" borderId="5" xfId="0" applyFont="1" applyBorder="1"/>
    <xf numFmtId="0" fontId="8" fillId="0" borderId="5" xfId="0" applyFont="1" applyBorder="1"/>
    <xf numFmtId="49" fontId="8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7" fillId="0" borderId="8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/>
    <xf numFmtId="164" fontId="7" fillId="0" borderId="9" xfId="0" applyNumberFormat="1" applyFont="1" applyBorder="1"/>
    <xf numFmtId="0" fontId="7" fillId="0" borderId="6" xfId="0" applyFont="1" applyBorder="1" applyAlignment="1">
      <alignment horizontal="justify" wrapText="1"/>
    </xf>
    <xf numFmtId="0" fontId="8" fillId="0" borderId="2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wrapText="1"/>
    </xf>
    <xf numFmtId="164" fontId="8" fillId="0" borderId="3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49" fontId="7" fillId="0" borderId="11" xfId="0" applyNumberFormat="1" applyFont="1" applyBorder="1" applyAlignment="1">
      <alignment horizontal="center" vertical="top" wrapText="1"/>
    </xf>
    <xf numFmtId="0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5" xfId="0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justify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5" fontId="7" fillId="0" borderId="7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" customWidth="1"/>
    <col min="2" max="2" width="5.42578125" customWidth="1"/>
    <col min="3" max="3" width="49.42578125" customWidth="1"/>
    <col min="4" max="4" width="12.140625" customWidth="1"/>
    <col min="5" max="5" width="12" customWidth="1"/>
    <col min="6" max="6" width="2.5703125" customWidth="1"/>
  </cols>
  <sheetData>
    <row r="1" spans="1:5" ht="18.75" x14ac:dyDescent="0.25">
      <c r="D1" s="2" t="s">
        <v>113</v>
      </c>
    </row>
    <row r="2" spans="1:5" ht="18.75" x14ac:dyDescent="0.25">
      <c r="D2" s="2" t="s">
        <v>50</v>
      </c>
    </row>
    <row r="3" spans="1:5" ht="18.75" x14ac:dyDescent="0.25">
      <c r="D3" s="2" t="s">
        <v>51</v>
      </c>
    </row>
    <row r="4" spans="1:5" ht="18.75" x14ac:dyDescent="0.25">
      <c r="D4" s="2" t="s">
        <v>114</v>
      </c>
    </row>
    <row r="5" spans="1:5" ht="18.75" x14ac:dyDescent="0.25">
      <c r="D5" s="2"/>
    </row>
    <row r="6" spans="1:5" ht="18.75" x14ac:dyDescent="0.25">
      <c r="D6" s="2"/>
    </row>
    <row r="7" spans="1:5" x14ac:dyDescent="0.25">
      <c r="A7" s="53" t="s">
        <v>52</v>
      </c>
      <c r="B7" s="54"/>
      <c r="C7" s="54"/>
      <c r="D7" s="54"/>
      <c r="E7" s="54"/>
    </row>
    <row r="8" spans="1:5" ht="56.25" customHeight="1" x14ac:dyDescent="0.25">
      <c r="A8" s="53" t="s">
        <v>80</v>
      </c>
      <c r="B8" s="54"/>
      <c r="C8" s="54"/>
      <c r="D8" s="54"/>
      <c r="E8" s="54"/>
    </row>
    <row r="10" spans="1:5" ht="15.75" x14ac:dyDescent="0.25">
      <c r="D10" s="55" t="s">
        <v>53</v>
      </c>
      <c r="E10" s="56"/>
    </row>
    <row r="11" spans="1:5" ht="15.75" customHeight="1" x14ac:dyDescent="0.25">
      <c r="A11" s="57" t="s">
        <v>0</v>
      </c>
      <c r="B11" s="57" t="s">
        <v>1</v>
      </c>
      <c r="C11" s="57" t="s">
        <v>2</v>
      </c>
      <c r="D11" s="57" t="s">
        <v>3</v>
      </c>
      <c r="E11" s="57"/>
    </row>
    <row r="12" spans="1:5" ht="15.75" x14ac:dyDescent="0.25">
      <c r="A12" s="57"/>
      <c r="B12" s="57"/>
      <c r="C12" s="57"/>
      <c r="D12" s="16" t="s">
        <v>4</v>
      </c>
      <c r="E12" s="16" t="s">
        <v>74</v>
      </c>
    </row>
    <row r="13" spans="1:5" ht="15.75" x14ac:dyDescent="0.25">
      <c r="A13" s="16">
        <v>1</v>
      </c>
      <c r="B13" s="16">
        <v>2</v>
      </c>
      <c r="C13" s="16">
        <v>3</v>
      </c>
      <c r="D13" s="16">
        <v>4</v>
      </c>
      <c r="E13" s="16">
        <v>5</v>
      </c>
    </row>
    <row r="14" spans="1:5" ht="31.5" x14ac:dyDescent="0.25">
      <c r="A14" s="30" t="s">
        <v>5</v>
      </c>
      <c r="B14" s="31"/>
      <c r="C14" s="32" t="s">
        <v>6</v>
      </c>
      <c r="D14" s="33">
        <f>D16+D20+D24+D28+D29+D30+D31+D32+D33+D34+D35+D36+D37+D38+D39+D40+D41+D42+D43+D49+D50+D55+D56+D57+D58+D59+D60+D61+D67+D68+D73+D77</f>
        <v>7945833.7999999998</v>
      </c>
      <c r="E14" s="34">
        <f>E16+E20+E24+E28+E29+E30+E31+E32+E33+E34+E35+E36+E37+E38+E39+E40+E41+E42+E43+E49+E50+E55+E56+E57+E58+E59+E60+E61+E67+E68+E73+E77</f>
        <v>7954946.3999999994</v>
      </c>
    </row>
    <row r="15" spans="1:5" ht="15.75" x14ac:dyDescent="0.25">
      <c r="A15" s="35"/>
      <c r="B15" s="36"/>
      <c r="C15" s="29" t="s">
        <v>7</v>
      </c>
      <c r="D15" s="37"/>
      <c r="E15" s="38"/>
    </row>
    <row r="16" spans="1:5" ht="156" customHeight="1" x14ac:dyDescent="0.25">
      <c r="A16" s="35" t="s">
        <v>8</v>
      </c>
      <c r="B16" s="39"/>
      <c r="C16" s="29" t="s">
        <v>86</v>
      </c>
      <c r="D16" s="37">
        <f>D18+D19</f>
        <v>382884.4</v>
      </c>
      <c r="E16" s="38">
        <f>E18+E19</f>
        <v>382884.4</v>
      </c>
    </row>
    <row r="17" spans="1:5" ht="15.75" x14ac:dyDescent="0.25">
      <c r="A17" s="35"/>
      <c r="B17" s="36"/>
      <c r="C17" s="29" t="s">
        <v>7</v>
      </c>
      <c r="D17" s="37"/>
      <c r="E17" s="38"/>
    </row>
    <row r="18" spans="1:5" ht="15" customHeight="1" x14ac:dyDescent="0.25">
      <c r="A18" s="35"/>
      <c r="B18" s="36" t="s">
        <v>54</v>
      </c>
      <c r="C18" s="29" t="s">
        <v>9</v>
      </c>
      <c r="D18" s="37">
        <v>377226</v>
      </c>
      <c r="E18" s="38">
        <v>377226</v>
      </c>
    </row>
    <row r="19" spans="1:5" ht="15" customHeight="1" x14ac:dyDescent="0.25">
      <c r="A19" s="35"/>
      <c r="B19" s="36" t="s">
        <v>55</v>
      </c>
      <c r="C19" s="29" t="s">
        <v>10</v>
      </c>
      <c r="D19" s="37">
        <v>5658.4</v>
      </c>
      <c r="E19" s="38">
        <v>5658.4</v>
      </c>
    </row>
    <row r="20" spans="1:5" ht="158.25" customHeight="1" x14ac:dyDescent="0.25">
      <c r="A20" s="35" t="s">
        <v>11</v>
      </c>
      <c r="B20" s="36"/>
      <c r="C20" s="29" t="s">
        <v>87</v>
      </c>
      <c r="D20" s="37">
        <f>D22+D23</f>
        <v>25281.399999999998</v>
      </c>
      <c r="E20" s="38">
        <f>E22+E23</f>
        <v>25281.399999999998</v>
      </c>
    </row>
    <row r="21" spans="1:5" ht="15.75" x14ac:dyDescent="0.25">
      <c r="A21" s="35"/>
      <c r="B21" s="36"/>
      <c r="C21" s="29" t="s">
        <v>7</v>
      </c>
      <c r="D21" s="37"/>
      <c r="E21" s="38"/>
    </row>
    <row r="22" spans="1:5" ht="16.5" customHeight="1" x14ac:dyDescent="0.25">
      <c r="A22" s="35"/>
      <c r="B22" s="36" t="s">
        <v>54</v>
      </c>
      <c r="C22" s="29" t="s">
        <v>9</v>
      </c>
      <c r="D22" s="37">
        <v>24907.8</v>
      </c>
      <c r="E22" s="38">
        <v>24907.8</v>
      </c>
    </row>
    <row r="23" spans="1:5" ht="18" customHeight="1" x14ac:dyDescent="0.25">
      <c r="A23" s="35"/>
      <c r="B23" s="36" t="s">
        <v>55</v>
      </c>
      <c r="C23" s="29" t="s">
        <v>10</v>
      </c>
      <c r="D23" s="37">
        <v>373.6</v>
      </c>
      <c r="E23" s="38">
        <v>373.6</v>
      </c>
    </row>
    <row r="24" spans="1:5" ht="157.5" customHeight="1" x14ac:dyDescent="0.25">
      <c r="A24" s="35" t="s">
        <v>12</v>
      </c>
      <c r="B24" s="36"/>
      <c r="C24" s="29" t="s">
        <v>105</v>
      </c>
      <c r="D24" s="37">
        <f>D26+D27</f>
        <v>3453</v>
      </c>
      <c r="E24" s="38">
        <f>E26+E27</f>
        <v>3453</v>
      </c>
    </row>
    <row r="25" spans="1:5" ht="15.75" x14ac:dyDescent="0.25">
      <c r="A25" s="35"/>
      <c r="B25" s="36"/>
      <c r="C25" s="29" t="s">
        <v>7</v>
      </c>
      <c r="D25" s="37"/>
      <c r="E25" s="38"/>
    </row>
    <row r="26" spans="1:5" ht="15.75" customHeight="1" x14ac:dyDescent="0.25">
      <c r="A26" s="35"/>
      <c r="B26" s="36" t="s">
        <v>56</v>
      </c>
      <c r="C26" s="29" t="s">
        <v>13</v>
      </c>
      <c r="D26" s="37">
        <v>1471</v>
      </c>
      <c r="E26" s="38">
        <v>1471</v>
      </c>
    </row>
    <row r="27" spans="1:5" ht="15.75" x14ac:dyDescent="0.25">
      <c r="A27" s="35"/>
      <c r="B27" s="36">
        <v>1101</v>
      </c>
      <c r="C27" s="29" t="s">
        <v>14</v>
      </c>
      <c r="D27" s="37">
        <v>1982</v>
      </c>
      <c r="E27" s="38">
        <v>1982</v>
      </c>
    </row>
    <row r="28" spans="1:5" ht="62.25" customHeight="1" x14ac:dyDescent="0.25">
      <c r="A28" s="35" t="s">
        <v>15</v>
      </c>
      <c r="B28" s="36" t="s">
        <v>57</v>
      </c>
      <c r="C28" s="29" t="s">
        <v>103</v>
      </c>
      <c r="D28" s="37">
        <v>15086</v>
      </c>
      <c r="E28" s="38">
        <v>15086</v>
      </c>
    </row>
    <row r="29" spans="1:5" ht="63" customHeight="1" x14ac:dyDescent="0.25">
      <c r="A29" s="35" t="s">
        <v>16</v>
      </c>
      <c r="B29" s="36" t="s">
        <v>57</v>
      </c>
      <c r="C29" s="29" t="s">
        <v>88</v>
      </c>
      <c r="D29" s="37">
        <v>1000</v>
      </c>
      <c r="E29" s="38">
        <v>1000</v>
      </c>
    </row>
    <row r="30" spans="1:5" ht="141.75" customHeight="1" x14ac:dyDescent="0.25">
      <c r="A30" s="35" t="s">
        <v>17</v>
      </c>
      <c r="B30" s="36" t="s">
        <v>58</v>
      </c>
      <c r="C30" s="29" t="s">
        <v>92</v>
      </c>
      <c r="D30" s="37">
        <v>906</v>
      </c>
      <c r="E30" s="38">
        <v>906</v>
      </c>
    </row>
    <row r="31" spans="1:5" ht="48.75" customHeight="1" x14ac:dyDescent="0.25">
      <c r="A31" s="35" t="s">
        <v>18</v>
      </c>
      <c r="B31" s="36" t="s">
        <v>57</v>
      </c>
      <c r="C31" s="29" t="s">
        <v>90</v>
      </c>
      <c r="D31" s="37">
        <v>588.70000000000005</v>
      </c>
      <c r="E31" s="38">
        <v>588.70000000000005</v>
      </c>
    </row>
    <row r="32" spans="1:5" ht="65.25" customHeight="1" x14ac:dyDescent="0.25">
      <c r="A32" s="35" t="s">
        <v>19</v>
      </c>
      <c r="B32" s="36" t="s">
        <v>59</v>
      </c>
      <c r="C32" s="29" t="s">
        <v>89</v>
      </c>
      <c r="D32" s="37">
        <v>12396.4</v>
      </c>
      <c r="E32" s="38">
        <v>12848.6</v>
      </c>
    </row>
    <row r="33" spans="1:6" ht="64.5" customHeight="1" x14ac:dyDescent="0.25">
      <c r="A33" s="35" t="s">
        <v>20</v>
      </c>
      <c r="B33" s="36" t="s">
        <v>57</v>
      </c>
      <c r="C33" s="29" t="s">
        <v>110</v>
      </c>
      <c r="D33" s="37">
        <v>4708</v>
      </c>
      <c r="E33" s="38">
        <v>4708</v>
      </c>
    </row>
    <row r="34" spans="1:6" ht="80.25" customHeight="1" x14ac:dyDescent="0.25">
      <c r="A34" s="35" t="s">
        <v>21</v>
      </c>
      <c r="B34" s="36" t="s">
        <v>60</v>
      </c>
      <c r="C34" s="29" t="s">
        <v>91</v>
      </c>
      <c r="D34" s="37">
        <v>66</v>
      </c>
      <c r="E34" s="38">
        <v>66</v>
      </c>
    </row>
    <row r="35" spans="1:6" ht="96" customHeight="1" x14ac:dyDescent="0.25">
      <c r="A35" s="35" t="s">
        <v>22</v>
      </c>
      <c r="B35" s="36">
        <v>1004</v>
      </c>
      <c r="C35" s="29" t="s">
        <v>93</v>
      </c>
      <c r="D35" s="37">
        <v>147401.1</v>
      </c>
      <c r="E35" s="38">
        <v>147401.1</v>
      </c>
    </row>
    <row r="36" spans="1:6" ht="63" x14ac:dyDescent="0.25">
      <c r="A36" s="35" t="s">
        <v>23</v>
      </c>
      <c r="B36" s="36">
        <v>1006</v>
      </c>
      <c r="C36" s="29" t="s">
        <v>111</v>
      </c>
      <c r="D36" s="37">
        <v>588.70000000000005</v>
      </c>
      <c r="E36" s="38">
        <v>588.70000000000005</v>
      </c>
    </row>
    <row r="37" spans="1:6" ht="61.5" customHeight="1" x14ac:dyDescent="0.25">
      <c r="A37" s="35" t="s">
        <v>24</v>
      </c>
      <c r="B37" s="36">
        <v>1006</v>
      </c>
      <c r="C37" s="29" t="s">
        <v>94</v>
      </c>
      <c r="D37" s="37">
        <v>57660.800000000003</v>
      </c>
      <c r="E37" s="38">
        <v>57660.800000000003</v>
      </c>
    </row>
    <row r="38" spans="1:6" ht="111.75" customHeight="1" x14ac:dyDescent="0.25">
      <c r="A38" s="35" t="s">
        <v>25</v>
      </c>
      <c r="B38" s="36" t="s">
        <v>61</v>
      </c>
      <c r="C38" s="29" t="s">
        <v>108</v>
      </c>
      <c r="D38" s="37">
        <v>85.8</v>
      </c>
      <c r="E38" s="38">
        <v>88.2</v>
      </c>
    </row>
    <row r="39" spans="1:6" ht="141" customHeight="1" x14ac:dyDescent="0.25">
      <c r="A39" s="35" t="s">
        <v>26</v>
      </c>
      <c r="B39" s="36" t="s">
        <v>60</v>
      </c>
      <c r="C39" s="29" t="s">
        <v>95</v>
      </c>
      <c r="D39" s="37">
        <v>66</v>
      </c>
      <c r="E39" s="38">
        <v>66</v>
      </c>
    </row>
    <row r="40" spans="1:6" ht="112.5" customHeight="1" x14ac:dyDescent="0.25">
      <c r="A40" s="35" t="s">
        <v>27</v>
      </c>
      <c r="B40" s="36">
        <v>1004</v>
      </c>
      <c r="C40" s="29" t="s">
        <v>96</v>
      </c>
      <c r="D40" s="37">
        <v>149094.79999999999</v>
      </c>
      <c r="E40" s="38">
        <v>155060.4</v>
      </c>
    </row>
    <row r="41" spans="1:6" ht="79.5" customHeight="1" x14ac:dyDescent="0.25">
      <c r="A41" s="35" t="s">
        <v>28</v>
      </c>
      <c r="B41" s="36">
        <v>1004</v>
      </c>
      <c r="C41" s="29" t="s">
        <v>109</v>
      </c>
      <c r="D41" s="37">
        <v>94768.8</v>
      </c>
      <c r="E41" s="38">
        <v>101660.6</v>
      </c>
    </row>
    <row r="42" spans="1:6" ht="48" customHeight="1" x14ac:dyDescent="0.25">
      <c r="A42" s="35" t="s">
        <v>29</v>
      </c>
      <c r="B42" s="36" t="s">
        <v>57</v>
      </c>
      <c r="C42" s="29" t="s">
        <v>85</v>
      </c>
      <c r="D42" s="37">
        <v>588.6</v>
      </c>
      <c r="E42" s="38">
        <v>588.6</v>
      </c>
    </row>
    <row r="43" spans="1:6" ht="249.75" customHeight="1" x14ac:dyDescent="0.25">
      <c r="A43" s="35" t="s">
        <v>30</v>
      </c>
      <c r="B43" s="36"/>
      <c r="C43" s="29" t="s">
        <v>106</v>
      </c>
      <c r="D43" s="37">
        <f>D45+D46+D47+D48</f>
        <v>371177.7</v>
      </c>
      <c r="E43" s="38">
        <f>E45+E46+E47+E48</f>
        <v>371177.7</v>
      </c>
      <c r="F43" s="14"/>
    </row>
    <row r="44" spans="1:6" ht="15.75" x14ac:dyDescent="0.25">
      <c r="A44" s="35"/>
      <c r="B44" s="36"/>
      <c r="C44" s="29" t="s">
        <v>7</v>
      </c>
      <c r="D44" s="37"/>
      <c r="E44" s="38"/>
    </row>
    <row r="45" spans="1:6" ht="16.5" customHeight="1" x14ac:dyDescent="0.25">
      <c r="A45" s="35"/>
      <c r="B45" s="36" t="s">
        <v>62</v>
      </c>
      <c r="C45" s="29" t="s">
        <v>31</v>
      </c>
      <c r="D45" s="37">
        <v>89120.9</v>
      </c>
      <c r="E45" s="38">
        <v>89120.9</v>
      </c>
    </row>
    <row r="46" spans="1:6" ht="17.25" customHeight="1" x14ac:dyDescent="0.25">
      <c r="A46" s="35"/>
      <c r="B46" s="36" t="s">
        <v>54</v>
      </c>
      <c r="C46" s="29" t="s">
        <v>9</v>
      </c>
      <c r="D46" s="37">
        <v>68801.8</v>
      </c>
      <c r="E46" s="38">
        <v>68801.8</v>
      </c>
    </row>
    <row r="47" spans="1:6" ht="16.5" customHeight="1" x14ac:dyDescent="0.25">
      <c r="A47" s="35"/>
      <c r="B47" s="36" t="s">
        <v>63</v>
      </c>
      <c r="C47" s="29" t="s">
        <v>32</v>
      </c>
      <c r="D47" s="37">
        <v>72414.600000000006</v>
      </c>
      <c r="E47" s="38">
        <v>72414.600000000006</v>
      </c>
    </row>
    <row r="48" spans="1:6" ht="17.25" customHeight="1" x14ac:dyDescent="0.25">
      <c r="A48" s="35"/>
      <c r="B48" s="36" t="s">
        <v>55</v>
      </c>
      <c r="C48" s="29" t="s">
        <v>10</v>
      </c>
      <c r="D48" s="37">
        <v>140840.4</v>
      </c>
      <c r="E48" s="38">
        <v>140840.4</v>
      </c>
    </row>
    <row r="49" spans="1:5" ht="222" customHeight="1" x14ac:dyDescent="0.25">
      <c r="A49" s="35" t="s">
        <v>33</v>
      </c>
      <c r="B49" s="36">
        <v>1003</v>
      </c>
      <c r="C49" s="29" t="s">
        <v>84</v>
      </c>
      <c r="D49" s="51">
        <v>0</v>
      </c>
      <c r="E49" s="38">
        <v>165</v>
      </c>
    </row>
    <row r="50" spans="1:5" ht="158.25" customHeight="1" x14ac:dyDescent="0.25">
      <c r="A50" s="35" t="s">
        <v>34</v>
      </c>
      <c r="B50" s="36"/>
      <c r="C50" s="29" t="s">
        <v>97</v>
      </c>
      <c r="D50" s="37">
        <f>D52+D53+D54</f>
        <v>7758.7999999999993</v>
      </c>
      <c r="E50" s="38">
        <f>E52+E53+E54</f>
        <v>8064.7000000000007</v>
      </c>
    </row>
    <row r="51" spans="1:5" ht="15.75" x14ac:dyDescent="0.25">
      <c r="A51" s="35"/>
      <c r="B51" s="36"/>
      <c r="C51" s="29" t="s">
        <v>7</v>
      </c>
      <c r="D51" s="37"/>
      <c r="E51" s="38"/>
    </row>
    <row r="52" spans="1:5" ht="17.25" customHeight="1" x14ac:dyDescent="0.25">
      <c r="A52" s="35"/>
      <c r="B52" s="36" t="s">
        <v>64</v>
      </c>
      <c r="C52" s="29" t="s">
        <v>35</v>
      </c>
      <c r="D52" s="37">
        <v>3722.1</v>
      </c>
      <c r="E52" s="38">
        <v>3873.4</v>
      </c>
    </row>
    <row r="53" spans="1:5" ht="17.25" customHeight="1" x14ac:dyDescent="0.25">
      <c r="A53" s="35"/>
      <c r="B53" s="36" t="s">
        <v>59</v>
      </c>
      <c r="C53" s="29" t="s">
        <v>36</v>
      </c>
      <c r="D53" s="37">
        <v>3745.3</v>
      </c>
      <c r="E53" s="38">
        <v>3845.3</v>
      </c>
    </row>
    <row r="54" spans="1:5" ht="16.5" customHeight="1" x14ac:dyDescent="0.25">
      <c r="A54" s="35"/>
      <c r="B54" s="36" t="s">
        <v>56</v>
      </c>
      <c r="C54" s="29" t="s">
        <v>13</v>
      </c>
      <c r="D54" s="37">
        <v>291.39999999999998</v>
      </c>
      <c r="E54" s="38">
        <v>346</v>
      </c>
    </row>
    <row r="55" spans="1:5" ht="78.75" customHeight="1" x14ac:dyDescent="0.25">
      <c r="A55" s="35" t="s">
        <v>37</v>
      </c>
      <c r="B55" s="36">
        <v>1004</v>
      </c>
      <c r="C55" s="29" t="s">
        <v>98</v>
      </c>
      <c r="D55" s="37">
        <v>531.6</v>
      </c>
      <c r="E55" s="38">
        <v>552.9</v>
      </c>
    </row>
    <row r="56" spans="1:5" ht="94.5" customHeight="1" x14ac:dyDescent="0.25">
      <c r="A56" s="35" t="s">
        <v>38</v>
      </c>
      <c r="B56" s="36">
        <v>1004</v>
      </c>
      <c r="C56" s="29" t="s">
        <v>99</v>
      </c>
      <c r="D56" s="37">
        <v>652</v>
      </c>
      <c r="E56" s="38">
        <v>699.5</v>
      </c>
    </row>
    <row r="57" spans="1:5" ht="312" customHeight="1" x14ac:dyDescent="0.25">
      <c r="A57" s="35" t="s">
        <v>39</v>
      </c>
      <c r="B57" s="36" t="s">
        <v>54</v>
      </c>
      <c r="C57" s="29" t="s">
        <v>112</v>
      </c>
      <c r="D57" s="37">
        <v>9500</v>
      </c>
      <c r="E57" s="52">
        <v>0</v>
      </c>
    </row>
    <row r="58" spans="1:5" ht="139.5" customHeight="1" x14ac:dyDescent="0.25">
      <c r="A58" s="35" t="s">
        <v>40</v>
      </c>
      <c r="B58" s="36">
        <v>1003</v>
      </c>
      <c r="C58" s="29" t="s">
        <v>100</v>
      </c>
      <c r="D58" s="37">
        <v>5.2</v>
      </c>
      <c r="E58" s="38">
        <v>5.2</v>
      </c>
    </row>
    <row r="59" spans="1:5" ht="158.25" customHeight="1" x14ac:dyDescent="0.25">
      <c r="A59" s="35" t="s">
        <v>41</v>
      </c>
      <c r="B59" s="36" t="s">
        <v>65</v>
      </c>
      <c r="C59" s="29" t="s">
        <v>104</v>
      </c>
      <c r="D59" s="37">
        <v>61890.8</v>
      </c>
      <c r="E59" s="38">
        <v>66651.7</v>
      </c>
    </row>
    <row r="60" spans="1:5" ht="204.75" customHeight="1" x14ac:dyDescent="0.25">
      <c r="A60" s="35" t="s">
        <v>42</v>
      </c>
      <c r="B60" s="36">
        <v>1006</v>
      </c>
      <c r="C60" s="29" t="s">
        <v>101</v>
      </c>
      <c r="D60" s="37">
        <v>2020.5</v>
      </c>
      <c r="E60" s="38">
        <v>2020.5</v>
      </c>
    </row>
    <row r="61" spans="1:5" ht="93.75" customHeight="1" x14ac:dyDescent="0.25">
      <c r="A61" s="35" t="s">
        <v>43</v>
      </c>
      <c r="B61" s="36"/>
      <c r="C61" s="29" t="s">
        <v>107</v>
      </c>
      <c r="D61" s="37">
        <f>D63+D64+D65+D66</f>
        <v>1000</v>
      </c>
      <c r="E61" s="38">
        <f>E63+E64+E65+E66</f>
        <v>1000</v>
      </c>
    </row>
    <row r="62" spans="1:5" ht="15.75" x14ac:dyDescent="0.25">
      <c r="A62" s="35"/>
      <c r="B62" s="36"/>
      <c r="C62" s="29" t="s">
        <v>7</v>
      </c>
      <c r="D62" s="37"/>
      <c r="E62" s="38"/>
    </row>
    <row r="63" spans="1:5" ht="16.5" customHeight="1" x14ac:dyDescent="0.25">
      <c r="A63" s="35"/>
      <c r="B63" s="36" t="s">
        <v>62</v>
      </c>
      <c r="C63" s="29" t="s">
        <v>31</v>
      </c>
      <c r="D63" s="37">
        <v>285.2</v>
      </c>
      <c r="E63" s="52">
        <v>0</v>
      </c>
    </row>
    <row r="64" spans="1:5" ht="18" customHeight="1" x14ac:dyDescent="0.25">
      <c r="A64" s="35"/>
      <c r="B64" s="36" t="s">
        <v>54</v>
      </c>
      <c r="C64" s="29" t="s">
        <v>9</v>
      </c>
      <c r="D64" s="37">
        <v>700</v>
      </c>
      <c r="E64" s="52">
        <v>0</v>
      </c>
    </row>
    <row r="65" spans="1:5" ht="15.75" customHeight="1" x14ac:dyDescent="0.25">
      <c r="A65" s="35"/>
      <c r="B65" s="36" t="s">
        <v>63</v>
      </c>
      <c r="C65" s="29" t="s">
        <v>32</v>
      </c>
      <c r="D65" s="51">
        <v>0</v>
      </c>
      <c r="E65" s="38">
        <v>985.2</v>
      </c>
    </row>
    <row r="66" spans="1:5" ht="18" customHeight="1" x14ac:dyDescent="0.25">
      <c r="A66" s="35"/>
      <c r="B66" s="36" t="s">
        <v>55</v>
      </c>
      <c r="C66" s="29" t="s">
        <v>10</v>
      </c>
      <c r="D66" s="37">
        <v>14.8</v>
      </c>
      <c r="E66" s="38">
        <v>14.8</v>
      </c>
    </row>
    <row r="67" spans="1:5" ht="125.25" customHeight="1" x14ac:dyDescent="0.25">
      <c r="A67" s="35" t="s">
        <v>44</v>
      </c>
      <c r="B67" s="36" t="s">
        <v>58</v>
      </c>
      <c r="C67" s="29" t="s">
        <v>102</v>
      </c>
      <c r="D67" s="37">
        <v>2351.1</v>
      </c>
      <c r="E67" s="38">
        <v>2351.1</v>
      </c>
    </row>
    <row r="68" spans="1:5" ht="94.5" x14ac:dyDescent="0.25">
      <c r="A68" s="35" t="s">
        <v>45</v>
      </c>
      <c r="B68" s="36"/>
      <c r="C68" s="29" t="s">
        <v>81</v>
      </c>
      <c r="D68" s="37">
        <f>D70+D71+D72</f>
        <v>6392360</v>
      </c>
      <c r="E68" s="38">
        <f>E70+E71+E72</f>
        <v>6392360</v>
      </c>
    </row>
    <row r="69" spans="1:5" ht="15.75" x14ac:dyDescent="0.25">
      <c r="A69" s="35"/>
      <c r="B69" s="36"/>
      <c r="C69" s="29" t="s">
        <v>7</v>
      </c>
      <c r="D69" s="37"/>
      <c r="E69" s="38"/>
    </row>
    <row r="70" spans="1:5" ht="15.75" customHeight="1" x14ac:dyDescent="0.25">
      <c r="A70" s="35"/>
      <c r="B70" s="36" t="s">
        <v>64</v>
      </c>
      <c r="C70" s="29" t="s">
        <v>35</v>
      </c>
      <c r="D70" s="37">
        <v>3020081.4</v>
      </c>
      <c r="E70" s="38">
        <v>3020081.4</v>
      </c>
    </row>
    <row r="71" spans="1:5" ht="17.25" customHeight="1" x14ac:dyDescent="0.25">
      <c r="A71" s="35"/>
      <c r="B71" s="36" t="s">
        <v>59</v>
      </c>
      <c r="C71" s="29" t="s">
        <v>36</v>
      </c>
      <c r="D71" s="37">
        <v>3359462.1</v>
      </c>
      <c r="E71" s="38">
        <v>3359462.1</v>
      </c>
    </row>
    <row r="72" spans="1:5" ht="17.25" customHeight="1" x14ac:dyDescent="0.25">
      <c r="A72" s="35"/>
      <c r="B72" s="36" t="s">
        <v>78</v>
      </c>
      <c r="C72" s="40" t="s">
        <v>79</v>
      </c>
      <c r="D72" s="37">
        <v>12816.5</v>
      </c>
      <c r="E72" s="38">
        <v>12816.5</v>
      </c>
    </row>
    <row r="73" spans="1:5" ht="63" x14ac:dyDescent="0.25">
      <c r="A73" s="35" t="s">
        <v>46</v>
      </c>
      <c r="B73" s="36"/>
      <c r="C73" s="29" t="s">
        <v>82</v>
      </c>
      <c r="D73" s="37">
        <f>D75+D76</f>
        <v>184086.8</v>
      </c>
      <c r="E73" s="38">
        <f>E75+E76</f>
        <v>184086.8</v>
      </c>
    </row>
    <row r="74" spans="1:5" ht="15.75" x14ac:dyDescent="0.25">
      <c r="A74" s="35"/>
      <c r="B74" s="36"/>
      <c r="C74" s="29" t="s">
        <v>7</v>
      </c>
      <c r="D74" s="37"/>
      <c r="E74" s="38"/>
    </row>
    <row r="75" spans="1:5" ht="17.25" customHeight="1" x14ac:dyDescent="0.25">
      <c r="A75" s="35"/>
      <c r="B75" s="36" t="s">
        <v>64</v>
      </c>
      <c r="C75" s="29" t="s">
        <v>35</v>
      </c>
      <c r="D75" s="37">
        <v>136775.5</v>
      </c>
      <c r="E75" s="38">
        <v>136775.5</v>
      </c>
    </row>
    <row r="76" spans="1:5" ht="18" customHeight="1" x14ac:dyDescent="0.25">
      <c r="A76" s="35"/>
      <c r="B76" s="36" t="s">
        <v>59</v>
      </c>
      <c r="C76" s="29" t="s">
        <v>36</v>
      </c>
      <c r="D76" s="37">
        <v>47311.3</v>
      </c>
      <c r="E76" s="38">
        <v>47311.3</v>
      </c>
    </row>
    <row r="77" spans="1:5" ht="153.75" customHeight="1" x14ac:dyDescent="0.25">
      <c r="A77" s="35" t="s">
        <v>75</v>
      </c>
      <c r="B77" s="36" t="s">
        <v>59</v>
      </c>
      <c r="C77" s="29" t="s">
        <v>76</v>
      </c>
      <c r="D77" s="37">
        <v>15874.8</v>
      </c>
      <c r="E77" s="38">
        <v>15874.8</v>
      </c>
    </row>
    <row r="78" spans="1:5" ht="31.5" x14ac:dyDescent="0.25">
      <c r="A78" s="41" t="s">
        <v>47</v>
      </c>
      <c r="B78" s="42"/>
      <c r="C78" s="43" t="s">
        <v>48</v>
      </c>
      <c r="D78" s="44">
        <f>D80</f>
        <v>28982</v>
      </c>
      <c r="E78" s="45">
        <f>E80</f>
        <v>28982</v>
      </c>
    </row>
    <row r="79" spans="1:5" ht="15.75" x14ac:dyDescent="0.25">
      <c r="A79" s="35"/>
      <c r="B79" s="36"/>
      <c r="C79" s="29" t="s">
        <v>7</v>
      </c>
      <c r="D79" s="37"/>
      <c r="E79" s="38"/>
    </row>
    <row r="80" spans="1:5" ht="155.25" customHeight="1" x14ac:dyDescent="0.25">
      <c r="A80" s="35" t="s">
        <v>49</v>
      </c>
      <c r="B80" s="36" t="s">
        <v>61</v>
      </c>
      <c r="C80" s="29" t="s">
        <v>83</v>
      </c>
      <c r="D80" s="37">
        <v>28982</v>
      </c>
      <c r="E80" s="38">
        <v>28982</v>
      </c>
    </row>
    <row r="81" spans="1:6" ht="33.75" customHeight="1" x14ac:dyDescent="0.3">
      <c r="A81" s="46"/>
      <c r="B81" s="47"/>
      <c r="C81" s="48" t="s">
        <v>77</v>
      </c>
      <c r="D81" s="49">
        <f>D14+D78</f>
        <v>7974815.7999999998</v>
      </c>
      <c r="E81" s="50">
        <f>E14+E78</f>
        <v>7983928.3999999994</v>
      </c>
      <c r="F81" s="15"/>
    </row>
    <row r="82" spans="1:6" ht="18.75" x14ac:dyDescent="0.25">
      <c r="A82" s="1"/>
    </row>
    <row r="83" spans="1:6" ht="18.75" hidden="1" outlineLevel="1" x14ac:dyDescent="0.25">
      <c r="A83" s="1"/>
      <c r="D83" s="3">
        <f>D81-D84</f>
        <v>0</v>
      </c>
      <c r="E83" s="3">
        <f>E81-E84</f>
        <v>0</v>
      </c>
    </row>
    <row r="84" spans="1:6" ht="18.75" hidden="1" outlineLevel="1" x14ac:dyDescent="0.25">
      <c r="A84" s="7"/>
      <c r="B84" s="8"/>
      <c r="C84" s="8"/>
      <c r="D84" s="9">
        <f>D85+D87+D89+D91+D93+D99+D104+D108</f>
        <v>7974815.8000000007</v>
      </c>
      <c r="E84" s="9">
        <f>E85+E87+E89+E91+E93+E99+E104+E108</f>
        <v>7983928.3999999994</v>
      </c>
    </row>
    <row r="85" spans="1:6" s="6" customFormat="1" ht="15.75" hidden="1" outlineLevel="1" x14ac:dyDescent="0.25">
      <c r="A85" s="10"/>
      <c r="B85" s="11" t="s">
        <v>66</v>
      </c>
      <c r="C85" s="12"/>
      <c r="D85" s="13">
        <f>D86</f>
        <v>21971.3</v>
      </c>
      <c r="E85" s="13">
        <f>E86</f>
        <v>21971.3</v>
      </c>
    </row>
    <row r="86" spans="1:6" s="4" customFormat="1" ht="16.5" hidden="1" customHeight="1" outlineLevel="1" x14ac:dyDescent="0.25">
      <c r="A86" s="20"/>
      <c r="B86" s="17" t="s">
        <v>57</v>
      </c>
      <c r="C86" s="18"/>
      <c r="D86" s="19">
        <f>D28+D29+D31+D33+D42</f>
        <v>21971.3</v>
      </c>
      <c r="E86" s="19">
        <f>E28+E29+E31+E33+E42</f>
        <v>21971.3</v>
      </c>
    </row>
    <row r="87" spans="1:6" s="6" customFormat="1" ht="15.75" hidden="1" outlineLevel="1" x14ac:dyDescent="0.25">
      <c r="A87" s="21"/>
      <c r="B87" s="22" t="s">
        <v>67</v>
      </c>
      <c r="C87" s="23"/>
      <c r="D87" s="24">
        <f>D88</f>
        <v>132</v>
      </c>
      <c r="E87" s="24">
        <f t="shared" ref="E87" si="0">E88</f>
        <v>132</v>
      </c>
    </row>
    <row r="88" spans="1:6" s="4" customFormat="1" ht="15" hidden="1" customHeight="1" outlineLevel="1" x14ac:dyDescent="0.25">
      <c r="A88" s="20"/>
      <c r="B88" s="17" t="s">
        <v>60</v>
      </c>
      <c r="C88" s="18"/>
      <c r="D88" s="19">
        <f>D34+D39</f>
        <v>132</v>
      </c>
      <c r="E88" s="19">
        <f>E34+E39</f>
        <v>132</v>
      </c>
    </row>
    <row r="89" spans="1:6" s="6" customFormat="1" ht="15.75" hidden="1" outlineLevel="1" x14ac:dyDescent="0.25">
      <c r="A89" s="21"/>
      <c r="B89" s="22" t="s">
        <v>68</v>
      </c>
      <c r="C89" s="23"/>
      <c r="D89" s="24">
        <f>D90</f>
        <v>3257.1</v>
      </c>
      <c r="E89" s="24">
        <f t="shared" ref="E89" si="1">E90</f>
        <v>3257.1</v>
      </c>
    </row>
    <row r="90" spans="1:6" s="4" customFormat="1" ht="18" hidden="1" customHeight="1" outlineLevel="1" x14ac:dyDescent="0.25">
      <c r="A90" s="20"/>
      <c r="B90" s="17" t="s">
        <v>58</v>
      </c>
      <c r="C90" s="18"/>
      <c r="D90" s="19">
        <f>D30+D67</f>
        <v>3257.1</v>
      </c>
      <c r="E90" s="19">
        <f>E30+E67</f>
        <v>3257.1</v>
      </c>
    </row>
    <row r="91" spans="1:6" s="6" customFormat="1" ht="15.75" hidden="1" outlineLevel="1" x14ac:dyDescent="0.25">
      <c r="A91" s="21"/>
      <c r="B91" s="22" t="s">
        <v>69</v>
      </c>
      <c r="C91" s="23"/>
      <c r="D91" s="24">
        <f>D92</f>
        <v>61890.8</v>
      </c>
      <c r="E91" s="24">
        <f t="shared" ref="E91" si="2">E92</f>
        <v>66651.7</v>
      </c>
    </row>
    <row r="92" spans="1:6" s="4" customFormat="1" ht="18" hidden="1" customHeight="1" outlineLevel="1" x14ac:dyDescent="0.25">
      <c r="A92" s="20"/>
      <c r="B92" s="17" t="s">
        <v>65</v>
      </c>
      <c r="C92" s="18"/>
      <c r="D92" s="19">
        <f>D59</f>
        <v>61890.8</v>
      </c>
      <c r="E92" s="19">
        <f>E59</f>
        <v>66651.7</v>
      </c>
    </row>
    <row r="93" spans="1:6" s="6" customFormat="1" ht="15.75" hidden="1" outlineLevel="1" x14ac:dyDescent="0.25">
      <c r="A93" s="21"/>
      <c r="B93" s="22" t="s">
        <v>70</v>
      </c>
      <c r="C93" s="23"/>
      <c r="D93" s="24">
        <f>D94+D95+D96+D97+D98</f>
        <v>6643015.6000000006</v>
      </c>
      <c r="E93" s="24">
        <f>E94+E95+E96+E97+E98</f>
        <v>6643776.0999999996</v>
      </c>
    </row>
    <row r="94" spans="1:6" s="4" customFormat="1" ht="16.5" hidden="1" customHeight="1" outlineLevel="1" x14ac:dyDescent="0.25">
      <c r="A94" s="20"/>
      <c r="B94" s="17" t="s">
        <v>64</v>
      </c>
      <c r="C94" s="18"/>
      <c r="D94" s="19">
        <f>D52+D70+D75</f>
        <v>3160579</v>
      </c>
      <c r="E94" s="19">
        <f>E52+E70+E75</f>
        <v>3160730.3</v>
      </c>
    </row>
    <row r="95" spans="1:6" s="4" customFormat="1" ht="15.75" hidden="1" customHeight="1" outlineLevel="1" x14ac:dyDescent="0.25">
      <c r="A95" s="20"/>
      <c r="B95" s="17" t="s">
        <v>59</v>
      </c>
      <c r="C95" s="18"/>
      <c r="D95" s="19">
        <f>D32+D53+D71+D76+D77</f>
        <v>3438789.9</v>
      </c>
      <c r="E95" s="19">
        <f>E32+E53+E71+E76+E77</f>
        <v>3439342.0999999996</v>
      </c>
    </row>
    <row r="96" spans="1:6" s="4" customFormat="1" ht="17.25" hidden="1" customHeight="1" outlineLevel="1" x14ac:dyDescent="0.25">
      <c r="A96" s="20"/>
      <c r="B96" s="17" t="s">
        <v>56</v>
      </c>
      <c r="C96" s="18"/>
      <c r="D96" s="19">
        <f>D26+D54</f>
        <v>1762.4</v>
      </c>
      <c r="E96" s="19">
        <f>E26+E54</f>
        <v>1817</v>
      </c>
    </row>
    <row r="97" spans="1:5" s="4" customFormat="1" ht="18" hidden="1" customHeight="1" outlineLevel="1" x14ac:dyDescent="0.25">
      <c r="A97" s="20"/>
      <c r="B97" s="17" t="s">
        <v>61</v>
      </c>
      <c r="C97" s="18"/>
      <c r="D97" s="19">
        <f>D38+D80</f>
        <v>29067.8</v>
      </c>
      <c r="E97" s="19">
        <f>E38+E80</f>
        <v>29070.2</v>
      </c>
    </row>
    <row r="98" spans="1:5" s="4" customFormat="1" ht="15.75" hidden="1" customHeight="1" outlineLevel="1" x14ac:dyDescent="0.25">
      <c r="A98" s="20"/>
      <c r="B98" s="17" t="s">
        <v>78</v>
      </c>
      <c r="C98" s="18"/>
      <c r="D98" s="19">
        <f>D72</f>
        <v>12816.5</v>
      </c>
      <c r="E98" s="19">
        <f>E72</f>
        <v>12816.5</v>
      </c>
    </row>
    <row r="99" spans="1:5" s="6" customFormat="1" ht="15.75" hidden="1" outlineLevel="1" x14ac:dyDescent="0.25">
      <c r="A99" s="21"/>
      <c r="B99" s="22" t="s">
        <v>71</v>
      </c>
      <c r="C99" s="23"/>
      <c r="D99" s="24">
        <f>D100+D101+D102+D103</f>
        <v>789843.49999999988</v>
      </c>
      <c r="E99" s="24">
        <f t="shared" ref="E99" si="3">E100+E101+E102+E103</f>
        <v>780343.5</v>
      </c>
    </row>
    <row r="100" spans="1:5" s="4" customFormat="1" ht="16.5" hidden="1" customHeight="1" outlineLevel="1" x14ac:dyDescent="0.25">
      <c r="A100" s="20"/>
      <c r="B100" s="17" t="s">
        <v>62</v>
      </c>
      <c r="C100" s="18"/>
      <c r="D100" s="19">
        <f>D45+D63</f>
        <v>89406.099999999991</v>
      </c>
      <c r="E100" s="19">
        <f>E45+E63</f>
        <v>89120.9</v>
      </c>
    </row>
    <row r="101" spans="1:5" s="4" customFormat="1" ht="18" hidden="1" customHeight="1" outlineLevel="1" x14ac:dyDescent="0.25">
      <c r="A101" s="20"/>
      <c r="B101" s="17" t="s">
        <v>54</v>
      </c>
      <c r="C101" s="18"/>
      <c r="D101" s="19">
        <f>D18+D22+D46+D57+D64</f>
        <v>481135.6</v>
      </c>
      <c r="E101" s="19">
        <f>E18+E22+E46+E57+E64</f>
        <v>470935.6</v>
      </c>
    </row>
    <row r="102" spans="1:5" s="4" customFormat="1" ht="17.25" hidden="1" customHeight="1" outlineLevel="1" x14ac:dyDescent="0.25">
      <c r="A102" s="20"/>
      <c r="B102" s="17" t="s">
        <v>63</v>
      </c>
      <c r="C102" s="18"/>
      <c r="D102" s="19">
        <f>D47+D65</f>
        <v>72414.600000000006</v>
      </c>
      <c r="E102" s="19">
        <f>E47+E65</f>
        <v>73399.8</v>
      </c>
    </row>
    <row r="103" spans="1:5" s="4" customFormat="1" ht="15.75" hidden="1" customHeight="1" outlineLevel="1" x14ac:dyDescent="0.25">
      <c r="A103" s="20"/>
      <c r="B103" s="17" t="s">
        <v>55</v>
      </c>
      <c r="C103" s="18"/>
      <c r="D103" s="19">
        <f>D19+D23+D48+D66</f>
        <v>146887.19999999998</v>
      </c>
      <c r="E103" s="19">
        <f>E19+E23+E48+E66</f>
        <v>146887.19999999998</v>
      </c>
    </row>
    <row r="104" spans="1:5" s="6" customFormat="1" ht="15.75" hidden="1" outlineLevel="1" x14ac:dyDescent="0.25">
      <c r="A104" s="21"/>
      <c r="B104" s="22" t="s">
        <v>72</v>
      </c>
      <c r="C104" s="23"/>
      <c r="D104" s="24">
        <f>D105+D106+D107</f>
        <v>452723.5</v>
      </c>
      <c r="E104" s="24">
        <f t="shared" ref="E104" si="4">E105+E106+E107</f>
        <v>465814.7</v>
      </c>
    </row>
    <row r="105" spans="1:5" s="4" customFormat="1" ht="15.75" hidden="1" outlineLevel="1" x14ac:dyDescent="0.25">
      <c r="A105" s="20"/>
      <c r="B105" s="17">
        <v>1003</v>
      </c>
      <c r="C105" s="18"/>
      <c r="D105" s="19">
        <f>D49+D58</f>
        <v>5.2</v>
      </c>
      <c r="E105" s="19">
        <f>E49+E58</f>
        <v>170.2</v>
      </c>
    </row>
    <row r="106" spans="1:5" s="4" customFormat="1" ht="15.75" hidden="1" outlineLevel="1" x14ac:dyDescent="0.25">
      <c r="A106" s="20"/>
      <c r="B106" s="17">
        <v>1004</v>
      </c>
      <c r="C106" s="18"/>
      <c r="D106" s="19">
        <f>D35+D40+D41+D55+D56</f>
        <v>392448.3</v>
      </c>
      <c r="E106" s="19">
        <f>E35+E40+E41+E55+E56</f>
        <v>405374.5</v>
      </c>
    </row>
    <row r="107" spans="1:5" s="4" customFormat="1" ht="15.75" hidden="1" outlineLevel="1" x14ac:dyDescent="0.25">
      <c r="A107" s="20"/>
      <c r="B107" s="17">
        <v>1006</v>
      </c>
      <c r="C107" s="18"/>
      <c r="D107" s="19">
        <f>D36+D37+D60</f>
        <v>60270</v>
      </c>
      <c r="E107" s="19">
        <f>E36+E37+E60</f>
        <v>60270</v>
      </c>
    </row>
    <row r="108" spans="1:5" s="6" customFormat="1" ht="15.75" hidden="1" outlineLevel="1" x14ac:dyDescent="0.25">
      <c r="A108" s="21"/>
      <c r="B108" s="22" t="s">
        <v>73</v>
      </c>
      <c r="C108" s="23"/>
      <c r="D108" s="24">
        <f>D109</f>
        <v>1982</v>
      </c>
      <c r="E108" s="24">
        <f t="shared" ref="E108" si="5">E109</f>
        <v>1982</v>
      </c>
    </row>
    <row r="109" spans="1:5" s="4" customFormat="1" ht="15.75" hidden="1" outlineLevel="1" x14ac:dyDescent="0.25">
      <c r="A109" s="25"/>
      <c r="B109" s="26">
        <v>1101</v>
      </c>
      <c r="C109" s="27"/>
      <c r="D109" s="28">
        <f>D27</f>
        <v>1982</v>
      </c>
      <c r="E109" s="28">
        <f>E27</f>
        <v>1982</v>
      </c>
    </row>
    <row r="110" spans="1:5" s="4" customFormat="1" ht="15.75" collapsed="1" x14ac:dyDescent="0.25">
      <c r="B110" s="5"/>
    </row>
    <row r="111" spans="1:5" s="4" customFormat="1" ht="15.75" x14ac:dyDescent="0.25">
      <c r="B111" s="5"/>
    </row>
  </sheetData>
  <mergeCells count="7">
    <mergeCell ref="A7:E7"/>
    <mergeCell ref="A8:E8"/>
    <mergeCell ref="D10:E10"/>
    <mergeCell ref="A11:A12"/>
    <mergeCell ref="B11:B12"/>
    <mergeCell ref="C11:C12"/>
    <mergeCell ref="D11:E11"/>
  </mergeCells>
  <pageMargins left="1.1811023622047245" right="0.19685039370078741" top="0.78740157480314965" bottom="0.78740157480314965" header="0.31496062992125984" footer="0.31496062992125984"/>
  <pageSetup paperSize="9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22</vt:lpstr>
      <vt:lpstr>'прил. 22'!Заголовки_для_печати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2017-12-18T08:14:48Z</dcterms:modified>
</cp:coreProperties>
</file>