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ОТЧЕТ 2020 год\Приложение № 1 к публичным слушаниям\"/>
    </mc:Choice>
  </mc:AlternateContent>
  <bookViews>
    <workbookView xWindow="120" yWindow="30" windowWidth="15180" windowHeight="10110"/>
  </bookViews>
  <sheets>
    <sheet name="2020 год" sheetId="3" r:id="rId1"/>
  </sheets>
  <definedNames>
    <definedName name="_xlnm._FilterDatabase" localSheetId="0" hidden="1">'2020 год'!$A$16:$F$665</definedName>
    <definedName name="_xlnm.Print_Titles" localSheetId="0">'2020 год'!$16:$16</definedName>
    <definedName name="_xlnm.Print_Area" localSheetId="0">'2020 год'!$A$1:$E$665</definedName>
  </definedNames>
  <calcPr calcId="162913"/>
</workbook>
</file>

<file path=xl/calcChain.xml><?xml version="1.0" encoding="utf-8"?>
<calcChain xmlns="http://schemas.openxmlformats.org/spreadsheetml/2006/main">
  <c r="F323" i="3" l="1"/>
  <c r="F517" i="3" l="1"/>
  <c r="F17" i="3" l="1"/>
  <c r="F654" i="3"/>
  <c r="F657" i="3"/>
  <c r="F621" i="3"/>
  <c r="F636" i="3"/>
  <c r="F633" i="3"/>
  <c r="F625" i="3"/>
  <c r="F611" i="3" l="1"/>
  <c r="F587" i="3"/>
  <c r="F598" i="3"/>
  <c r="F591" i="3"/>
  <c r="F564" i="3"/>
  <c r="F584" i="3"/>
  <c r="F581" i="3"/>
  <c r="F568" i="3"/>
  <c r="F539" i="3"/>
  <c r="F543" i="3"/>
  <c r="F559" i="3"/>
  <c r="F556" i="3"/>
  <c r="F518" i="3"/>
  <c r="F499" i="3"/>
  <c r="F493" i="3"/>
  <c r="F471" i="3"/>
  <c r="F481" i="3"/>
  <c r="F475" i="3"/>
  <c r="F442" i="3"/>
  <c r="F438" i="3"/>
  <c r="F466" i="3"/>
  <c r="F458" i="3"/>
  <c r="F451" i="3"/>
  <c r="F445" i="3"/>
  <c r="F416" i="3"/>
  <c r="F423" i="3"/>
  <c r="F387" i="3"/>
  <c r="F370" i="3"/>
  <c r="F369" i="3" s="1"/>
  <c r="F404" i="3"/>
  <c r="F355" i="3"/>
  <c r="F342" i="3"/>
  <c r="F340" i="3" s="1"/>
  <c r="F330" i="3"/>
  <c r="F305" i="3"/>
  <c r="F299" i="3"/>
  <c r="F284" i="3"/>
  <c r="F243" i="3"/>
  <c r="F263" i="3"/>
  <c r="F260" i="3"/>
  <c r="F255" i="3"/>
  <c r="F235" i="3"/>
  <c r="F227" i="3"/>
  <c r="F193" i="3"/>
  <c r="F174" i="3"/>
  <c r="F131" i="3"/>
  <c r="F138" i="3"/>
  <c r="F123" i="3"/>
  <c r="F120" i="3"/>
  <c r="F113" i="3" l="1"/>
  <c r="F105" i="3"/>
  <c r="F110" i="3"/>
  <c r="F99" i="3"/>
  <c r="F96" i="3"/>
  <c r="F94" i="3" l="1"/>
  <c r="F58" i="3"/>
  <c r="F47" i="3"/>
  <c r="F19" i="3"/>
  <c r="F18" i="3" s="1"/>
  <c r="F22" i="3"/>
</calcChain>
</file>

<file path=xl/sharedStrings.xml><?xml version="1.0" encoding="utf-8"?>
<sst xmlns="http://schemas.openxmlformats.org/spreadsheetml/2006/main" count="1548" uniqueCount="664">
  <si>
    <t>1 11 05030 00 0000 120</t>
  </si>
  <si>
    <t>1 11 07010 00 0000 120</t>
  </si>
  <si>
    <t>1 17 01000 00 0000 180</t>
  </si>
  <si>
    <t>1 17 05000 00 0000 180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</si>
  <si>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</si>
  <si>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</si>
  <si>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</si>
  <si>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</si>
  <si>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</si>
  <si>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</si>
  <si>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</si>
  <si>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</si>
  <si>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</si>
  <si>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12.</t>
  </si>
  <si>
    <t>13.</t>
  </si>
  <si>
    <t>15.</t>
  </si>
  <si>
    <t>16.</t>
  </si>
  <si>
    <t>17.</t>
  </si>
  <si>
    <t>21.</t>
  </si>
  <si>
    <t>23.</t>
  </si>
  <si>
    <t>24.</t>
  </si>
  <si>
    <t>25.</t>
  </si>
  <si>
    <t>28.</t>
  </si>
  <si>
    <t>30.</t>
  </si>
  <si>
    <t>31.</t>
  </si>
  <si>
    <t>34.</t>
  </si>
  <si>
    <t>37.</t>
  </si>
  <si>
    <t>38.</t>
  </si>
  <si>
    <t>39.</t>
  </si>
  <si>
    <t>40.</t>
  </si>
  <si>
    <t>41.</t>
  </si>
  <si>
    <t>42.</t>
  </si>
  <si>
    <t>43.</t>
  </si>
  <si>
    <t>45.</t>
  </si>
  <si>
    <t>46.</t>
  </si>
  <si>
    <t>47.</t>
  </si>
  <si>
    <t>Доходы, поступающие в порядке возмещения расходов, понесённых в связи с эксплуатацией имущества городских округов</t>
  </si>
  <si>
    <t>админи-стратора поступле-ний</t>
  </si>
  <si>
    <t>доходов местного бюджета</t>
  </si>
  <si>
    <t>1 12 01010 01 0000  120</t>
  </si>
  <si>
    <t>1 12 01030 01 0000  120</t>
  </si>
  <si>
    <t>1 12 01040 01 0000  120</t>
  </si>
  <si>
    <t>1 09 04052 04 0000 110</t>
  </si>
  <si>
    <t>1 09 07052 04 0000  110</t>
  </si>
  <si>
    <t>1 13 01000 00 0000 130</t>
  </si>
  <si>
    <t>1 13 01994 04 0000 130</t>
  </si>
  <si>
    <t>1 13 02000 00 0000 130</t>
  </si>
  <si>
    <t xml:space="preserve">1 13 02064 04 0000 130 </t>
  </si>
  <si>
    <t>1 13 02994 04 0000 130</t>
  </si>
  <si>
    <t>1 17 01040 04 0000 180</t>
  </si>
  <si>
    <t>1 13 02994 04 0000  130</t>
  </si>
  <si>
    <t>1 17 05040 04 0000 180</t>
  </si>
  <si>
    <t>1 05 02000 02 0000 110</t>
  </si>
  <si>
    <t>1 05 03000 01 0000 110</t>
  </si>
  <si>
    <t>1 11 05026 04 00000  120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</si>
  <si>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</si>
  <si>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</si>
  <si>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1 01 01000 00 0000 110</t>
  </si>
  <si>
    <t>1 01 01010 00 0000  110</t>
  </si>
  <si>
    <t>1 01 01012 02 0000  110</t>
  </si>
  <si>
    <t xml:space="preserve">Доходы, поступающие в порядке возмещения расходов, понесённых в связи с эксплуатацией имущества  </t>
  </si>
  <si>
    <t>1 13 02990 00 0000  130</t>
  </si>
  <si>
    <t>1 09 07030 00 0000  110</t>
  </si>
  <si>
    <t>1 09 07032 04 0000  110</t>
  </si>
  <si>
    <t>1 09 07050 00 0000  110</t>
  </si>
  <si>
    <t>1 11 05020 00 00000  120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</si>
  <si>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</si>
  <si>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1 05 04010 02 0000 110</t>
  </si>
  <si>
    <t>1 11 09040 00 0000 120</t>
  </si>
  <si>
    <t xml:space="preserve">Доходы от перечисления части прибыли государственных и муниципальных унитарных предприятий, остающейся после уплаты налогов и  обязательных платежей 
</t>
  </si>
  <si>
    <t>Контрольно-счётная палата муниципального образования город Краснодар</t>
  </si>
  <si>
    <t>1 03 02000 01 0000 110</t>
  </si>
  <si>
    <t>1 03 02230 01 0000 110</t>
  </si>
  <si>
    <t>1 03 02240 01 0000 110</t>
  </si>
  <si>
    <t>1 03 02250 01 0000 110</t>
  </si>
  <si>
    <t>1 03 02260 01 0000 110</t>
  </si>
  <si>
    <t>Доходы от оказания платных услуг (работ)</t>
  </si>
  <si>
    <t>1 13 01990 00 0000 130</t>
  </si>
  <si>
    <t>Прочие доходы от оказания платных услуг (работ)</t>
  </si>
  <si>
    <t>Доходы от компенсации затрат государства</t>
  </si>
  <si>
    <t xml:space="preserve">1 13 02060 00 0000 130 </t>
  </si>
  <si>
    <t>1 13 02990 00 0000 130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</si>
  <si>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</si>
  <si>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</si>
  <si>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</si>
  <si>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29.</t>
  </si>
  <si>
    <t xml:space="preserve">Администрация Центрального внутригород-ского округа города Краснодара </t>
  </si>
  <si>
    <t xml:space="preserve">Администрация Прикубанского внутригород-ского округа города Краснодара </t>
  </si>
  <si>
    <t xml:space="preserve">Администрация Карасунского внутригород-ского округа города Краснодара </t>
  </si>
  <si>
    <t xml:space="preserve">Администрация Западного внутригородского  округа города Краснодара </t>
  </si>
  <si>
    <t>ДОХОДЫ</t>
  </si>
  <si>
    <t>Департамент финансов администрации му-ниципального образования город Краснодар</t>
  </si>
  <si>
    <t>Доходы от сдачи в аренду имущества, находя-щегося в оперативном управлении органов государственной власти, органов местного самоуправления, государственных внебюджет-ных фондов и созданных ими учреждений (за исключением имущества бюджетных и авто-номных учреждений)</t>
  </si>
  <si>
    <t>Доходы от сдачи в аренду имущества, находя-щегося в оперативном управлении органов государственной власти, органов местного самоуправления, государственных внебюджет-ных фондов и  созданных ими учреждений (за исключением имущества бюджетных и  авто-номных учреждений)</t>
  </si>
  <si>
    <t>27.</t>
  </si>
  <si>
    <t>54.</t>
  </si>
  <si>
    <t>Департамент строительства администрации муниципального образования город Красно-дар</t>
  </si>
  <si>
    <t>Управление гражданской защиты админи-страции муниципального образования город Краснодар</t>
  </si>
  <si>
    <t>Департамент образования администрации муниципального образования город Красно-дар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</si>
  <si>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</si>
  <si>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>Доходы, получаемые в виде арендной платы за земли после разграничения государственной собственности на землю, а также средства 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</si>
  <si>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Управление культуры администрации муни-ципального образования город Краснодар</t>
  </si>
  <si>
    <t>Прочие доходы от оказания платных услуг (ра-бот) получателями средств бюджетов городских округов</t>
  </si>
  <si>
    <t>1 08 07170 01 0000 110</t>
  </si>
  <si>
    <t>1 08 07173 01 0000 110</t>
  </si>
  <si>
    <t>Городская Дума Краснодара</t>
  </si>
  <si>
    <t xml:space="preserve">Прочие доходы от компенсации затрат государ-ства
</t>
  </si>
  <si>
    <t>Прочие доходы от компенсации затрат государ-ства</t>
  </si>
  <si>
    <t>Прочие доходы от компенсации затрат госу-дарства</t>
  </si>
  <si>
    <t>Прочие доходы от компенсации затрат бюдже-тов городских округов</t>
  </si>
  <si>
    <t>Прочие неналоговые доходы бюджетов город-ских округов</t>
  </si>
  <si>
    <t>Субвенции бюджетам городских округов на выполнение передаваемых полномочий субъек-тов Российской Федерации</t>
  </si>
  <si>
    <t xml:space="preserve">Прочие доходы от компенсации затрат госу-дарства
</t>
  </si>
  <si>
    <t xml:space="preserve">Доходы от сдачи в аренду имущества, находя-щегося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
</t>
  </si>
  <si>
    <t xml:space="preserve">Прочие безвозмездные поступления </t>
  </si>
  <si>
    <t>905</t>
  </si>
  <si>
    <t>918</t>
  </si>
  <si>
    <t xml:space="preserve"> Код бюджетной классификации </t>
  </si>
  <si>
    <t>№ п/п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</si>
  <si>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</si>
  <si>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Налог на прибыль организаций 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</si>
  <si>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</si>
  <si>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Единый сельскохозяйственный налог</t>
  </si>
  <si>
    <t xml:space="preserve">Налог на имущество физических лиц </t>
  </si>
  <si>
    <t>Прочие неналоговые доходы</t>
  </si>
  <si>
    <t>917</t>
  </si>
  <si>
    <t>920</t>
  </si>
  <si>
    <t>921</t>
  </si>
  <si>
    <t>925</t>
  </si>
  <si>
    <t>48.</t>
  </si>
  <si>
    <t>49.</t>
  </si>
  <si>
    <t>932</t>
  </si>
  <si>
    <t>933</t>
  </si>
  <si>
    <t>1 01 02010 01 0000  110</t>
  </si>
  <si>
    <t xml:space="preserve">Прочие местные налоги и сборы, мобилизуемые на территориях городских округов </t>
  </si>
  <si>
    <t>1 01 02020 01 0000  110</t>
  </si>
  <si>
    <t>1 01 02030 01 0000  110</t>
  </si>
  <si>
    <t>1 01 02040 01 0000  110</t>
  </si>
  <si>
    <t>1 05 02010 02 0000  110</t>
  </si>
  <si>
    <t>1 05 02020 02 0000  110</t>
  </si>
  <si>
    <t>1 05 03010 01 0000  110</t>
  </si>
  <si>
    <t>1 05 03020 01 0000  110</t>
  </si>
  <si>
    <t>1 06 01020 04 0000  110</t>
  </si>
  <si>
    <t>1 08 03010 01 0000  110</t>
  </si>
  <si>
    <t>1 09 04050 00 0000  110</t>
  </si>
  <si>
    <t>1 17 05040 04 0000  180</t>
  </si>
  <si>
    <t>1 06 01000 00 0000 110</t>
  </si>
  <si>
    <t>1 06 06000 00 0000 110</t>
  </si>
  <si>
    <t>1 09 04000 00 0000 110</t>
  </si>
  <si>
    <t>Налоги на имущество</t>
  </si>
  <si>
    <t>1 09 07000 00 0000 110</t>
  </si>
  <si>
    <t>923</t>
  </si>
  <si>
    <t>926</t>
  </si>
  <si>
    <t>928</t>
  </si>
  <si>
    <t>Доходы, всего</t>
  </si>
  <si>
    <t>929</t>
  </si>
  <si>
    <t>935</t>
  </si>
  <si>
    <t>938</t>
  </si>
  <si>
    <t>942</t>
  </si>
  <si>
    <t>953</t>
  </si>
  <si>
    <t>Наименование показателя</t>
  </si>
  <si>
    <t>048</t>
  </si>
  <si>
    <t/>
  </si>
  <si>
    <t>1 05 04000 02 0000 110</t>
  </si>
  <si>
    <t>Налог, взимаемый в связи с применением па-тентной системы налогообложения</t>
  </si>
  <si>
    <t>Прочие безвозмездные поступления в бюджеты городских округов</t>
  </si>
  <si>
    <t>Налог на доходы физических лиц с доходов, полученных физическими лицами в соответствии со статьёй 228 Налогового кодекса Российской Федерации</t>
  </si>
  <si>
    <t>Департамент муниципальной собственности и городских земель администрации муници-пального образования город Краснодар</t>
  </si>
  <si>
    <t xml:space="preserve">Акцизы по подакцизным товарам (продукции), производимым на территории Российской Феде-рации
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</si>
  <si>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исклю-чением земельных участков муниципальных бюджетных и автономных учреждений)
</t>
  </si>
  <si>
    <t>Государственная пошлина за выдачу специ-ального разрешения на движение по автомо-бильным дорогам транспортных средств, осуще-ствляющих перевозки опасных, тяжеловесных и (или) крупногабаритных грузов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</si>
  <si>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</si>
  <si>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</si>
  <si>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</si>
  <si>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 xml:space="preserve">Доходы от реализации иного имущества, нахо-дящегося в собственности городских округов (за исключением имущества муниципальных  бюд-жетных и автономных учреждений,  а  также имущества муниципальных унитарных предпри-ятий,  в том числе казённых), в части  реализации основных средств по указанному имуществу
</t>
  </si>
  <si>
    <t>1 12 01000 01 0000 120</t>
  </si>
  <si>
    <t>Департамент имущественных отношений Краснодарского края</t>
  </si>
  <si>
    <t>060</t>
  </si>
  <si>
    <t>076</t>
  </si>
  <si>
    <t>081</t>
  </si>
  <si>
    <t>096</t>
  </si>
  <si>
    <t>1 08 07000 01 0000 110</t>
  </si>
  <si>
    <t>106</t>
  </si>
  <si>
    <t>141</t>
  </si>
  <si>
    <t>157</t>
  </si>
  <si>
    <t>161</t>
  </si>
  <si>
    <t>177</t>
  </si>
  <si>
    <t>182</t>
  </si>
  <si>
    <t>Налог на доходы физических лиц</t>
  </si>
  <si>
    <t>1 01 02000 01 0000 110</t>
  </si>
  <si>
    <t xml:space="preserve">Единый сельскохозяйственный налог </t>
  </si>
  <si>
    <t>1 08 03000 01 0000 110</t>
  </si>
  <si>
    <t>188</t>
  </si>
  <si>
    <t>318</t>
  </si>
  <si>
    <t>321</t>
  </si>
  <si>
    <t>498</t>
  </si>
  <si>
    <t>821</t>
  </si>
  <si>
    <t>833</t>
  </si>
  <si>
    <t>835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</si>
  <si>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</si>
  <si>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Министерство экономики Краснодарского края</t>
  </si>
  <si>
    <t>Государственная жилищная инспекция Краснодарского края</t>
  </si>
  <si>
    <t>840</t>
  </si>
  <si>
    <t>854</t>
  </si>
  <si>
    <t>902</t>
  </si>
  <si>
    <t>Невыясненные поступления</t>
  </si>
  <si>
    <t>Единый сельскохозяйственный налог (за нало-говые периоды, истекшие до 1 января 2011 года)</t>
  </si>
  <si>
    <t>Государственная пошлина по делам, рассма-триваемым в судах общей юрисдикции, миро-выми судьями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</si>
  <si>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</si>
  <si>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Прочие местные налоги и сборы </t>
  </si>
  <si>
    <t>Невыясненные поступления, зачисляемые в бюджеты городских округов</t>
  </si>
  <si>
    <t>50.</t>
  </si>
  <si>
    <t>1 11 05000 00 0000 120</t>
  </si>
  <si>
    <t>1 14 06000 00 0000 430</t>
  </si>
  <si>
    <t>35.</t>
  </si>
  <si>
    <t>51.</t>
  </si>
  <si>
    <t>52.</t>
  </si>
  <si>
    <t>53.</t>
  </si>
  <si>
    <t>1 08 07150 01 0000 110</t>
  </si>
  <si>
    <t>1 11 01000 00 0000 120</t>
  </si>
  <si>
    <t>1 11 01040 04 0000 120</t>
  </si>
  <si>
    <t>1 11 05024 04 0000 120</t>
  </si>
  <si>
    <t>1 11 05034 04 0000 120</t>
  </si>
  <si>
    <t>1 11 07000 00 0000 120</t>
  </si>
  <si>
    <t>1 11 07014 04 0000 120</t>
  </si>
  <si>
    <t>1 11 09000 00 0000 120</t>
  </si>
  <si>
    <t>1 11 09044 04 0000 120</t>
  </si>
  <si>
    <t>1 14 02000 00 0000 410</t>
  </si>
  <si>
    <t>1 14 02040 04 0000 410</t>
  </si>
  <si>
    <t>1 14 02042 04 0000 410</t>
  </si>
  <si>
    <t>1 14 02043 04 0000 410</t>
  </si>
  <si>
    <t>1 14 02040 04 0000 440</t>
  </si>
  <si>
    <t>1 14 02042 04 0000 440</t>
  </si>
  <si>
    <t xml:space="preserve">Доходы от компенсации затрат государства
</t>
  </si>
  <si>
    <t xml:space="preserve">Доходы от оказания платных услуг (работ)
</t>
  </si>
  <si>
    <t xml:space="preserve">Прочие доходы от оказания платных услуг (работ)
</t>
  </si>
  <si>
    <t>1 11 05020 00 0000 120</t>
  </si>
  <si>
    <t xml:space="preserve">Доходы от компенсации затрат государства 
</t>
  </si>
  <si>
    <t>Единый налог на вменённый доход для отдель-ных видов деятельности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</si>
  <si>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</si>
  <si>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</si>
  <si>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Прочие доходы от использования имущества и прав, находящихся в государственной и муници-пальной собственности (за исключением имущества бюджетных и автономных учрежде-ний, а также имущества государственных и муниципальных унитарных предприятий, в том числе казённых)</t>
  </si>
  <si>
    <t xml:space="preserve">Прочие поступления от использования иму-щества, находящегося в государственной и муни-ципальной собственности (за исключением иму-щества бюджетных и автономных учреждений, а также имущества государственных и муници-пальных унитарных предприятий, в том числе казённых)
</t>
  </si>
  <si>
    <t>Управление по делам молодёжи администра-ции муниципального образования город Краснодар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</si>
  <si>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</si>
  <si>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1 11 05092 04 0000 120</t>
  </si>
  <si>
    <t>1 11 05090 00 0000 120</t>
  </si>
  <si>
    <t>Государственная пошлина за выдачу разрешения на установку рекламной конструкции</t>
  </si>
  <si>
    <t>1 11 05012 04 0000 120</t>
  </si>
  <si>
    <t>1 14 06012 04 0000 430</t>
  </si>
  <si>
    <t xml:space="preserve">Доходы от продажи земельных участков, находящихся в государственной и муни-ципальной собственности 
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</si>
  <si>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</si>
  <si>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</si>
  <si>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Плата за негативное воздействие на окружаю-щую среду</t>
  </si>
  <si>
    <t>Плата за выбросы загрязняющих веществ в ат-мосферный воздух стационарными объектами</t>
  </si>
  <si>
    <t>Платежи от государственных и муниципальных унитарных предприятий</t>
  </si>
  <si>
    <t xml:space="preserve">Доходы от перечисления части прибыли, оста-ющейся после уплаты налогов и иных обяза-тельных платежей муниципальных унитарных предприятий, созданных городскими округами
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</si>
  <si>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</si>
  <si>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тяжело-весных и (или) крупногабаритных грузов, зачис-ляемая в бюджеты городских округов</t>
  </si>
  <si>
    <t xml:space="preserve">Администрация муниципального образова-ния город Краснодар </t>
  </si>
  <si>
    <t>1 01 01014 02 0000 110</t>
  </si>
  <si>
    <t>1 06 06032 04 0000 110</t>
  </si>
  <si>
    <t>1 06 06042 04 0000 110</t>
  </si>
  <si>
    <t>Управление по социальным вопросам администрации муниципального образования город Краснодар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</si>
  <si>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
</t>
  </si>
  <si>
    <t xml:space="preserve">Налог на прибыль организаций консолиди-рованных групп налогоплательщиков, зачисля-емый в бюджеты субъектов Российской Федерации
</t>
  </si>
  <si>
    <t xml:space="preserve">Земельный налог с физических лиц, обладающих земельным участком, расположенным в границах городских округов
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</si>
  <si>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</si>
  <si>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
</t>
  </si>
  <si>
    <t>1 12 01070 01 0000  120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</si>
  <si>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</si>
  <si>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1 11 05010 00 0000 120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</si>
  <si>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</si>
  <si>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</si>
  <si>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18.</t>
  </si>
  <si>
    <t>19.</t>
  </si>
  <si>
    <t>20.</t>
  </si>
  <si>
    <t>22.</t>
  </si>
  <si>
    <t>32.</t>
  </si>
  <si>
    <t>33.</t>
  </si>
  <si>
    <t>44.</t>
  </si>
  <si>
    <t>Субвенции бюджетам бюджетной системы Российской Федерации</t>
  </si>
  <si>
    <t xml:space="preserve">Департамент по надзору в строительной сфере Краснодарского края
</t>
  </si>
  <si>
    <t>Департамент архитектуры и градострои-тельства администрации муниципального образования город Краснодар</t>
  </si>
  <si>
    <t>Южное главное управление Центрального банка Российской Федерации</t>
  </si>
  <si>
    <t>1 01 02050 01 0000  110</t>
  </si>
  <si>
    <t>1 05 01010 01 0000 110</t>
  </si>
  <si>
    <t>1 05 01011 01 0000 110</t>
  </si>
  <si>
    <t>1 05 01020 01 0000 110</t>
  </si>
  <si>
    <t>1 05 01021 01 0000 110</t>
  </si>
  <si>
    <t>1 11 05312 04 0000 120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</si>
  <si>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</si>
  <si>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1 05 01000 00 0000 110</t>
  </si>
  <si>
    <t xml:space="preserve">Налог, взимаемый с налогоплательщиков, выбравших в качестве объекта налогообложения доходы
</t>
  </si>
  <si>
    <t xml:space="preserve">Налог, взимаемый с налогоплательщиков, выбравших в качестве объекта налогообложения доходы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</si>
  <si>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</si>
  <si>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</si>
  <si>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</si>
  <si>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</si>
  <si>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</si>
  <si>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Прочие субсидии
</t>
  </si>
  <si>
    <t xml:space="preserve">Прочие субсидии бюджетам городских округов
</t>
  </si>
  <si>
    <t>1 11 05310 00 0000 120</t>
  </si>
  <si>
    <t xml:space="preserve">Субвенции бюджетам бюджетной системы Российской Федерации
</t>
  </si>
  <si>
    <t xml:space="preserve">Субвенции бюджетам городских округов на выполнение передаваемых полномочий субъектов Российской Федерации
</t>
  </si>
  <si>
    <t xml:space="preserve">Доходы бюджетов городских округов от возврата организациями остатков субсидий прошлых лет
</t>
  </si>
  <si>
    <t xml:space="preserve">Доходы бюджетов городских округов от возврата бюджетными учреждениями остатков субсидий прошлых лет
</t>
  </si>
  <si>
    <t>9.</t>
  </si>
  <si>
    <t>10.</t>
  </si>
  <si>
    <t>Департамент потребительской сферы и регулирования рынка алкоголя Краснодар-ского края</t>
  </si>
  <si>
    <t>Избирательная комиссия муниципального образования город Краснодар</t>
  </si>
  <si>
    <t>Доходы, получаемые в виде арендной платы за земельные участки, государственная собствен-ность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</si>
  <si>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собствен-ность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</si>
  <si>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мобилизу-емые на территориях городских округов</t>
  </si>
  <si>
    <t>Целевые сборы с граждан и предприятий, учреждений, организаций на содержание мили-ции, на благоустройство территорий, на нужды образования и другие цели</t>
  </si>
  <si>
    <t>Единый налог на вменённый доход для отдельных видов деятельности (за налоговые периоды, истекшие до 1 января 2011 года)</t>
  </si>
  <si>
    <t>1 12 01041 01 0000  120</t>
  </si>
  <si>
    <t>1 12 01042 01 0000  120</t>
  </si>
  <si>
    <t>1 17 05000 00 0000  180</t>
  </si>
  <si>
    <t>Плата за размещение отходов производства</t>
  </si>
  <si>
    <t>Прочие дотации</t>
  </si>
  <si>
    <t>Прочие дотации бюджетам городских округов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</si>
  <si>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</si>
  <si>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</si>
  <si>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Субсидия бюджетам городских округов на поддержку отрасли культуры</t>
  </si>
  <si>
    <t>Субсидии бюджетам бюджетной системы Российской Федерации (межбюджетные субсидии)</t>
  </si>
  <si>
    <t>Межбюджетные трансферты, передаваемые бюджетам на финансовое обеспечение дорожной деятельности</t>
  </si>
  <si>
    <t>36.</t>
  </si>
  <si>
    <t>Территориальный орган Федеральной службы по надзору в сфере здравоохранения по Краснодарскому краю</t>
  </si>
  <si>
    <t>Азово-Черноморское территориальное управ-ление Федерального агентства по рыбо-ловству</t>
  </si>
  <si>
    <t xml:space="preserve">Управление Федеральной службы по надзору в сфере связи, информационных технологий и массовых коммуникаций по Южному федеральному округу 
</t>
  </si>
  <si>
    <t xml:space="preserve">Управление Федерального казначейства по Краснодарскому краю </t>
  </si>
  <si>
    <t xml:space="preserve">Управление Федеральной службы по надзору в сфере защиты прав потребителей и благополучия человека по Краснодарскому краю
</t>
  </si>
  <si>
    <t>Государственная инспекция труда в Краснодарском крае</t>
  </si>
  <si>
    <t>Краснодарская таможня</t>
  </si>
  <si>
    <t>Управление Федеральной службы государ-ственной статистики по    Краснодарскому краю и Республике Адыгея</t>
  </si>
  <si>
    <t>Межрегиональное управление Федеральной службы по регулированию алкогольного рынка по Южному федеральному округу</t>
  </si>
  <si>
    <t>Управление Федеральной антимонопольной службы по Краснодарскому краю</t>
  </si>
  <si>
    <t>Главное управление Федеральной службы войск национальной гвардии Российской Федерации по Краснодарскому краю</t>
  </si>
  <si>
    <t>Управление Федеральной налоговой службы России по Краснодарскому краю</t>
  </si>
  <si>
    <t xml:space="preserve">Управление Министерства юстиции Рос-сийской Федерации по Краснодарскому краю
</t>
  </si>
  <si>
    <t xml:space="preserve">Управление Федеральной службы государ-ственной регистрации, кадастра и карто-графии по Краснодарскому краю
</t>
  </si>
  <si>
    <t>Департамент ветеринарии Краснодарского края</t>
  </si>
  <si>
    <t xml:space="preserve">Департамент транспорта и дорожного хозяйства администрации муниципального образования город Краснодар
</t>
  </si>
  <si>
    <t>Министерство природных ресурсов Красно-дарского края</t>
  </si>
  <si>
    <t>Управление здравоохранения администрации муниципального образования город Красно-дар</t>
  </si>
  <si>
    <t>Плата за размещение твёрдых коммунальных отходов</t>
  </si>
  <si>
    <t>Субсидии бюджетам городских округов на реализацию мероприятий по обеспечению жильём молодых семей</t>
  </si>
  <si>
    <t>Субсидии бюджетам на реализацию мероприятий по обеспечению жильём молодых семей</t>
  </si>
  <si>
    <t>Плата по соглашениям об установлении сервитута, заключённым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</si>
  <si>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1 11 05326 04 0000 120</t>
  </si>
  <si>
    <t>2 19 60010 04 0000 150</t>
  </si>
  <si>
    <t>2 02 29999 04 0000 150</t>
  </si>
  <si>
    <t>2 02 20077 04 0000 150</t>
  </si>
  <si>
    <t>2 02 30000 00 0000  150</t>
  </si>
  <si>
    <t>2 02 30024 04 0000  150</t>
  </si>
  <si>
    <t>2 02 30082 04 0000  150</t>
  </si>
  <si>
    <t>2 19 25020 04 0000 150</t>
  </si>
  <si>
    <t>2 19 25021 04 0000 150</t>
  </si>
  <si>
    <t>2 02 20077 04 0000  150</t>
  </si>
  <si>
    <t>2 02 20299 04 0000  150</t>
  </si>
  <si>
    <t>2 02 49999 04 0000  150</t>
  </si>
  <si>
    <t>2 02 20000 00 0000  150</t>
  </si>
  <si>
    <t>2 02 25169 04 0000 150</t>
  </si>
  <si>
    <t>2 02 30000 00 0000 150</t>
  </si>
  <si>
    <t>2 02 30024 04 0000 150</t>
  </si>
  <si>
    <t>2 02 30029 04 0000 150</t>
  </si>
  <si>
    <t>2 18 04000 04 0000 150</t>
  </si>
  <si>
    <t>2 02 20000 00 0000 150</t>
  </si>
  <si>
    <t>2 02 25517 04 0000 150</t>
  </si>
  <si>
    <t>2 02 25519 04 0000 150</t>
  </si>
  <si>
    <t>2 19 60010 04 0000  150</t>
  </si>
  <si>
    <t>2 18 04010 04 0000 150</t>
  </si>
  <si>
    <t>2 18 04020 04 0000 150</t>
  </si>
  <si>
    <t>2 18 04030 04 0000 150</t>
  </si>
  <si>
    <t>2 02 29999 00 0000 150</t>
  </si>
  <si>
    <t>2 02 45390 00 0000 150</t>
  </si>
  <si>
    <t>2 02 25497 00 0000 150</t>
  </si>
  <si>
    <t>2 02 25497 04 0000 150</t>
  </si>
  <si>
    <t>2 02 35120 00 0000  150</t>
  </si>
  <si>
    <t>2 02 35120 04 0000  150</t>
  </si>
  <si>
    <t>2 07 00000 00 0000 150</t>
  </si>
  <si>
    <t>2 07 04050 04 0000  150</t>
  </si>
  <si>
    <t>2 19 25064 04 0000 150</t>
  </si>
  <si>
    <t>2 02 19999 00 0000  150</t>
  </si>
  <si>
    <t>2 02 19999 04 0000  150</t>
  </si>
  <si>
    <t>2 02 29999 00 0000  150</t>
  </si>
  <si>
    <t>2 02 29999 04 0000  150</t>
  </si>
  <si>
    <t>2 02 25555 00 0000 150</t>
  </si>
  <si>
    <t>2 02 25555 04 0000 150</t>
  </si>
  <si>
    <t>2 02 30027 04 0000 150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</si>
  <si>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</si>
  <si>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1 11 05320 00 0000 120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</si>
  <si>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</si>
  <si>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</si>
  <si>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</si>
  <si>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</si>
  <si>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</si>
  <si>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</si>
  <si>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Прочие доходы от оказания платных услуг (работ) получателями средств бюджетов городских округов</t>
  </si>
  <si>
    <t>2 02 20077 00 0000 150</t>
  </si>
  <si>
    <t>Субсидии бюджетам на софинансирование капитальных вложений в объекты муниципальной собственности</t>
  </si>
  <si>
    <t>Субсидии бюджетам городских округов на софинансирование капитальных вложений в объекты муниципальной собственности</t>
  </si>
  <si>
    <t>2 02 25232 04 0000 150</t>
  </si>
  <si>
    <t>2 02 25230 00 0000 150</t>
  </si>
  <si>
    <t>2 02 30024 00 0000  150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</si>
  <si>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</si>
  <si>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</si>
  <si>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2 02 35082 00 0000  150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</si>
  <si>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</si>
  <si>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</si>
  <si>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2 02 20077 00 0000  150</t>
  </si>
  <si>
    <t>2 02 20299 00 0000  150</t>
  </si>
  <si>
    <t>2 02 49999 00 0000  150</t>
  </si>
  <si>
    <t>2 02 25169 00 0000 150</t>
  </si>
  <si>
    <t>Прочие субсидии бюджетам городских округов</t>
  </si>
  <si>
    <t>Прочие субсидии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</si>
  <si>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</si>
  <si>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</si>
  <si>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</si>
  <si>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</si>
  <si>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</si>
  <si>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</si>
  <si>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2 02 25021 04 0000 150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</si>
  <si>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</si>
  <si>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</si>
  <si>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>Доходы бюджетов городских округов от возврата иными организациями остатков субсидий прошлых лет</t>
  </si>
  <si>
    <t xml:space="preserve">Южное межрегиональное управление Федеральной службы по ветеринарному и фитосанитарному надзору </t>
  </si>
  <si>
    <t>Налог, взимаемый в связи с применением упрощённой системы налогообложения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</si>
  <si>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строительства, за счёт средств, поступивших от государственной корпорации - Фонда содействия реформированию жилищно-коммунального хозяйства</t>
  </si>
  <si>
    <t>Налог, взимаемый в связи с применением па-тентной системы налогообложения, зачисляемый в бюджеты городских округов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</si>
  <si>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статьёй 227.1 Налогового кодекса Российской Федерации </t>
  </si>
  <si>
    <t>Государственная пошлина по делам, рассма-триваемым в судах общей юрисдикции, миро-выми судьями (за исключением Верховного Суда Российской Федерации)</t>
  </si>
  <si>
    <t>Земельный налог (по обязательствам, возникшим до 1 января 2006 года)</t>
  </si>
  <si>
    <t>Прочие налоги и сборы (по отменённым местным налогам и сборам)</t>
  </si>
  <si>
    <t xml:space="preserve"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  участков 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</si>
  <si>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</si>
  <si>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
</t>
  </si>
  <si>
    <t xml:space="preserve">Прочие доходы от оказания платных услуг (работ) получателями средств бюджетов городских округов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</si>
  <si>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 в том числе казённых)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</si>
  <si>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 муниципальных бюджетных и автономных учреждений), в части  реализации материальных запасов по указанному имуществу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</si>
  <si>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строительства, за счёт средств, поступивших от государственной корпорации - Фонда содействия реформированию жилищно-коммунального хозяйства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</si>
  <si>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</si>
  <si>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 xml:space="preserve">Прочие доходы от компенсации затрат бюджетов городских округов
</t>
  </si>
  <si>
    <t>Управление по физической культуре и спорту  администрации муниципального образования город Краснодар</t>
  </si>
  <si>
    <t>Управление по вопросам семьи и детства администрации муниципального образования город Краснодар</t>
  </si>
  <si>
    <t xml:space="preserve">             (тыс. рублей)</t>
  </si>
  <si>
    <t>Земельный налог (по обязательствам, возникшим до 1 января 2006 года), мобилизуемый на территориях городских округов</t>
  </si>
  <si>
    <t xml:space="preserve">Доходы от реализации имущества, находящегося в собственности городских округов (за исключением движимого имущества муници-пальных бюджетных и автономных учреждений, а также имущества муниципальных унитарных предприятий,  в том числе казённых), в части  реализации основных средств по указанному имуществу
</t>
  </si>
  <si>
    <t>Доходы от реализации имущества, находящегося в оперативном управлении учреждений, находящихся в ведении органов управления 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</si>
  <si>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Доходы от реализации имущества, находящегося в собственности городских округов (за исключением имущества муниципальных  бюд-жетных и автономных учреждений, а также имущества муниципальных унитарных пред-приятий, в том числе казённых), в части  реали-зации материальных запасов по указанному имуществу
</t>
  </si>
  <si>
    <t xml:space="preserve">Министерство труда и социального развития Краснодарского края
Краснодарского края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</si>
  <si>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статьёй 227 Налогового кодекса Российской Федерации</t>
  </si>
  <si>
    <t>Возврат остатков субсидий на мероприятия подпрограммы «Обеспечение жильём молодых семей» федеральной целевой программы «Жилище» на 2015 – 2020 годы из бюджетов городских округов»</t>
  </si>
  <si>
    <t>Возврат остатков субсидий на мероприятия подпрограммы «Стимулирование программ развития жилищного строительства субъектов Российской Федерации» федеральной целевой программы «Жилище» на 2015 – 2020 годы из бюджетов городских округов</t>
  </si>
  <si>
    <t xml:space="preserve">             от___________ №  _______</t>
  </si>
  <si>
    <t xml:space="preserve">             Краснодара</t>
  </si>
  <si>
    <t xml:space="preserve">             к решению городской  Думы</t>
  </si>
  <si>
    <t xml:space="preserve">             ПРИЛОЖЕНИЕ № 1 </t>
  </si>
  <si>
    <t>Прочие поступления от использования иму-щества,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</si>
  <si>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образователь-ную деятельность по образовательным программам дошкольного образования</t>
  </si>
  <si>
    <t>местного бюджета (бюджета муниципального образования город Краснодар) за 2020 год по кодам классификации доходов бюджетов</t>
  </si>
  <si>
    <t>Кассовое исполнение за 2020 год</t>
  </si>
  <si>
    <t>1 16 10123 01 0000  140</t>
  </si>
  <si>
    <t>1 16 11000 01 0000  140</t>
  </si>
  <si>
    <t>1 16 11050 01 0000  140</t>
  </si>
  <si>
    <t>116 10129 01 0000 140</t>
  </si>
  <si>
    <t>1 06 02000 02 0000 110</t>
  </si>
  <si>
    <t>1 06 02010 02 0000  110</t>
  </si>
  <si>
    <t>1 06 02020 02 0000 110</t>
  </si>
  <si>
    <t>1 09 07012 04 0000 110</t>
  </si>
  <si>
    <t>1 16 10123 01 0000 140</t>
  </si>
  <si>
    <t>1 16 10129 01 0000 140</t>
  </si>
  <si>
    <t>Департамент по обеспечению деятельности мировых судей Краснодпрского края</t>
  </si>
  <si>
    <t>1 16 01000 01 0000  140</t>
  </si>
  <si>
    <t>1 16 01050 01 0000  140</t>
  </si>
  <si>
    <t>1 16 01053 01 0000  140</t>
  </si>
  <si>
    <t>1 16 01060 01 0000  140</t>
  </si>
  <si>
    <t>1 16 01063 01 0000  140</t>
  </si>
  <si>
    <t>1 16 01070 01 0000  140</t>
  </si>
  <si>
    <t>1 16 01073 01 0000  140</t>
  </si>
  <si>
    <t>1 16 01080 01 0000  140</t>
  </si>
  <si>
    <t>1 16 01083 01 0000  140</t>
  </si>
  <si>
    <t>1 16 01090 01 0000  140</t>
  </si>
  <si>
    <t>1 16 01093 01 0000  140</t>
  </si>
  <si>
    <t>1 16 01100 01 0000  140</t>
  </si>
  <si>
    <t>1 16 01103 01 0000  140</t>
  </si>
  <si>
    <t>1 16 01110 01 0000  140</t>
  </si>
  <si>
    <t>1 16 01113 01 0000  140</t>
  </si>
  <si>
    <t>1 16 01130 01 0000  140</t>
  </si>
  <si>
    <t>1 16 01133 01 0000  140</t>
  </si>
  <si>
    <t>1 16 01140 01 0000  140</t>
  </si>
  <si>
    <t>1 16 01143 01 0000  140</t>
  </si>
  <si>
    <t>1 16 01150 01 0000  140</t>
  </si>
  <si>
    <t>1 16 01153 01 0000  140</t>
  </si>
  <si>
    <t>1 16 01160 01 0000  140</t>
  </si>
  <si>
    <t>1 16 01163 01 0000  140</t>
  </si>
  <si>
    <t>1 16 01170 01 0000  140</t>
  </si>
  <si>
    <t>1 16 01173 01 0000  140</t>
  </si>
  <si>
    <t>1 16 01190 01 0000  140</t>
  </si>
  <si>
    <t>1 16 01193 01 0000  140</t>
  </si>
  <si>
    <t>1 16 01200 01 0000  140</t>
  </si>
  <si>
    <t>1 16 01203 01 0000  140</t>
  </si>
  <si>
    <t>1 13 02000 00 0000  130</t>
  </si>
  <si>
    <t>1 16 07000 00 0000  140</t>
  </si>
  <si>
    <t>1 16 07090 04 0000  140</t>
  </si>
  <si>
    <t>1 16 01074 01 0000  140</t>
  </si>
  <si>
    <t>1 16 01084 01 0000  140</t>
  </si>
  <si>
    <t>1 16 07010 04 0000  140</t>
  </si>
  <si>
    <t>1 16 07000 00 0000 140</t>
  </si>
  <si>
    <t>1 16 07010 04 0000 140</t>
  </si>
  <si>
    <t>2 02 15002 04 0000  150</t>
  </si>
  <si>
    <t>1 16 01154 01 0000  140</t>
  </si>
  <si>
    <t>1 16 07090 04 0000 140</t>
  </si>
  <si>
    <t>2 02 25230 04 0000 150</t>
  </si>
  <si>
    <t>1 11 05324 04 0000 120</t>
  </si>
  <si>
    <t>1 16 10000 00 0000 140</t>
  </si>
  <si>
    <t>1 16 10061 04 0000 140</t>
  </si>
  <si>
    <t>2 02 20300 04 0000  150</t>
  </si>
  <si>
    <t>2 02 20300 00 0000  150</t>
  </si>
  <si>
    <t>2 02 25230 04 0000  150</t>
  </si>
  <si>
    <t>2 02 25232 04 0000  150</t>
  </si>
  <si>
    <t>1 16 10030 04 0000 140</t>
  </si>
  <si>
    <t>1 16 10031 04 0000 140</t>
  </si>
  <si>
    <t>2 02 49000 04 0000 150</t>
  </si>
  <si>
    <t>2 02 49999 04 0000 150</t>
  </si>
  <si>
    <t>1 16 10100 04 0000 140</t>
  </si>
  <si>
    <t>2 02 25304 04 0000 150</t>
  </si>
  <si>
    <t>2 02 45303 04 0000 150</t>
  </si>
  <si>
    <t>1 16 01120 01 0000  140</t>
  </si>
  <si>
    <t>1 16 01123 01 0000  140</t>
  </si>
  <si>
    <t>1 16 02000 02 0000  140</t>
  </si>
  <si>
    <t>1 16 02010 02 0000  140</t>
  </si>
  <si>
    <t>1 16 02020 02 0000  140</t>
  </si>
  <si>
    <t>1 16 10000 00 0000  140</t>
  </si>
  <si>
    <t>1 16 10030 04 0000  140</t>
  </si>
  <si>
    <t>1 16 10031 04 0000  140</t>
  </si>
  <si>
    <t>1 16 10061 04 0000  140</t>
  </si>
  <si>
    <t>1 16 10032 04 0000  140</t>
  </si>
  <si>
    <t>1 16 11060 01 0000  140</t>
  </si>
  <si>
    <t>1 16 11064 01 0000  140</t>
  </si>
  <si>
    <t>2 02 45393 04 0000 150</t>
  </si>
  <si>
    <t>1 16 10120 00 0000  140</t>
  </si>
  <si>
    <t>Платежи, уплачиваемые в целях возмещения вреда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</si>
  <si>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</si>
  <si>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 на имущество организаций</t>
  </si>
  <si>
    <t>Налог на имущество организаций по имуществу, не входящему в Единую систему газоснабжения</t>
  </si>
  <si>
    <t>Налог на имущество организаций по имуществу, входящему в Единую систему газоснабжения</t>
  </si>
  <si>
    <t>Земельный налог</t>
  </si>
  <si>
    <t>Земельный налог с организаций, обладающих земельным участком, расположенным в границах городских округов</t>
  </si>
  <si>
    <t>1 09 07010 00 0000 110</t>
  </si>
  <si>
    <t>Налог на рекламу</t>
  </si>
  <si>
    <t>Налог на рекламу, мобилизуемый на территориях городских округов</t>
  </si>
  <si>
    <t>1 16 10120 00 0000 140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</si>
  <si>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</si>
  <si>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</si>
  <si>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</si>
  <si>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</si>
  <si>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</si>
  <si>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</si>
  <si>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</si>
  <si>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</si>
  <si>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</si>
  <si>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</si>
  <si>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</si>
  <si>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</si>
  <si>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</si>
  <si>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</si>
  <si>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</si>
  <si>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</si>
  <si>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</si>
  <si>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</si>
  <si>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2 02 15002 00 0000  150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</si>
  <si>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</si>
  <si>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</si>
  <si>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Административные штрафы, установленные Кодексом Российской Федерации об административных правонарушения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</si>
  <si>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</si>
  <si>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Прочие неналоговые доходы бюджетов городских округов</t>
  </si>
  <si>
    <t>2 02 49000 00 0000 150</t>
  </si>
  <si>
    <t>1 16 10060 00 0000 140</t>
  </si>
  <si>
    <t>2 02 25304 00 0000 150</t>
  </si>
  <si>
    <t>2 02 45303 00 0000 150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</si>
  <si>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</si>
  <si>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</si>
  <si>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2 02 49999 00 0000 150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</si>
  <si>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</si>
  <si>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</si>
  <si>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</si>
  <si>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</si>
  <si>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1 16 10060 00 0000  140</t>
  </si>
  <si>
    <t>Платежи, уплачиваемые в целях возмещения вреда, причиняемого автомобильным дорогам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</si>
  <si>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</si>
  <si>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14.</t>
  </si>
  <si>
    <t>26.</t>
  </si>
  <si>
    <t xml:space="preserve">Южное Межрегиональное управление Федеральной службы по надзору в сфере природопользования </t>
  </si>
  <si>
    <t>Межрегиональное управление государствен-ного автодорожного надзора по Краснодар-скому краю и Республике Адыгея Федеральной службы по надзору в сфере транспорта</t>
  </si>
  <si>
    <t>Управление Министерства внутренних дел Российской Федерации по городу Краснодару</t>
  </si>
  <si>
    <t xml:space="preserve">Главное Управление Федеральной службы судебных приставов по Краснодарскому краю
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</si>
  <si>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Краснодарскому краю
</t>
  </si>
  <si>
    <t>Федеральная служба безопасности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</si>
  <si>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заключённым муниципальным органом, казённым учреждением городского округа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</si>
  <si>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казённым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</si>
  <si>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причинённого ущерба (убытков)</t>
  </si>
  <si>
    <t>Доходы от денежных взысканий (штрафов), поступающие в счёт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</si>
  <si>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счёт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</si>
  <si>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 по искам о возмещении вреда, причинённого окружающей среде, а также платежи, уплачиваемые при добровольном возмещении вреда, причинённого окружающей среде (за исключением вреда, причинённого окружающей среде на особо охраняемых природных территориях, а также вреда, причинённого водным объектам), подлежащие зачислению в бюджет муниципального образования</t>
  </si>
  <si>
    <t>Доходы от денежных взысканий (штрафов), поступающие в счёт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</si>
  <si>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казённым учреждением) городского округа</t>
  </si>
  <si>
    <t>Плата по соглашениям об установлении сервитута, заключённым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</si>
  <si>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Платежи в целях возмещения убытков, причинённых уклонением от заключения с муниципальным органом городского округа (муниципальным казённым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счёт средств муниципального дорожного фонда)</t>
  </si>
  <si>
    <t>Субсидии бюджетам муниципальных образований на обеспечение мероприятий по модернизации систем коммунальной инфраструктуры за счёт средств, поступивших от государственной корпорации - Фонда содействия реформированию жилищно-коммунального хозяйства</t>
  </si>
  <si>
    <t>Платежи по искам о возмещении ущерба, а также платежи, уплачиваемые при добровольном возмещении ущерба, причинённого муниципальному имуществу городского округа (за исключением имущества, закреплённого за муниципальными бюджетными (автономными) учреждениями, унитарными предприятиями)</t>
  </si>
  <si>
    <t>Межбюджетные трансферты, передаваемые бюджетам, за счёт средств резервного фонда Президента Российской Федерации</t>
  </si>
  <si>
    <t>Платежи в целях возмещения убытков, причинённых уклонением от заключения муниципального контракта</t>
  </si>
  <si>
    <t>Денежные взыскания, налагаемые в возмещение ущерба, причинённого в результате незаконного или нецелевого использования бюджетных средств (в части бюджетов городских округов)</t>
  </si>
  <si>
    <t>Межбюджетные трансферты, передаваемые бюджетам городских округов, за счёт средств резервного фонда Президента Российской Федерации</t>
  </si>
  <si>
    <t>Платежи по искам о возмещении ущерба, а также платежи, уплачиваемые при добровольном возмещении ущерба, причинённого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</si>
  <si>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1 03 02231 01 0000 110</t>
  </si>
  <si>
    <t>1 03 02241 01 0000 110</t>
  </si>
  <si>
    <t>1 03 02251 01 0000 110</t>
  </si>
  <si>
    <t>1 03 02261 01 0000 110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</si>
  <si>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</si>
  <si>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</si>
  <si>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</si>
  <si>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</si>
  <si>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Субсидии бюджетам городских округов на обеспечение мероприятий по модернизации систем коммунальной инфраструктуры за счёт средств, поступивших от государственной корпорации - Фонда содействия реформи-рованию жилищно-коммунального хозяйства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</si>
  <si>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посягаю-щие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</si>
  <si>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посягаю-щие на здоровье, санитарно-эпидемиологи-ческое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</si>
  <si>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посягаю-щие на здоровье, санитарно-эпидемиологи-ческое благополучие населения и обществен-ную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</si>
  <si>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посягаю-щие на здоровье, санитарно-эпидемиологи-ческое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</si>
  <si>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посягаю-щие на здоровье, санитарно-эпидемиологи-ческое благополучие населения и обществен-ную нравственность, налагаемые мировыми судьями, комиссиями по делам несовершен-нолетних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</si>
  <si>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посягаю-щие на права граждан, налагаемые мировыми судьями, комиссиями по делам несовершен-нолетних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</si>
  <si>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несовершен-нолетних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</si>
  <si>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природополь-зования,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</si>
  <si>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посягаю-щие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</si>
  <si>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посягаю-щие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</si>
  <si>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несовершен-нолетних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</si>
  <si>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посягаю-щие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</si>
  <si>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посягаю-щие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</si>
  <si>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Плата по соглашениям об установлении сервитута в отношении земельных участков после разграничения государственной соб-ственности на землю</t>
  </si>
  <si>
    <t>Плата по соглашениям об установлении сервитута, заключённым органами исполни-тельной власти субъектов Российской Федерации, государственными или муни-ципальными предприятиями либо госу-дарственными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</si>
  <si>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природо-пользования, выявленные должностными лицами органов муниципального контроля</t>
  </si>
  <si>
    <t>Субсидии бюджетам на софинансирование капитальных вложений в объекты муниципаль-ной собственности</t>
  </si>
  <si>
    <t>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про-грамм цифрового и гуманитарного профилей в общеобразовательных организациях, располо-женных в сельской местности и малых городах</t>
  </si>
  <si>
    <t>Субсидии бюджетам на создание (обновление) материально-технической базы для реализации основных и дополнительных общеобразо-вательных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</si>
  <si>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образо-вательных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</si>
  <si>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муници-пальных образовательных организаци</t>
  </si>
  <si>
    <t>Прочие межбюджетные трансферты, передава-емые бюджетам</t>
  </si>
  <si>
    <t>Прочие межбюджетные трансферты, передава-емые бюджетам городских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</si>
  <si>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посягаю-щие на здоровье, санитарно-эпидемиоло-гическое благополучие населения и общественную нравственность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</si>
  <si>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несовершен-нолетних и защите их прав</t>
  </si>
  <si>
    <t>Возмещение ущерба при возникновении страховых случаев, когда выгодоприобре-тателями выступают получатели средств бюджета городского округ</t>
  </si>
  <si>
    <t>Платежи по искам о возмещении ущерба, а также платежи, уплачиваемые при добровольном возмещении ущерба, причинённого муни-ципальному имуществу городского округа (за исключением имущества, закреплённого за муниципальными бюджетными (автономными) учреждениями, унитарными предприятиями)</t>
  </si>
  <si>
    <t>Возмещение ущерба при возникновении страховых случаев, когда выгодоприобре-тателями выступают получатели средств бюджета городского округа</t>
  </si>
  <si>
    <t xml:space="preserve">Северо-Кавказское управление Федеральной службы по экологическому, технологическо-му и атомному надзору
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</si>
  <si>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несовершен-нолетних и защите их прав</t>
  </si>
  <si>
    <t>Возврат остатков субсидий на государственную поддержку малого и среднего предприни-мательства, включая крестьянские (фермерские) хозяйства, из бюджетов городских округов</t>
  </si>
  <si>
    <t>Прочие межбюджетные трансферты, передавае-мые бюджетам</t>
  </si>
  <si>
    <t>Прочие межбюджетные трансферты, передавае-мые бюджетам городских округов</t>
  </si>
  <si>
    <t>Возмещение ущерба при возникновении страховых случаев, когда выгодоприобрета-телями выступают получатели средств бюджета городского округа</t>
  </si>
  <si>
    <t>Субсидии бюджетам на создание новых мест в общеобразовательных организациях, располо-женных в сельской местности и посёлках городского типа</t>
  </si>
  <si>
    <t>Субсидии бюджетам городских округов на создание новых мест в общеобразовательных организациях, расположенных в сельской местности и посёлках городского типа</t>
  </si>
  <si>
    <t>Прочее возмещение ущерба, причинённого муниципальному имуществу городского округа (за исключением имущества, закреплённого за муниципальными бюджетными (автономными) учреждениями, унитарными предприятиями)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</si>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</sst>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000"/>
    <numFmt numFmtId="166" formatCode="#,##0.0"/>
    <numFmt numFmtId="167" formatCode="#,##0.0_ ;\-#,##0.0\ "/>
    <numFmt numFmtId="168" formatCode="#,##0.0;\-#,##0.0;\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</font>
    <font>
      <b/>
      <sz val="18"/>
      <name val="Times New Roman"/>
      <family val="1"/>
      <charset val="204"/>
    </font>
    <font>
      <sz val="18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2" applyNumberFormat="1" applyFont="1" applyFill="1" applyAlignment="1" applyProtection="1">
      <alignment horizontal="center" vertical="center"/>
      <protection hidden="1"/>
    </xf>
    <xf numFmtId="0" fontId="5" fillId="0" borderId="0" xfId="2" applyFont="1" applyFill="1"/>
    <xf numFmtId="0" fontId="2" fillId="0" borderId="0" xfId="2" applyFill="1"/>
    <xf numFmtId="0" fontId="3" fillId="0" borderId="0" xfId="2" applyFont="1" applyFill="1"/>
    <xf numFmtId="0" fontId="3" fillId="0" borderId="0" xfId="2" applyFont="1" applyFill="1" applyAlignment="1"/>
    <xf numFmtId="0" fontId="3" fillId="0" borderId="2" xfId="2" applyNumberFormat="1" applyFont="1" applyFill="1" applyBorder="1" applyAlignment="1" applyProtection="1">
      <alignment horizontal="justify" vertical="top" wrapText="1"/>
      <protection hidden="1"/>
    </xf>
    <xf numFmtId="0" fontId="4" fillId="0" borderId="2" xfId="2" applyNumberFormat="1" applyFont="1" applyFill="1" applyBorder="1" applyAlignment="1" applyProtection="1">
      <alignment horizontal="justify" vertical="top" wrapText="1"/>
      <protection hidden="1"/>
    </xf>
    <xf numFmtId="0" fontId="3" fillId="0" borderId="2" xfId="0" applyFont="1" applyFill="1" applyBorder="1" applyAlignment="1">
      <alignment horizontal="justify" vertical="top" wrapText="1"/>
    </xf>
    <xf numFmtId="165" fontId="4" fillId="0" borderId="3" xfId="2" applyNumberFormat="1" applyFont="1" applyFill="1" applyBorder="1" applyAlignment="1" applyProtection="1">
      <alignment horizontal="center" wrapText="1"/>
      <protection hidden="1"/>
    </xf>
    <xf numFmtId="0" fontId="4" fillId="0" borderId="3" xfId="2" applyNumberFormat="1" applyFont="1" applyFill="1" applyBorder="1" applyAlignment="1" applyProtection="1">
      <alignment horizontal="center" wrapText="1"/>
      <protection hidden="1"/>
    </xf>
    <xf numFmtId="165" fontId="3" fillId="0" borderId="3" xfId="2" applyNumberFormat="1" applyFont="1" applyFill="1" applyBorder="1" applyAlignment="1" applyProtection="1">
      <alignment horizontal="center" wrapText="1"/>
      <protection hidden="1"/>
    </xf>
    <xf numFmtId="0" fontId="3" fillId="0" borderId="3" xfId="2" applyNumberFormat="1" applyFont="1" applyFill="1" applyBorder="1" applyAlignment="1" applyProtection="1">
      <alignment horizontal="center" wrapText="1"/>
      <protection hidden="1"/>
    </xf>
    <xf numFmtId="166" fontId="4" fillId="0" borderId="4" xfId="0" applyNumberFormat="1" applyFont="1" applyFill="1" applyBorder="1" applyAlignment="1">
      <alignment horizontal="right"/>
    </xf>
    <xf numFmtId="0" fontId="3" fillId="0" borderId="1" xfId="2" applyFont="1" applyFill="1" applyBorder="1" applyAlignment="1" applyProtection="1">
      <alignment horizontal="center" wrapText="1"/>
      <protection hidden="1"/>
    </xf>
    <xf numFmtId="166" fontId="3" fillId="0" borderId="0" xfId="2" applyNumberFormat="1" applyFont="1" applyFill="1" applyAlignment="1"/>
    <xf numFmtId="166" fontId="3" fillId="0" borderId="0" xfId="2" applyNumberFormat="1" applyFont="1" applyFill="1" applyProtection="1">
      <protection hidden="1"/>
    </xf>
    <xf numFmtId="166" fontId="4" fillId="0" borderId="5" xfId="2" applyNumberFormat="1" applyFont="1" applyFill="1" applyBorder="1" applyAlignment="1" applyProtection="1">
      <alignment horizontal="right" wrapText="1"/>
      <protection hidden="1"/>
    </xf>
    <xf numFmtId="166" fontId="3" fillId="0" borderId="5" xfId="2" applyNumberFormat="1" applyFont="1" applyFill="1" applyBorder="1" applyAlignment="1" applyProtection="1">
      <alignment horizontal="right" wrapText="1"/>
      <protection hidden="1"/>
    </xf>
    <xf numFmtId="166" fontId="3" fillId="0" borderId="0" xfId="2" applyNumberFormat="1" applyFont="1" applyFill="1"/>
    <xf numFmtId="3" fontId="3" fillId="0" borderId="1" xfId="2" applyNumberFormat="1" applyFont="1" applyFill="1" applyBorder="1" applyAlignment="1" applyProtection="1">
      <alignment horizontal="center" wrapText="1"/>
      <protection hidden="1"/>
    </xf>
    <xf numFmtId="0" fontId="2" fillId="0" borderId="0" xfId="2" applyFont="1" applyFill="1"/>
    <xf numFmtId="165" fontId="3" fillId="0" borderId="6" xfId="2" applyNumberFormat="1" applyFont="1" applyFill="1" applyBorder="1" applyAlignment="1" applyProtection="1">
      <alignment horizontal="center" wrapText="1"/>
      <protection hidden="1"/>
    </xf>
    <xf numFmtId="0" fontId="6" fillId="0" borderId="2" xfId="0" applyFont="1" applyFill="1" applyBorder="1" applyAlignment="1">
      <alignment horizontal="justify" vertical="top" wrapText="1"/>
    </xf>
    <xf numFmtId="0" fontId="4" fillId="0" borderId="7" xfId="2" applyNumberFormat="1" applyFont="1" applyFill="1" applyBorder="1" applyAlignment="1" applyProtection="1">
      <alignment horizontal="justify" vertical="top" wrapText="1"/>
      <protection hidden="1"/>
    </xf>
    <xf numFmtId="0" fontId="3" fillId="0" borderId="6" xfId="2" applyNumberFormat="1" applyFont="1" applyFill="1" applyBorder="1" applyAlignment="1" applyProtection="1">
      <alignment horizontal="center" wrapText="1"/>
      <protection hidden="1"/>
    </xf>
    <xf numFmtId="2" fontId="7" fillId="0" borderId="6" xfId="0" applyNumberFormat="1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166" fontId="2" fillId="0" borderId="0" xfId="2" applyNumberFormat="1" applyFill="1"/>
    <xf numFmtId="0" fontId="4" fillId="0" borderId="3" xfId="0" applyFont="1" applyFill="1" applyBorder="1" applyAlignment="1">
      <alignment horizontal="center" wrapText="1"/>
    </xf>
    <xf numFmtId="0" fontId="3" fillId="0" borderId="2" xfId="2" applyNumberFormat="1" applyFont="1" applyFill="1" applyBorder="1" applyAlignment="1" applyProtection="1">
      <alignment horizontal="justify" vertical="top"/>
      <protection hidden="1"/>
    </xf>
    <xf numFmtId="0" fontId="4" fillId="0" borderId="7" xfId="2" applyNumberFormat="1" applyFont="1" applyFill="1" applyBorder="1" applyAlignment="1" applyProtection="1">
      <alignment horizontal="justify" wrapText="1"/>
      <protection hidden="1"/>
    </xf>
    <xf numFmtId="0" fontId="3" fillId="0" borderId="8" xfId="2" applyNumberFormat="1" applyFont="1" applyFill="1" applyBorder="1" applyAlignment="1" applyProtection="1">
      <alignment horizontal="center" wrapText="1"/>
      <protection hidden="1"/>
    </xf>
    <xf numFmtId="165" fontId="4" fillId="0" borderId="8" xfId="2" applyNumberFormat="1" applyFont="1" applyFill="1" applyBorder="1" applyAlignment="1" applyProtection="1">
      <alignment horizontal="center" wrapText="1"/>
      <protection hidden="1"/>
    </xf>
    <xf numFmtId="0" fontId="4" fillId="0" borderId="8" xfId="2" applyNumberFormat="1" applyFont="1" applyFill="1" applyBorder="1" applyAlignment="1" applyProtection="1">
      <alignment horizontal="center" wrapText="1"/>
      <protection hidden="1"/>
    </xf>
    <xf numFmtId="166" fontId="4" fillId="0" borderId="4" xfId="2" applyNumberFormat="1" applyFont="1" applyFill="1" applyBorder="1" applyAlignment="1" applyProtection="1">
      <alignment horizontal="right" wrapText="1"/>
      <protection hidden="1"/>
    </xf>
    <xf numFmtId="164" fontId="3" fillId="0" borderId="3" xfId="1" applyFont="1" applyFill="1" applyBorder="1" applyAlignment="1" applyProtection="1">
      <alignment horizontal="center" wrapText="1"/>
      <protection hidden="1"/>
    </xf>
    <xf numFmtId="164" fontId="2" fillId="0" borderId="0" xfId="1" applyFont="1" applyFill="1"/>
    <xf numFmtId="167" fontId="3" fillId="0" borderId="5" xfId="1" applyNumberFormat="1" applyFont="1" applyFill="1" applyBorder="1" applyAlignment="1" applyProtection="1">
      <alignment horizontal="right" wrapText="1"/>
      <protection hidden="1"/>
    </xf>
    <xf numFmtId="0" fontId="2" fillId="2" borderId="0" xfId="2" applyFill="1"/>
    <xf numFmtId="0" fontId="4" fillId="0" borderId="0" xfId="2" applyFont="1" applyFill="1" applyAlignment="1">
      <alignment horizontal="center" vertical="top" wrapText="1"/>
    </xf>
    <xf numFmtId="0" fontId="4" fillId="0" borderId="0" xfId="2" applyNumberFormat="1" applyFont="1" applyFill="1" applyAlignment="1" applyProtection="1">
      <alignment horizontal="center" vertical="top" wrapText="1"/>
      <protection hidden="1"/>
    </xf>
    <xf numFmtId="0" fontId="3" fillId="0" borderId="1" xfId="2" applyFont="1" applyFill="1" applyBorder="1" applyAlignment="1" applyProtection="1">
      <alignment horizontal="center" vertical="top" wrapText="1"/>
      <protection hidden="1"/>
    </xf>
    <xf numFmtId="0" fontId="4" fillId="0" borderId="9" xfId="2" applyFont="1" applyFill="1" applyBorder="1" applyAlignment="1" applyProtection="1">
      <alignment horizontal="center" vertical="top" wrapText="1"/>
      <protection hidden="1"/>
    </xf>
    <xf numFmtId="0" fontId="4" fillId="0" borderId="10" xfId="2" applyFont="1" applyFill="1" applyBorder="1" applyAlignment="1" applyProtection="1">
      <alignment horizontal="center" vertical="top" wrapText="1"/>
      <protection hidden="1"/>
    </xf>
    <xf numFmtId="0" fontId="4" fillId="0" borderId="11" xfId="2" applyFont="1" applyFill="1" applyBorder="1" applyAlignment="1" applyProtection="1">
      <alignment horizontal="center" vertical="top" wrapText="1"/>
      <protection hidden="1"/>
    </xf>
    <xf numFmtId="164" fontId="4" fillId="0" borderId="10" xfId="1" applyFont="1" applyFill="1" applyBorder="1" applyAlignment="1" applyProtection="1">
      <alignment horizontal="center" vertical="top" wrapText="1"/>
      <protection hidden="1"/>
    </xf>
    <xf numFmtId="0" fontId="3" fillId="0" borderId="10" xfId="2" applyFont="1" applyFill="1" applyBorder="1" applyAlignment="1" applyProtection="1">
      <alignment horizontal="center" vertical="top" wrapText="1"/>
      <protection hidden="1"/>
    </xf>
    <xf numFmtId="0" fontId="4" fillId="0" borderId="11" xfId="2" applyFont="1" applyFill="1" applyBorder="1" applyAlignment="1">
      <alignment horizontal="center" vertical="top" wrapText="1"/>
    </xf>
    <xf numFmtId="0" fontId="3" fillId="0" borderId="11" xfId="2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 wrapText="1"/>
    </xf>
    <xf numFmtId="0" fontId="9" fillId="0" borderId="0" xfId="2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0" fontId="10" fillId="0" borderId="0" xfId="2" applyFont="1" applyFill="1"/>
    <xf numFmtId="166" fontId="2" fillId="2" borderId="0" xfId="2" applyNumberFormat="1" applyFill="1"/>
    <xf numFmtId="166" fontId="2" fillId="0" borderId="0" xfId="2" applyNumberFormat="1" applyFont="1" applyFill="1"/>
    <xf numFmtId="0" fontId="3" fillId="0" borderId="2" xfId="0" applyFont="1" applyBorder="1" applyAlignment="1">
      <alignment horizontal="justify" vertical="top" wrapText="1"/>
    </xf>
    <xf numFmtId="0" fontId="3" fillId="0" borderId="12" xfId="2" applyFont="1" applyFill="1" applyBorder="1" applyAlignment="1" applyProtection="1">
      <alignment horizontal="center" vertical="center" wrapText="1"/>
      <protection hidden="1"/>
    </xf>
    <xf numFmtId="0" fontId="3" fillId="0" borderId="13" xfId="2" applyFont="1" applyFill="1" applyBorder="1" applyAlignment="1" applyProtection="1">
      <alignment horizontal="center" vertical="center" wrapText="1"/>
      <protection hidden="1"/>
    </xf>
    <xf numFmtId="166" fontId="3" fillId="0" borderId="12" xfId="2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Fill="1" applyBorder="1" applyAlignment="1">
      <alignment horizontal="center" vertical="center"/>
    </xf>
    <xf numFmtId="0" fontId="3" fillId="0" borderId="14" xfId="2" applyNumberFormat="1" applyFont="1" applyFill="1" applyBorder="1" applyAlignment="1" applyProtection="1">
      <alignment horizontal="center" wrapText="1"/>
      <protection hidden="1"/>
    </xf>
    <xf numFmtId="0" fontId="3" fillId="0" borderId="15" xfId="2" applyNumberFormat="1" applyFont="1" applyFill="1" applyBorder="1" applyAlignment="1" applyProtection="1">
      <alignment horizontal="center" wrapText="1"/>
      <protection hidden="1"/>
    </xf>
    <xf numFmtId="0" fontId="10" fillId="0" borderId="0" xfId="2" applyFont="1" applyFill="1" applyAlignment="1"/>
    <xf numFmtId="0" fontId="8" fillId="0" borderId="0" xfId="2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8" fillId="0" borderId="0" xfId="2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>
      <alignment vertical="center"/>
    </xf>
    <xf numFmtId="0" fontId="13" fillId="0" borderId="0" xfId="0" applyFont="1" applyAlignment="1">
      <alignment horizontal="justify" vertical="top" wrapText="1"/>
    </xf>
    <xf numFmtId="168" fontId="4" fillId="0" borderId="5" xfId="2" applyNumberFormat="1" applyFont="1" applyFill="1" applyBorder="1" applyAlignment="1" applyProtection="1">
      <alignment horizontal="right" wrapText="1"/>
      <protection hidden="1"/>
    </xf>
  </cellXfs>
  <cellStyles count="3">
    <cellStyle name="Денежный" xfId="1" builtinId="4"/>
    <cellStyle name="Обычный" xfId="0" builtinId="0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665"/>
  <sheetViews>
    <sheetView tabSelected="1" topLeftCell="A487" zoomScaleNormal="100" zoomScaleSheetLayoutView="100" workbookViewId="0">
      <selection activeCell="F492" sqref="F492"/>
    </sheetView>
  </sheetViews>
  <sheetFormatPr defaultRowHeight="15.75" x14ac:dyDescent="0.25"/>
  <cols>
    <col min="1" max="1" width="5.28515625" style="42" customWidth="1"/>
    <col min="2" max="2" width="46.85546875" style="5" customWidth="1"/>
    <col min="3" max="3" width="10" style="5" customWidth="1"/>
    <col min="4" max="4" width="24.7109375" style="5" customWidth="1"/>
    <col min="5" max="5" width="20.85546875" style="20" customWidth="1"/>
    <col min="6" max="6" width="11.7109375" style="4" bestFit="1" customWidth="1"/>
    <col min="7" max="16384" width="9.140625" style="4"/>
  </cols>
  <sheetData>
    <row r="1" spans="1:5" s="3" customFormat="1" ht="23.25" x14ac:dyDescent="0.35">
      <c r="A1" s="53"/>
      <c r="B1" s="54"/>
      <c r="C1" s="73" t="s">
        <v>458</v>
      </c>
      <c r="D1" s="74"/>
      <c r="E1" s="74"/>
    </row>
    <row r="2" spans="1:5" s="3" customFormat="1" ht="23.25" x14ac:dyDescent="0.35">
      <c r="A2" s="53"/>
      <c r="B2" s="54"/>
      <c r="C2" s="73" t="s">
        <v>457</v>
      </c>
      <c r="D2" s="74"/>
      <c r="E2" s="74"/>
    </row>
    <row r="3" spans="1:5" s="3" customFormat="1" ht="23.25" x14ac:dyDescent="0.35">
      <c r="A3" s="53"/>
      <c r="B3" s="54"/>
      <c r="C3" s="73" t="s">
        <v>456</v>
      </c>
      <c r="D3" s="74"/>
      <c r="E3" s="74"/>
    </row>
    <row r="4" spans="1:5" s="3" customFormat="1" ht="23.25" x14ac:dyDescent="0.35">
      <c r="A4" s="53"/>
      <c r="B4" s="54"/>
      <c r="C4" s="73" t="s">
        <v>455</v>
      </c>
      <c r="D4" s="74"/>
      <c r="E4" s="74"/>
    </row>
    <row r="5" spans="1:5" s="3" customFormat="1" ht="17.25" customHeight="1" x14ac:dyDescent="0.35">
      <c r="A5" s="53"/>
      <c r="B5" s="54"/>
      <c r="C5" s="55"/>
      <c r="D5" s="56"/>
      <c r="E5" s="57"/>
    </row>
    <row r="6" spans="1:5" s="3" customFormat="1" ht="18" customHeight="1" x14ac:dyDescent="0.35">
      <c r="A6" s="53"/>
      <c r="B6" s="54"/>
      <c r="C6" s="55"/>
      <c r="D6" s="56"/>
      <c r="E6" s="57"/>
    </row>
    <row r="7" spans="1:5" s="3" customFormat="1" ht="18" customHeight="1" x14ac:dyDescent="0.35">
      <c r="A7" s="53"/>
      <c r="B7" s="58"/>
      <c r="C7" s="58"/>
      <c r="D7" s="68"/>
      <c r="E7" s="68"/>
    </row>
    <row r="8" spans="1:5" ht="23.25" x14ac:dyDescent="0.35">
      <c r="A8" s="53"/>
      <c r="B8" s="71" t="s">
        <v>90</v>
      </c>
      <c r="C8" s="72"/>
      <c r="D8" s="72"/>
      <c r="E8" s="72"/>
    </row>
    <row r="9" spans="1:5" ht="42" customHeight="1" x14ac:dyDescent="0.35">
      <c r="A9" s="53"/>
      <c r="B9" s="69" t="s">
        <v>461</v>
      </c>
      <c r="C9" s="70"/>
      <c r="D9" s="70"/>
      <c r="E9" s="70"/>
    </row>
    <row r="10" spans="1:5" ht="12" customHeight="1" x14ac:dyDescent="0.25">
      <c r="D10" s="6"/>
      <c r="E10" s="16"/>
    </row>
    <row r="11" spans="1:5" ht="18" customHeight="1" x14ac:dyDescent="0.25">
      <c r="D11" s="6"/>
      <c r="E11" s="16"/>
    </row>
    <row r="12" spans="1:5" ht="18" customHeight="1" x14ac:dyDescent="0.25">
      <c r="D12" s="6"/>
      <c r="E12" s="16"/>
    </row>
    <row r="13" spans="1:5" ht="18.75" customHeight="1" x14ac:dyDescent="0.25">
      <c r="A13" s="43"/>
      <c r="B13" s="2"/>
      <c r="C13" s="2"/>
      <c r="D13" s="2"/>
      <c r="E13" s="17" t="s">
        <v>446</v>
      </c>
    </row>
    <row r="14" spans="1:5" ht="22.5" customHeight="1" x14ac:dyDescent="0.25">
      <c r="A14" s="62" t="s">
        <v>118</v>
      </c>
      <c r="B14" s="75" t="s">
        <v>160</v>
      </c>
      <c r="C14" s="66" t="s">
        <v>117</v>
      </c>
      <c r="D14" s="67"/>
      <c r="E14" s="64" t="s">
        <v>462</v>
      </c>
    </row>
    <row r="15" spans="1:5" ht="66" customHeight="1" x14ac:dyDescent="0.2">
      <c r="A15" s="63"/>
      <c r="B15" s="76"/>
      <c r="C15" s="1" t="s">
        <v>37</v>
      </c>
      <c r="D15" s="1" t="s">
        <v>38</v>
      </c>
      <c r="E15" s="65"/>
    </row>
    <row r="16" spans="1:5" ht="13.5" customHeight="1" x14ac:dyDescent="0.25">
      <c r="A16" s="44">
        <v>1</v>
      </c>
      <c r="B16" s="1">
        <v>2</v>
      </c>
      <c r="C16" s="15">
        <v>3</v>
      </c>
      <c r="D16" s="1">
        <v>4</v>
      </c>
      <c r="E16" s="21">
        <v>5</v>
      </c>
    </row>
    <row r="17" spans="1:6" ht="22.5" customHeight="1" x14ac:dyDescent="0.25">
      <c r="A17" s="45"/>
      <c r="B17" s="33" t="s">
        <v>154</v>
      </c>
      <c r="C17" s="34"/>
      <c r="D17" s="34"/>
      <c r="E17" s="14">
        <v>38206323.5</v>
      </c>
      <c r="F17" s="30">
        <f>E18+E31+E35+E39+E43+E47+E62+E66+E70+E74+E78+E82+E86+E90+E94+E142+E146+E150+E154+E158+E162+E166+E170+E174+E181+E185+E189+E193+E223+E227+E243+E284+E299+E305+E323+E355+E369+E416+E438+E471+E493+E499+E517+E539+E564+E587+E608+E611+E621+E654+E662+E57+E413+E235</f>
        <v>38206323.500000007</v>
      </c>
    </row>
    <row r="18" spans="1:6" ht="48" customHeight="1" x14ac:dyDescent="0.25">
      <c r="A18" s="46" t="s">
        <v>4</v>
      </c>
      <c r="B18" s="8" t="s">
        <v>594</v>
      </c>
      <c r="C18" s="10" t="s">
        <v>161</v>
      </c>
      <c r="D18" s="11" t="s">
        <v>162</v>
      </c>
      <c r="E18" s="18">
        <v>-4126.3999999999996</v>
      </c>
      <c r="F18" s="30">
        <f>F19+E26+E29</f>
        <v>-4126.3999999999996</v>
      </c>
    </row>
    <row r="19" spans="1:6" ht="31.5" x14ac:dyDescent="0.25">
      <c r="A19" s="46"/>
      <c r="B19" s="7" t="s">
        <v>253</v>
      </c>
      <c r="C19" s="12" t="s">
        <v>161</v>
      </c>
      <c r="D19" s="13" t="s">
        <v>175</v>
      </c>
      <c r="E19" s="19">
        <v>-17405.2</v>
      </c>
      <c r="F19" s="30">
        <f>E20+E21+E22+E25</f>
        <v>-17405.2</v>
      </c>
    </row>
    <row r="20" spans="1:6" ht="32.25" customHeight="1" x14ac:dyDescent="0.25">
      <c r="A20" s="47"/>
      <c r="B20" s="28" t="s">
        <v>254</v>
      </c>
      <c r="C20" s="12" t="s">
        <v>161</v>
      </c>
      <c r="D20" s="13" t="s">
        <v>39</v>
      </c>
      <c r="E20" s="19">
        <v>2183.1</v>
      </c>
    </row>
    <row r="21" spans="1:6" ht="30" customHeight="1" x14ac:dyDescent="0.25">
      <c r="A21" s="47"/>
      <c r="B21" s="29" t="s">
        <v>55</v>
      </c>
      <c r="C21" s="12">
        <v>48</v>
      </c>
      <c r="D21" s="13" t="s">
        <v>40</v>
      </c>
      <c r="E21" s="19">
        <v>3026.6</v>
      </c>
    </row>
    <row r="22" spans="1:6" ht="31.9" customHeight="1" x14ac:dyDescent="0.25">
      <c r="A22" s="46"/>
      <c r="B22" s="7" t="s">
        <v>56</v>
      </c>
      <c r="C22" s="12">
        <v>48</v>
      </c>
      <c r="D22" s="13" t="s">
        <v>41</v>
      </c>
      <c r="E22" s="19">
        <v>-22615</v>
      </c>
      <c r="F22" s="30">
        <f>E23+E24</f>
        <v>-22615</v>
      </c>
    </row>
    <row r="23" spans="1:6" ht="16.899999999999999" customHeight="1" x14ac:dyDescent="0.25">
      <c r="A23" s="46"/>
      <c r="B23" s="7" t="s">
        <v>319</v>
      </c>
      <c r="C23" s="12">
        <v>48</v>
      </c>
      <c r="D23" s="13" t="s">
        <v>316</v>
      </c>
      <c r="E23" s="19">
        <v>6698.6</v>
      </c>
    </row>
    <row r="24" spans="1:6" ht="30" customHeight="1" x14ac:dyDescent="0.25">
      <c r="A24" s="46"/>
      <c r="B24" s="7" t="s">
        <v>346</v>
      </c>
      <c r="C24" s="12">
        <v>48</v>
      </c>
      <c r="D24" s="13" t="s">
        <v>317</v>
      </c>
      <c r="E24" s="19">
        <v>-29313.599999999999</v>
      </c>
    </row>
    <row r="25" spans="1:6" ht="63" customHeight="1" x14ac:dyDescent="0.25">
      <c r="A25" s="46"/>
      <c r="B25" s="7" t="s">
        <v>270</v>
      </c>
      <c r="C25" s="12">
        <v>48</v>
      </c>
      <c r="D25" s="13" t="s">
        <v>269</v>
      </c>
      <c r="E25" s="19">
        <v>0.1</v>
      </c>
    </row>
    <row r="26" spans="1:6" ht="31.5" customHeight="1" x14ac:dyDescent="0.25">
      <c r="A26" s="46"/>
      <c r="B26" s="7" t="s">
        <v>602</v>
      </c>
      <c r="C26" s="12" t="s">
        <v>161</v>
      </c>
      <c r="D26" s="13" t="s">
        <v>534</v>
      </c>
      <c r="E26" s="19">
        <v>7481.7</v>
      </c>
    </row>
    <row r="27" spans="1:6" ht="94.5" customHeight="1" x14ac:dyDescent="0.25">
      <c r="A27" s="46"/>
      <c r="B27" s="7" t="s">
        <v>603</v>
      </c>
      <c r="C27" s="12" t="s">
        <v>161</v>
      </c>
      <c r="D27" s="13" t="s">
        <v>542</v>
      </c>
      <c r="E27" s="19">
        <v>7481.7</v>
      </c>
    </row>
    <row r="28" spans="1:6" ht="94.5" customHeight="1" x14ac:dyDescent="0.25">
      <c r="A28" s="46"/>
      <c r="B28" s="7" t="s">
        <v>604</v>
      </c>
      <c r="C28" s="12" t="s">
        <v>161</v>
      </c>
      <c r="D28" s="13" t="s">
        <v>463</v>
      </c>
      <c r="E28" s="19">
        <v>7481.7</v>
      </c>
    </row>
    <row r="29" spans="1:6" ht="32.25" customHeight="1" x14ac:dyDescent="0.25">
      <c r="A29" s="46"/>
      <c r="B29" s="7" t="s">
        <v>543</v>
      </c>
      <c r="C29" s="12" t="s">
        <v>161</v>
      </c>
      <c r="D29" s="13" t="s">
        <v>464</v>
      </c>
      <c r="E29" s="19">
        <v>5797.1</v>
      </c>
    </row>
    <row r="30" spans="1:6" ht="157.5" customHeight="1" x14ac:dyDescent="0.25">
      <c r="A30" s="46"/>
      <c r="B30" s="7" t="s">
        <v>605</v>
      </c>
      <c r="C30" s="12" t="s">
        <v>161</v>
      </c>
      <c r="D30" s="13" t="s">
        <v>465</v>
      </c>
      <c r="E30" s="19">
        <v>5797.1</v>
      </c>
    </row>
    <row r="31" spans="1:6" ht="49.15" customHeight="1" x14ac:dyDescent="0.25">
      <c r="A31" s="46" t="s">
        <v>5</v>
      </c>
      <c r="B31" s="8" t="s">
        <v>328</v>
      </c>
      <c r="C31" s="10" t="s">
        <v>177</v>
      </c>
      <c r="E31" s="18">
        <v>1738.4</v>
      </c>
    </row>
    <row r="32" spans="1:6" ht="31.5" customHeight="1" x14ac:dyDescent="0.25">
      <c r="A32" s="46"/>
      <c r="B32" s="7" t="s">
        <v>602</v>
      </c>
      <c r="C32" s="12" t="s">
        <v>177</v>
      </c>
      <c r="D32" s="13" t="s">
        <v>534</v>
      </c>
      <c r="E32" s="19">
        <v>1738.4</v>
      </c>
    </row>
    <row r="33" spans="1:6" ht="96" customHeight="1" x14ac:dyDescent="0.25">
      <c r="A33" s="46"/>
      <c r="B33" s="7" t="s">
        <v>603</v>
      </c>
      <c r="C33" s="12" t="s">
        <v>177</v>
      </c>
      <c r="D33" s="13" t="s">
        <v>542</v>
      </c>
      <c r="E33" s="19">
        <v>1738.4</v>
      </c>
    </row>
    <row r="34" spans="1:6" ht="93.75" customHeight="1" x14ac:dyDescent="0.25">
      <c r="A34" s="46"/>
      <c r="B34" s="7" t="s">
        <v>604</v>
      </c>
      <c r="C34" s="12" t="s">
        <v>177</v>
      </c>
      <c r="D34" s="13" t="s">
        <v>463</v>
      </c>
      <c r="E34" s="19">
        <v>2796.4</v>
      </c>
    </row>
    <row r="35" spans="1:6" ht="48" customHeight="1" x14ac:dyDescent="0.25">
      <c r="A35" s="46" t="s">
        <v>6</v>
      </c>
      <c r="B35" s="8" t="s">
        <v>329</v>
      </c>
      <c r="C35" s="10" t="s">
        <v>178</v>
      </c>
      <c r="D35" s="11" t="s">
        <v>162</v>
      </c>
      <c r="E35" s="18">
        <v>560.29999999999995</v>
      </c>
    </row>
    <row r="36" spans="1:6" ht="31.5" customHeight="1" x14ac:dyDescent="0.25">
      <c r="A36" s="46"/>
      <c r="B36" s="7" t="s">
        <v>602</v>
      </c>
      <c r="C36" s="12"/>
      <c r="D36" s="13" t="s">
        <v>534</v>
      </c>
      <c r="E36" s="19">
        <v>560.29999999999995</v>
      </c>
    </row>
    <row r="37" spans="1:6" ht="93.75" customHeight="1" x14ac:dyDescent="0.25">
      <c r="A37" s="46"/>
      <c r="B37" s="7" t="s">
        <v>603</v>
      </c>
      <c r="C37" s="12">
        <v>76</v>
      </c>
      <c r="D37" s="13" t="s">
        <v>542</v>
      </c>
      <c r="E37" s="19">
        <v>560.29999999999995</v>
      </c>
    </row>
    <row r="38" spans="1:6" ht="94.5" customHeight="1" x14ac:dyDescent="0.25">
      <c r="A38" s="46"/>
      <c r="B38" s="7" t="s">
        <v>604</v>
      </c>
      <c r="C38" s="12">
        <v>76</v>
      </c>
      <c r="D38" s="13" t="s">
        <v>463</v>
      </c>
      <c r="E38" s="19">
        <v>560.29999999999995</v>
      </c>
    </row>
    <row r="39" spans="1:6" ht="49.15" customHeight="1" x14ac:dyDescent="0.25">
      <c r="A39" s="46" t="s">
        <v>7</v>
      </c>
      <c r="B39" s="8" t="s">
        <v>427</v>
      </c>
      <c r="C39" s="10" t="s">
        <v>179</v>
      </c>
      <c r="D39" s="11" t="s">
        <v>162</v>
      </c>
      <c r="E39" s="18">
        <v>1930.4</v>
      </c>
    </row>
    <row r="40" spans="1:6" ht="31.5" customHeight="1" x14ac:dyDescent="0.25">
      <c r="A40" s="46"/>
      <c r="B40" s="7" t="s">
        <v>602</v>
      </c>
      <c r="C40" s="12">
        <v>81</v>
      </c>
      <c r="D40" s="13" t="s">
        <v>534</v>
      </c>
      <c r="E40" s="19">
        <v>1930.4</v>
      </c>
    </row>
    <row r="41" spans="1:6" ht="94.5" customHeight="1" x14ac:dyDescent="0.25">
      <c r="A41" s="46"/>
      <c r="B41" s="7" t="s">
        <v>603</v>
      </c>
      <c r="C41" s="12">
        <v>81</v>
      </c>
      <c r="D41" s="13" t="s">
        <v>542</v>
      </c>
      <c r="E41" s="19">
        <v>1930.4</v>
      </c>
    </row>
    <row r="42" spans="1:6" ht="95.25" customHeight="1" x14ac:dyDescent="0.25">
      <c r="A42" s="46"/>
      <c r="B42" s="7" t="s">
        <v>604</v>
      </c>
      <c r="C42" s="12">
        <v>81</v>
      </c>
      <c r="D42" s="13" t="s">
        <v>463</v>
      </c>
      <c r="E42" s="19">
        <v>1930.4</v>
      </c>
    </row>
    <row r="43" spans="1:6" ht="63.75" customHeight="1" x14ac:dyDescent="0.25">
      <c r="A43" s="46" t="s">
        <v>8</v>
      </c>
      <c r="B43" s="8" t="s">
        <v>330</v>
      </c>
      <c r="C43" s="10" t="s">
        <v>180</v>
      </c>
      <c r="D43" s="11" t="s">
        <v>162</v>
      </c>
      <c r="E43" s="18">
        <v>5014.3999999999996</v>
      </c>
    </row>
    <row r="44" spans="1:6" ht="32.25" customHeight="1" x14ac:dyDescent="0.25">
      <c r="A44" s="46"/>
      <c r="B44" s="7" t="s">
        <v>602</v>
      </c>
      <c r="C44" s="12" t="s">
        <v>180</v>
      </c>
      <c r="D44" s="13" t="s">
        <v>534</v>
      </c>
      <c r="E44" s="19">
        <v>5014.3999999999996</v>
      </c>
    </row>
    <row r="45" spans="1:6" ht="94.5" customHeight="1" x14ac:dyDescent="0.25">
      <c r="A45" s="46"/>
      <c r="B45" s="7" t="s">
        <v>603</v>
      </c>
      <c r="C45" s="12" t="s">
        <v>180</v>
      </c>
      <c r="D45" s="13" t="s">
        <v>542</v>
      </c>
      <c r="E45" s="19">
        <v>5014.3999999999996</v>
      </c>
    </row>
    <row r="46" spans="1:6" ht="95.25" customHeight="1" x14ac:dyDescent="0.25">
      <c r="A46" s="46"/>
      <c r="B46" s="7" t="s">
        <v>604</v>
      </c>
      <c r="C46" s="12" t="s">
        <v>180</v>
      </c>
      <c r="D46" s="13" t="s">
        <v>463</v>
      </c>
      <c r="E46" s="19">
        <v>5014.3999999999996</v>
      </c>
    </row>
    <row r="47" spans="1:6" ht="32.450000000000003" customHeight="1" x14ac:dyDescent="0.25">
      <c r="A47" s="46" t="s">
        <v>9</v>
      </c>
      <c r="B47" s="8" t="s">
        <v>331</v>
      </c>
      <c r="C47" s="10">
        <v>100</v>
      </c>
      <c r="D47" s="13"/>
      <c r="E47" s="18">
        <v>102708.3</v>
      </c>
      <c r="F47" s="30">
        <f>E50+E52+E54+E56</f>
        <v>102708.30000000002</v>
      </c>
    </row>
    <row r="48" spans="1:6" ht="47.45" customHeight="1" x14ac:dyDescent="0.25">
      <c r="A48" s="46"/>
      <c r="B48" s="7" t="s">
        <v>168</v>
      </c>
      <c r="C48" s="12">
        <v>100</v>
      </c>
      <c r="D48" s="13" t="s">
        <v>71</v>
      </c>
      <c r="E48" s="19">
        <v>102708.3</v>
      </c>
    </row>
    <row r="49" spans="1:6" ht="95.25" customHeight="1" x14ac:dyDescent="0.25">
      <c r="A49" s="46"/>
      <c r="B49" s="7" t="s">
        <v>257</v>
      </c>
      <c r="C49" s="23">
        <v>100</v>
      </c>
      <c r="D49" s="13" t="s">
        <v>72</v>
      </c>
      <c r="E49" s="19">
        <v>47372.9</v>
      </c>
    </row>
    <row r="50" spans="1:6" ht="158.25" customHeight="1" x14ac:dyDescent="0.25">
      <c r="A50" s="46"/>
      <c r="B50" s="7" t="s">
        <v>621</v>
      </c>
      <c r="C50" s="23">
        <v>100</v>
      </c>
      <c r="D50" s="13" t="s">
        <v>617</v>
      </c>
      <c r="E50" s="19">
        <v>47372.9</v>
      </c>
    </row>
    <row r="51" spans="1:6" ht="112.15" customHeight="1" x14ac:dyDescent="0.25">
      <c r="A51" s="46"/>
      <c r="B51" s="7" t="s">
        <v>239</v>
      </c>
      <c r="C51" s="23">
        <v>100</v>
      </c>
      <c r="D51" s="13" t="s">
        <v>73</v>
      </c>
      <c r="E51" s="19">
        <v>338.9</v>
      </c>
    </row>
    <row r="52" spans="1:6" ht="174" customHeight="1" x14ac:dyDescent="0.25">
      <c r="A52" s="46"/>
      <c r="B52" s="7" t="s">
        <v>622</v>
      </c>
      <c r="C52" s="23">
        <v>100</v>
      </c>
      <c r="D52" s="13" t="s">
        <v>618</v>
      </c>
      <c r="E52" s="19">
        <v>338.9</v>
      </c>
    </row>
    <row r="53" spans="1:6" ht="95.45" customHeight="1" x14ac:dyDescent="0.25">
      <c r="A53" s="46"/>
      <c r="B53" s="7" t="s">
        <v>244</v>
      </c>
      <c r="C53" s="23">
        <v>100</v>
      </c>
      <c r="D53" s="13" t="s">
        <v>74</v>
      </c>
      <c r="E53" s="19">
        <v>63729.9</v>
      </c>
    </row>
    <row r="54" spans="1:6" ht="156.75" customHeight="1" x14ac:dyDescent="0.25">
      <c r="A54" s="46"/>
      <c r="B54" s="7" t="s">
        <v>623</v>
      </c>
      <c r="C54" s="23">
        <v>100</v>
      </c>
      <c r="D54" s="13" t="s">
        <v>619</v>
      </c>
      <c r="E54" s="19">
        <v>63729.9</v>
      </c>
    </row>
    <row r="55" spans="1:6" ht="95.45" customHeight="1" x14ac:dyDescent="0.25">
      <c r="A55" s="46"/>
      <c r="B55" s="7" t="s">
        <v>240</v>
      </c>
      <c r="C55" s="23">
        <v>100</v>
      </c>
      <c r="D55" s="13" t="s">
        <v>75</v>
      </c>
      <c r="E55" s="19">
        <v>-8733.4</v>
      </c>
    </row>
    <row r="56" spans="1:6" ht="158.25" customHeight="1" x14ac:dyDescent="0.25">
      <c r="A56" s="46"/>
      <c r="B56" s="7" t="s">
        <v>624</v>
      </c>
      <c r="C56" s="23">
        <v>100</v>
      </c>
      <c r="D56" s="13" t="s">
        <v>620</v>
      </c>
      <c r="E56" s="19">
        <v>-8733.4</v>
      </c>
    </row>
    <row r="57" spans="1:6" ht="79.5" customHeight="1" x14ac:dyDescent="0.25">
      <c r="A57" s="46" t="s">
        <v>10</v>
      </c>
      <c r="B57" s="25" t="s">
        <v>595</v>
      </c>
      <c r="C57" s="10" t="s">
        <v>182</v>
      </c>
      <c r="D57" s="11" t="s">
        <v>162</v>
      </c>
      <c r="E57" s="18">
        <v>2752.7</v>
      </c>
      <c r="F57" s="30"/>
    </row>
    <row r="58" spans="1:6" ht="33" customHeight="1" x14ac:dyDescent="0.25">
      <c r="A58" s="46"/>
      <c r="B58" s="7" t="s">
        <v>602</v>
      </c>
      <c r="C58" s="12" t="s">
        <v>182</v>
      </c>
      <c r="D58" s="13" t="s">
        <v>534</v>
      </c>
      <c r="E58" s="19">
        <v>2752.7</v>
      </c>
      <c r="F58" s="30">
        <f>E60+E61</f>
        <v>2752.7</v>
      </c>
    </row>
    <row r="59" spans="1:6" ht="93" customHeight="1" x14ac:dyDescent="0.25">
      <c r="A59" s="46"/>
      <c r="B59" s="7" t="s">
        <v>603</v>
      </c>
      <c r="C59" s="12" t="s">
        <v>182</v>
      </c>
      <c r="D59" s="13" t="s">
        <v>542</v>
      </c>
      <c r="E59" s="19">
        <v>2752.7</v>
      </c>
    </row>
    <row r="60" spans="1:6" ht="94.5" customHeight="1" x14ac:dyDescent="0.25">
      <c r="A60" s="46"/>
      <c r="B60" s="7" t="s">
        <v>604</v>
      </c>
      <c r="C60" s="12" t="s">
        <v>182</v>
      </c>
      <c r="D60" s="13" t="s">
        <v>463</v>
      </c>
      <c r="E60" s="19">
        <v>2466.1999999999998</v>
      </c>
    </row>
    <row r="61" spans="1:6" ht="94.5" customHeight="1" x14ac:dyDescent="0.25">
      <c r="A61" s="46"/>
      <c r="B61" s="61" t="s">
        <v>606</v>
      </c>
      <c r="C61" s="12" t="s">
        <v>182</v>
      </c>
      <c r="D61" s="13" t="s">
        <v>466</v>
      </c>
      <c r="E61" s="19">
        <v>286.5</v>
      </c>
    </row>
    <row r="62" spans="1:6" ht="64.900000000000006" customHeight="1" x14ac:dyDescent="0.25">
      <c r="A62" s="46" t="s">
        <v>11</v>
      </c>
      <c r="B62" s="8" t="s">
        <v>332</v>
      </c>
      <c r="C62" s="10" t="s">
        <v>183</v>
      </c>
      <c r="D62" s="11" t="s">
        <v>162</v>
      </c>
      <c r="E62" s="18">
        <v>2845.5</v>
      </c>
    </row>
    <row r="63" spans="1:6" ht="33" customHeight="1" x14ac:dyDescent="0.25">
      <c r="A63" s="46"/>
      <c r="B63" s="7" t="s">
        <v>602</v>
      </c>
      <c r="C63" s="12" t="s">
        <v>183</v>
      </c>
      <c r="D63" s="13" t="s">
        <v>534</v>
      </c>
      <c r="E63" s="19">
        <v>2845.5</v>
      </c>
    </row>
    <row r="64" spans="1:6" ht="94.5" customHeight="1" x14ac:dyDescent="0.25">
      <c r="A64" s="46"/>
      <c r="B64" s="7" t="s">
        <v>603</v>
      </c>
      <c r="C64" s="12">
        <v>141</v>
      </c>
      <c r="D64" s="13" t="s">
        <v>542</v>
      </c>
      <c r="E64" s="19">
        <v>2845.5</v>
      </c>
    </row>
    <row r="65" spans="1:5" ht="96" customHeight="1" x14ac:dyDescent="0.25">
      <c r="A65" s="46"/>
      <c r="B65" s="7" t="s">
        <v>604</v>
      </c>
      <c r="C65" s="12" t="s">
        <v>183</v>
      </c>
      <c r="D65" s="13" t="s">
        <v>463</v>
      </c>
      <c r="E65" s="19">
        <v>2845.5</v>
      </c>
    </row>
    <row r="66" spans="1:5" ht="31.9" customHeight="1" x14ac:dyDescent="0.25">
      <c r="A66" s="46" t="s">
        <v>307</v>
      </c>
      <c r="B66" s="8" t="s">
        <v>333</v>
      </c>
      <c r="C66" s="10">
        <v>150</v>
      </c>
      <c r="D66" s="11" t="s">
        <v>162</v>
      </c>
      <c r="E66" s="18">
        <v>2335.8000000000002</v>
      </c>
    </row>
    <row r="67" spans="1:5" ht="33.75" customHeight="1" x14ac:dyDescent="0.25">
      <c r="A67" s="46"/>
      <c r="B67" s="7" t="s">
        <v>602</v>
      </c>
      <c r="C67" s="12">
        <v>150</v>
      </c>
      <c r="D67" s="13" t="s">
        <v>534</v>
      </c>
      <c r="E67" s="19">
        <v>2335.8000000000002</v>
      </c>
    </row>
    <row r="68" spans="1:5" ht="94.5" customHeight="1" x14ac:dyDescent="0.25">
      <c r="A68" s="46"/>
      <c r="B68" s="7" t="s">
        <v>603</v>
      </c>
      <c r="C68" s="12">
        <v>150</v>
      </c>
      <c r="D68" s="13" t="s">
        <v>542</v>
      </c>
      <c r="E68" s="19">
        <v>2335.8000000000002</v>
      </c>
    </row>
    <row r="69" spans="1:5" ht="96" customHeight="1" x14ac:dyDescent="0.25">
      <c r="A69" s="46"/>
      <c r="B69" s="7" t="s">
        <v>604</v>
      </c>
      <c r="C69" s="12">
        <v>150</v>
      </c>
      <c r="D69" s="13" t="s">
        <v>463</v>
      </c>
      <c r="E69" s="19">
        <v>2335.8000000000002</v>
      </c>
    </row>
    <row r="70" spans="1:5" ht="18.600000000000001" customHeight="1" x14ac:dyDescent="0.25">
      <c r="A70" s="46" t="s">
        <v>308</v>
      </c>
      <c r="B70" s="8" t="s">
        <v>334</v>
      </c>
      <c r="C70" s="10">
        <v>153</v>
      </c>
      <c r="D70" s="11" t="s">
        <v>162</v>
      </c>
      <c r="E70" s="18">
        <v>40</v>
      </c>
    </row>
    <row r="71" spans="1:5" ht="31.5" customHeight="1" x14ac:dyDescent="0.25">
      <c r="A71" s="46"/>
      <c r="B71" s="7" t="s">
        <v>602</v>
      </c>
      <c r="C71" s="12">
        <v>153</v>
      </c>
      <c r="D71" s="13" t="s">
        <v>534</v>
      </c>
      <c r="E71" s="19">
        <v>40</v>
      </c>
    </row>
    <row r="72" spans="1:5" ht="93" customHeight="1" x14ac:dyDescent="0.25">
      <c r="A72" s="46"/>
      <c r="B72" s="7" t="s">
        <v>603</v>
      </c>
      <c r="C72" s="12">
        <v>153</v>
      </c>
      <c r="D72" s="13" t="s">
        <v>542</v>
      </c>
      <c r="E72" s="19">
        <v>40</v>
      </c>
    </row>
    <row r="73" spans="1:5" ht="95.25" customHeight="1" x14ac:dyDescent="0.25">
      <c r="A73" s="46"/>
      <c r="B73" s="7" t="s">
        <v>604</v>
      </c>
      <c r="C73" s="12">
        <v>153</v>
      </c>
      <c r="D73" s="13" t="s">
        <v>463</v>
      </c>
      <c r="E73" s="19">
        <v>40</v>
      </c>
    </row>
    <row r="74" spans="1:5" ht="49.15" customHeight="1" x14ac:dyDescent="0.25">
      <c r="A74" s="46" t="s">
        <v>12</v>
      </c>
      <c r="B74" s="8" t="s">
        <v>335</v>
      </c>
      <c r="C74" s="10">
        <v>157</v>
      </c>
      <c r="D74" s="11" t="s">
        <v>162</v>
      </c>
      <c r="E74" s="18">
        <v>545</v>
      </c>
    </row>
    <row r="75" spans="1:5" ht="33" customHeight="1" x14ac:dyDescent="0.25">
      <c r="A75" s="46"/>
      <c r="B75" s="7" t="s">
        <v>602</v>
      </c>
      <c r="C75" s="12">
        <v>157</v>
      </c>
      <c r="D75" s="13" t="s">
        <v>534</v>
      </c>
      <c r="E75" s="19">
        <v>545</v>
      </c>
    </row>
    <row r="76" spans="1:5" ht="94.5" customHeight="1" x14ac:dyDescent="0.25">
      <c r="A76" s="46"/>
      <c r="B76" s="7" t="s">
        <v>603</v>
      </c>
      <c r="C76" s="12">
        <v>157</v>
      </c>
      <c r="D76" s="13" t="s">
        <v>542</v>
      </c>
      <c r="E76" s="19">
        <v>545</v>
      </c>
    </row>
    <row r="77" spans="1:5" ht="95.25" customHeight="1" x14ac:dyDescent="0.25">
      <c r="A77" s="46"/>
      <c r="B77" s="7" t="s">
        <v>604</v>
      </c>
      <c r="C77" s="12" t="s">
        <v>184</v>
      </c>
      <c r="D77" s="13" t="s">
        <v>463</v>
      </c>
      <c r="E77" s="19">
        <v>545</v>
      </c>
    </row>
    <row r="78" spans="1:5" ht="49.9" customHeight="1" x14ac:dyDescent="0.25">
      <c r="A78" s="46" t="s">
        <v>13</v>
      </c>
      <c r="B78" s="8" t="s">
        <v>336</v>
      </c>
      <c r="C78" s="10">
        <v>160</v>
      </c>
      <c r="D78" s="11"/>
      <c r="E78" s="18">
        <v>562.5</v>
      </c>
    </row>
    <row r="79" spans="1:5" ht="32.25" customHeight="1" x14ac:dyDescent="0.25">
      <c r="A79" s="46"/>
      <c r="B79" s="7" t="s">
        <v>602</v>
      </c>
      <c r="C79" s="12">
        <v>160</v>
      </c>
      <c r="D79" s="13" t="s">
        <v>534</v>
      </c>
      <c r="E79" s="19">
        <v>562.5</v>
      </c>
    </row>
    <row r="80" spans="1:5" ht="93.75" customHeight="1" x14ac:dyDescent="0.25">
      <c r="A80" s="46"/>
      <c r="B80" s="7" t="s">
        <v>603</v>
      </c>
      <c r="C80" s="12">
        <v>160</v>
      </c>
      <c r="D80" s="13" t="s">
        <v>542</v>
      </c>
      <c r="E80" s="19">
        <v>562.5</v>
      </c>
    </row>
    <row r="81" spans="1:6" ht="95.25" customHeight="1" x14ac:dyDescent="0.25">
      <c r="A81" s="46"/>
      <c r="B81" s="7" t="s">
        <v>604</v>
      </c>
      <c r="C81" s="12">
        <v>160</v>
      </c>
      <c r="D81" s="13" t="s">
        <v>463</v>
      </c>
      <c r="E81" s="19">
        <v>562.5</v>
      </c>
    </row>
    <row r="82" spans="1:6" ht="32.450000000000003" customHeight="1" x14ac:dyDescent="0.25">
      <c r="A82" s="46" t="s">
        <v>14</v>
      </c>
      <c r="B82" s="8" t="s">
        <v>337</v>
      </c>
      <c r="C82" s="10" t="s">
        <v>185</v>
      </c>
      <c r="D82" s="11" t="s">
        <v>162</v>
      </c>
      <c r="E82" s="18">
        <v>27032.9</v>
      </c>
    </row>
    <row r="83" spans="1:6" ht="32.25" customHeight="1" x14ac:dyDescent="0.25">
      <c r="A83" s="46"/>
      <c r="B83" s="7" t="s">
        <v>602</v>
      </c>
      <c r="C83" s="12" t="s">
        <v>185</v>
      </c>
      <c r="D83" s="13" t="s">
        <v>534</v>
      </c>
      <c r="E83" s="19">
        <v>27032.9</v>
      </c>
    </row>
    <row r="84" spans="1:6" ht="94.5" customHeight="1" x14ac:dyDescent="0.25">
      <c r="A84" s="46"/>
      <c r="B84" s="7" t="s">
        <v>603</v>
      </c>
      <c r="C84" s="12" t="s">
        <v>185</v>
      </c>
      <c r="D84" s="13" t="s">
        <v>542</v>
      </c>
      <c r="E84" s="19">
        <v>27032.9</v>
      </c>
    </row>
    <row r="85" spans="1:6" ht="96.75" customHeight="1" x14ac:dyDescent="0.25">
      <c r="A85" s="46"/>
      <c r="B85" s="7" t="s">
        <v>604</v>
      </c>
      <c r="C85" s="12" t="s">
        <v>185</v>
      </c>
      <c r="D85" s="13" t="s">
        <v>463</v>
      </c>
      <c r="E85" s="19">
        <v>27032.9</v>
      </c>
    </row>
    <row r="86" spans="1:6" ht="79.5" customHeight="1" x14ac:dyDescent="0.25">
      <c r="A86" s="46" t="s">
        <v>592</v>
      </c>
      <c r="B86" s="8" t="s">
        <v>598</v>
      </c>
      <c r="C86" s="10" t="s">
        <v>186</v>
      </c>
      <c r="D86" s="11" t="s">
        <v>162</v>
      </c>
      <c r="E86" s="18">
        <v>10</v>
      </c>
    </row>
    <row r="87" spans="1:6" ht="32.25" customHeight="1" x14ac:dyDescent="0.25">
      <c r="A87" s="46"/>
      <c r="B87" s="7" t="s">
        <v>602</v>
      </c>
      <c r="C87" s="12" t="s">
        <v>186</v>
      </c>
      <c r="D87" s="13" t="s">
        <v>534</v>
      </c>
      <c r="E87" s="19">
        <v>10</v>
      </c>
    </row>
    <row r="88" spans="1:6" ht="93.75" customHeight="1" x14ac:dyDescent="0.25">
      <c r="A88" s="46"/>
      <c r="B88" s="7" t="s">
        <v>603</v>
      </c>
      <c r="C88" s="12" t="s">
        <v>186</v>
      </c>
      <c r="D88" s="13" t="s">
        <v>542</v>
      </c>
      <c r="E88" s="19">
        <v>10</v>
      </c>
    </row>
    <row r="89" spans="1:6" ht="95.25" customHeight="1" x14ac:dyDescent="0.25">
      <c r="A89" s="46"/>
      <c r="B89" s="7" t="s">
        <v>604</v>
      </c>
      <c r="C89" s="12" t="s">
        <v>186</v>
      </c>
      <c r="D89" s="13" t="s">
        <v>463</v>
      </c>
      <c r="E89" s="19">
        <v>10</v>
      </c>
    </row>
    <row r="90" spans="1:6" ht="47.45" customHeight="1" x14ac:dyDescent="0.25">
      <c r="A90" s="46" t="s">
        <v>15</v>
      </c>
      <c r="B90" s="8" t="s">
        <v>338</v>
      </c>
      <c r="C90" s="10">
        <v>180</v>
      </c>
      <c r="D90" s="11" t="s">
        <v>162</v>
      </c>
      <c r="E90" s="18">
        <v>972.4</v>
      </c>
    </row>
    <row r="91" spans="1:6" ht="32.25" customHeight="1" x14ac:dyDescent="0.25">
      <c r="A91" s="46"/>
      <c r="B91" s="7" t="s">
        <v>602</v>
      </c>
      <c r="C91" s="12">
        <v>180</v>
      </c>
      <c r="D91" s="13" t="s">
        <v>534</v>
      </c>
      <c r="E91" s="19">
        <v>972.4</v>
      </c>
    </row>
    <row r="92" spans="1:6" ht="93.75" customHeight="1" x14ac:dyDescent="0.25">
      <c r="A92" s="46"/>
      <c r="B92" s="7" t="s">
        <v>603</v>
      </c>
      <c r="C92" s="12">
        <v>180</v>
      </c>
      <c r="D92" s="13" t="s">
        <v>542</v>
      </c>
      <c r="E92" s="19">
        <v>972.4</v>
      </c>
    </row>
    <row r="93" spans="1:6" ht="94.5" customHeight="1" x14ac:dyDescent="0.25">
      <c r="A93" s="46"/>
      <c r="B93" s="7" t="s">
        <v>604</v>
      </c>
      <c r="C93" s="12">
        <v>180</v>
      </c>
      <c r="D93" s="13" t="s">
        <v>463</v>
      </c>
      <c r="E93" s="19">
        <v>972.4</v>
      </c>
    </row>
    <row r="94" spans="1:6" ht="31.15" customHeight="1" x14ac:dyDescent="0.25">
      <c r="A94" s="46" t="s">
        <v>16</v>
      </c>
      <c r="B94" s="8" t="s">
        <v>339</v>
      </c>
      <c r="C94" s="10" t="s">
        <v>187</v>
      </c>
      <c r="D94" s="11" t="s">
        <v>162</v>
      </c>
      <c r="E94" s="18">
        <v>15494288.699999999</v>
      </c>
      <c r="F94" s="30">
        <f>F96+F99+F105+F110+F113+E116+E118+F120+F123+E126+E128+E131+E138</f>
        <v>15494288.700000003</v>
      </c>
    </row>
    <row r="95" spans="1:6" ht="16.5" customHeight="1" x14ac:dyDescent="0.25">
      <c r="A95" s="46"/>
      <c r="B95" s="7" t="s">
        <v>120</v>
      </c>
      <c r="C95" s="12" t="s">
        <v>187</v>
      </c>
      <c r="D95" s="13" t="s">
        <v>57</v>
      </c>
      <c r="E95" s="19">
        <v>1240829.5</v>
      </c>
    </row>
    <row r="96" spans="1:6" ht="47.25" x14ac:dyDescent="0.25">
      <c r="A96" s="46"/>
      <c r="B96" s="7" t="s">
        <v>121</v>
      </c>
      <c r="C96" s="12" t="s">
        <v>187</v>
      </c>
      <c r="D96" s="13" t="s">
        <v>58</v>
      </c>
      <c r="E96" s="19">
        <v>1240829.5</v>
      </c>
      <c r="F96" s="30">
        <f>E97+E98</f>
        <v>1240829.5</v>
      </c>
    </row>
    <row r="97" spans="1:6" ht="64.900000000000006" customHeight="1" x14ac:dyDescent="0.25">
      <c r="A97" s="46"/>
      <c r="B97" s="7" t="s">
        <v>264</v>
      </c>
      <c r="C97" s="12" t="s">
        <v>187</v>
      </c>
      <c r="D97" s="13" t="s">
        <v>59</v>
      </c>
      <c r="E97" s="19">
        <v>1175487.8</v>
      </c>
    </row>
    <row r="98" spans="1:6" ht="64.150000000000006" customHeight="1" x14ac:dyDescent="0.25">
      <c r="A98" s="46"/>
      <c r="B98" s="7" t="s">
        <v>265</v>
      </c>
      <c r="C98" s="12" t="s">
        <v>187</v>
      </c>
      <c r="D98" s="13" t="s">
        <v>260</v>
      </c>
      <c r="E98" s="19">
        <v>65341.7</v>
      </c>
    </row>
    <row r="99" spans="1:6" ht="16.5" customHeight="1" x14ac:dyDescent="0.25">
      <c r="A99" s="46"/>
      <c r="B99" s="7" t="s">
        <v>188</v>
      </c>
      <c r="C99" s="12" t="s">
        <v>187</v>
      </c>
      <c r="D99" s="13" t="s">
        <v>189</v>
      </c>
      <c r="E99" s="19">
        <v>7339275.0999999996</v>
      </c>
      <c r="F99" s="30">
        <f>E100+E101+E102+E103+E104</f>
        <v>7339275.1000000006</v>
      </c>
    </row>
    <row r="100" spans="1:6" ht="94.5" customHeight="1" x14ac:dyDescent="0.25">
      <c r="A100" s="46"/>
      <c r="B100" s="7" t="s">
        <v>208</v>
      </c>
      <c r="C100" s="12" t="s">
        <v>187</v>
      </c>
      <c r="D100" s="13" t="s">
        <v>133</v>
      </c>
      <c r="E100" s="19">
        <v>7054466.2000000002</v>
      </c>
    </row>
    <row r="101" spans="1:6" ht="141" customHeight="1" x14ac:dyDescent="0.25">
      <c r="A101" s="46"/>
      <c r="B101" s="7" t="s">
        <v>452</v>
      </c>
      <c r="C101" s="12" t="s">
        <v>187</v>
      </c>
      <c r="D101" s="13" t="s">
        <v>135</v>
      </c>
      <c r="E101" s="19">
        <v>128221.4</v>
      </c>
    </row>
    <row r="102" spans="1:6" ht="63" customHeight="1" x14ac:dyDescent="0.25">
      <c r="A102" s="46"/>
      <c r="B102" s="7" t="s">
        <v>166</v>
      </c>
      <c r="C102" s="12" t="s">
        <v>187</v>
      </c>
      <c r="D102" s="13" t="s">
        <v>136</v>
      </c>
      <c r="E102" s="19">
        <v>127957.2</v>
      </c>
    </row>
    <row r="103" spans="1:6" ht="108.75" customHeight="1" x14ac:dyDescent="0.25">
      <c r="A103" s="46"/>
      <c r="B103" s="7" t="s">
        <v>431</v>
      </c>
      <c r="C103" s="12" t="s">
        <v>187</v>
      </c>
      <c r="D103" s="13" t="s">
        <v>137</v>
      </c>
      <c r="E103" s="19">
        <v>25124.1</v>
      </c>
    </row>
    <row r="104" spans="1:6" ht="78.599999999999994" customHeight="1" x14ac:dyDescent="0.25">
      <c r="A104" s="46"/>
      <c r="B104" s="7" t="s">
        <v>291</v>
      </c>
      <c r="C104" s="12" t="s">
        <v>187</v>
      </c>
      <c r="D104" s="13" t="s">
        <v>285</v>
      </c>
      <c r="E104" s="19">
        <v>3506.2</v>
      </c>
    </row>
    <row r="105" spans="1:6" ht="30" customHeight="1" x14ac:dyDescent="0.25">
      <c r="A105" s="46"/>
      <c r="B105" s="7" t="s">
        <v>428</v>
      </c>
      <c r="C105" s="12" t="s">
        <v>187</v>
      </c>
      <c r="D105" s="13" t="s">
        <v>292</v>
      </c>
      <c r="E105" s="19">
        <v>1974432.4</v>
      </c>
      <c r="F105" s="30">
        <f>E106+E108</f>
        <v>1974432.4</v>
      </c>
    </row>
    <row r="106" spans="1:6" ht="46.15" customHeight="1" x14ac:dyDescent="0.25">
      <c r="A106" s="46"/>
      <c r="B106" s="7" t="s">
        <v>293</v>
      </c>
      <c r="C106" s="12" t="s">
        <v>187</v>
      </c>
      <c r="D106" s="13" t="s">
        <v>286</v>
      </c>
      <c r="E106" s="19">
        <v>1576353.2</v>
      </c>
    </row>
    <row r="107" spans="1:6" ht="45.6" customHeight="1" x14ac:dyDescent="0.25">
      <c r="A107" s="46"/>
      <c r="B107" s="7" t="s">
        <v>294</v>
      </c>
      <c r="C107" s="12" t="s">
        <v>187</v>
      </c>
      <c r="D107" s="13" t="s">
        <v>287</v>
      </c>
      <c r="E107" s="19">
        <v>1576353.2</v>
      </c>
    </row>
    <row r="108" spans="1:6" ht="48" customHeight="1" x14ac:dyDescent="0.25">
      <c r="A108" s="46"/>
      <c r="B108" s="7" t="s">
        <v>295</v>
      </c>
      <c r="C108" s="12" t="s">
        <v>187</v>
      </c>
      <c r="D108" s="13" t="s">
        <v>288</v>
      </c>
      <c r="E108" s="19">
        <v>398079.2</v>
      </c>
    </row>
    <row r="109" spans="1:6" ht="79.150000000000006" customHeight="1" x14ac:dyDescent="0.25">
      <c r="A109" s="46"/>
      <c r="B109" s="7" t="s">
        <v>296</v>
      </c>
      <c r="C109" s="12" t="s">
        <v>187</v>
      </c>
      <c r="D109" s="13" t="s">
        <v>289</v>
      </c>
      <c r="E109" s="19">
        <v>398079.2</v>
      </c>
    </row>
    <row r="110" spans="1:6" ht="31.15" customHeight="1" x14ac:dyDescent="0.25">
      <c r="A110" s="46"/>
      <c r="B110" s="7" t="s">
        <v>238</v>
      </c>
      <c r="C110" s="12" t="s">
        <v>187</v>
      </c>
      <c r="D110" s="13" t="s">
        <v>52</v>
      </c>
      <c r="E110" s="19">
        <v>795376.4</v>
      </c>
      <c r="F110" s="30">
        <f>E111+E112</f>
        <v>795376.4</v>
      </c>
    </row>
    <row r="111" spans="1:6" ht="30.75" customHeight="1" x14ac:dyDescent="0.25">
      <c r="A111" s="46"/>
      <c r="B111" s="7" t="s">
        <v>238</v>
      </c>
      <c r="C111" s="12" t="s">
        <v>187</v>
      </c>
      <c r="D111" s="13" t="s">
        <v>138</v>
      </c>
      <c r="E111" s="19">
        <v>794982.9</v>
      </c>
    </row>
    <row r="112" spans="1:6" ht="47.25" x14ac:dyDescent="0.25">
      <c r="A112" s="46"/>
      <c r="B112" s="7" t="s">
        <v>315</v>
      </c>
      <c r="C112" s="12" t="s">
        <v>187</v>
      </c>
      <c r="D112" s="13" t="s">
        <v>139</v>
      </c>
      <c r="E112" s="19">
        <v>393.5</v>
      </c>
    </row>
    <row r="113" spans="1:6" x14ac:dyDescent="0.25">
      <c r="A113" s="46"/>
      <c r="B113" s="7" t="s">
        <v>190</v>
      </c>
      <c r="C113" s="12" t="s">
        <v>187</v>
      </c>
      <c r="D113" s="13" t="s">
        <v>53</v>
      </c>
      <c r="E113" s="19">
        <v>57455.5</v>
      </c>
      <c r="F113" s="30">
        <f>E114+E115</f>
        <v>57455.5</v>
      </c>
    </row>
    <row r="114" spans="1:6" ht="18.75" customHeight="1" x14ac:dyDescent="0.25">
      <c r="A114" s="46"/>
      <c r="B114" s="7" t="s">
        <v>122</v>
      </c>
      <c r="C114" s="12" t="s">
        <v>187</v>
      </c>
      <c r="D114" s="13" t="s">
        <v>140</v>
      </c>
      <c r="E114" s="19">
        <v>57487.6</v>
      </c>
    </row>
    <row r="115" spans="1:6" ht="34.5" customHeight="1" x14ac:dyDescent="0.25">
      <c r="A115" s="46"/>
      <c r="B115" s="32" t="s">
        <v>206</v>
      </c>
      <c r="C115" s="12" t="s">
        <v>187</v>
      </c>
      <c r="D115" s="13" t="s">
        <v>141</v>
      </c>
      <c r="E115" s="19">
        <v>-32.1</v>
      </c>
    </row>
    <row r="116" spans="1:6" ht="31.5" customHeight="1" x14ac:dyDescent="0.25">
      <c r="A116" s="46"/>
      <c r="B116" s="7" t="s">
        <v>164</v>
      </c>
      <c r="C116" s="12">
        <v>182</v>
      </c>
      <c r="D116" s="13" t="s">
        <v>163</v>
      </c>
      <c r="E116" s="19">
        <v>75224.5</v>
      </c>
    </row>
    <row r="117" spans="1:6" ht="48" customHeight="1" x14ac:dyDescent="0.25">
      <c r="A117" s="46"/>
      <c r="B117" s="7" t="s">
        <v>430</v>
      </c>
      <c r="C117" s="12">
        <v>182</v>
      </c>
      <c r="D117" s="13" t="s">
        <v>67</v>
      </c>
      <c r="E117" s="19">
        <v>75224.5</v>
      </c>
    </row>
    <row r="118" spans="1:6" ht="16.5" customHeight="1" x14ac:dyDescent="0.25">
      <c r="A118" s="46"/>
      <c r="B118" s="7" t="s">
        <v>123</v>
      </c>
      <c r="C118" s="12" t="s">
        <v>187</v>
      </c>
      <c r="D118" s="13" t="s">
        <v>146</v>
      </c>
      <c r="E118" s="19">
        <v>1074139.8999999999</v>
      </c>
    </row>
    <row r="119" spans="1:6" ht="63.75" customHeight="1" x14ac:dyDescent="0.25">
      <c r="A119" s="46"/>
      <c r="B119" s="7" t="s">
        <v>544</v>
      </c>
      <c r="C119" s="12" t="s">
        <v>187</v>
      </c>
      <c r="D119" s="13" t="s">
        <v>142</v>
      </c>
      <c r="E119" s="19">
        <v>1074139.8999999999</v>
      </c>
    </row>
    <row r="120" spans="1:6" ht="15.75" customHeight="1" x14ac:dyDescent="0.25">
      <c r="A120" s="46"/>
      <c r="B120" s="7" t="s">
        <v>545</v>
      </c>
      <c r="C120" s="12" t="s">
        <v>187</v>
      </c>
      <c r="D120" s="13" t="s">
        <v>467</v>
      </c>
      <c r="E120" s="19">
        <v>304202.5</v>
      </c>
      <c r="F120" s="30">
        <f>E121+E122</f>
        <v>304202.5</v>
      </c>
    </row>
    <row r="121" spans="1:6" ht="31.5" customHeight="1" x14ac:dyDescent="0.25">
      <c r="A121" s="46"/>
      <c r="B121" s="7" t="s">
        <v>546</v>
      </c>
      <c r="C121" s="12" t="s">
        <v>187</v>
      </c>
      <c r="D121" s="13" t="s">
        <v>468</v>
      </c>
      <c r="E121" s="19">
        <v>145750.5</v>
      </c>
    </row>
    <row r="122" spans="1:6" ht="31.5" customHeight="1" x14ac:dyDescent="0.25">
      <c r="A122" s="46"/>
      <c r="B122" s="7" t="s">
        <v>547</v>
      </c>
      <c r="C122" s="12" t="s">
        <v>187</v>
      </c>
      <c r="D122" s="13" t="s">
        <v>469</v>
      </c>
      <c r="E122" s="19">
        <v>158452</v>
      </c>
    </row>
    <row r="123" spans="1:6" ht="16.149999999999999" customHeight="1" x14ac:dyDescent="0.25">
      <c r="A123" s="46"/>
      <c r="B123" s="7" t="s">
        <v>548</v>
      </c>
      <c r="C123" s="12">
        <v>182</v>
      </c>
      <c r="D123" s="13" t="s">
        <v>147</v>
      </c>
      <c r="E123" s="19">
        <v>2308772.6</v>
      </c>
      <c r="F123" s="30">
        <f>E124+E125</f>
        <v>2308772.6</v>
      </c>
    </row>
    <row r="124" spans="1:6" ht="49.5" customHeight="1" x14ac:dyDescent="0.25">
      <c r="A124" s="46"/>
      <c r="B124" s="7" t="s">
        <v>549</v>
      </c>
      <c r="C124" s="12">
        <v>182</v>
      </c>
      <c r="D124" s="13" t="s">
        <v>261</v>
      </c>
      <c r="E124" s="19">
        <v>1574154.6</v>
      </c>
    </row>
    <row r="125" spans="1:6" ht="47.45" customHeight="1" x14ac:dyDescent="0.25">
      <c r="A125" s="46"/>
      <c r="B125" s="7" t="s">
        <v>266</v>
      </c>
      <c r="C125" s="12">
        <v>182</v>
      </c>
      <c r="D125" s="13" t="s">
        <v>262</v>
      </c>
      <c r="E125" s="19">
        <v>734618</v>
      </c>
    </row>
    <row r="126" spans="1:6" ht="47.25" x14ac:dyDescent="0.25">
      <c r="A126" s="46"/>
      <c r="B126" s="7" t="s">
        <v>207</v>
      </c>
      <c r="C126" s="12" t="s">
        <v>187</v>
      </c>
      <c r="D126" s="13" t="s">
        <v>191</v>
      </c>
      <c r="E126" s="19">
        <v>320504.90000000002</v>
      </c>
    </row>
    <row r="127" spans="1:6" ht="63" x14ac:dyDescent="0.25">
      <c r="A127" s="46"/>
      <c r="B127" s="7" t="s">
        <v>432</v>
      </c>
      <c r="C127" s="12" t="s">
        <v>187</v>
      </c>
      <c r="D127" s="13" t="s">
        <v>143</v>
      </c>
      <c r="E127" s="19">
        <v>320504.90000000002</v>
      </c>
    </row>
    <row r="128" spans="1:6" ht="17.25" customHeight="1" x14ac:dyDescent="0.25">
      <c r="A128" s="46"/>
      <c r="B128" s="7" t="s">
        <v>149</v>
      </c>
      <c r="C128" s="12" t="s">
        <v>187</v>
      </c>
      <c r="D128" s="13" t="s">
        <v>148</v>
      </c>
      <c r="E128" s="19">
        <v>8</v>
      </c>
      <c r="F128" s="4">
        <v>8</v>
      </c>
    </row>
    <row r="129" spans="1:6" ht="31.5" x14ac:dyDescent="0.25">
      <c r="A129" s="46"/>
      <c r="B129" s="7" t="s">
        <v>433</v>
      </c>
      <c r="C129" s="12" t="s">
        <v>187</v>
      </c>
      <c r="D129" s="13" t="s">
        <v>144</v>
      </c>
      <c r="E129" s="19">
        <v>8</v>
      </c>
    </row>
    <row r="130" spans="1:6" ht="47.25" customHeight="1" x14ac:dyDescent="0.25">
      <c r="A130" s="46"/>
      <c r="B130" s="7" t="s">
        <v>447</v>
      </c>
      <c r="C130" s="12">
        <v>182</v>
      </c>
      <c r="D130" s="13" t="s">
        <v>42</v>
      </c>
      <c r="E130" s="19">
        <v>8</v>
      </c>
    </row>
    <row r="131" spans="1:6" ht="31.5" x14ac:dyDescent="0.25">
      <c r="A131" s="46"/>
      <c r="B131" s="7" t="s">
        <v>434</v>
      </c>
      <c r="C131" s="12" t="s">
        <v>187</v>
      </c>
      <c r="D131" s="13" t="s">
        <v>150</v>
      </c>
      <c r="E131" s="19">
        <v>13.1</v>
      </c>
      <c r="F131" s="30">
        <f>E132+E134+E136</f>
        <v>13</v>
      </c>
    </row>
    <row r="132" spans="1:6" x14ac:dyDescent="0.25">
      <c r="A132" s="46"/>
      <c r="B132" s="7" t="s">
        <v>551</v>
      </c>
      <c r="C132" s="12" t="s">
        <v>187</v>
      </c>
      <c r="D132" s="13" t="s">
        <v>550</v>
      </c>
      <c r="E132" s="19">
        <v>0.4</v>
      </c>
    </row>
    <row r="133" spans="1:6" ht="32.25" customHeight="1" x14ac:dyDescent="0.25">
      <c r="A133" s="46"/>
      <c r="B133" s="7" t="s">
        <v>552</v>
      </c>
      <c r="C133" s="12" t="s">
        <v>187</v>
      </c>
      <c r="D133" s="13" t="s">
        <v>470</v>
      </c>
      <c r="E133" s="19">
        <v>0.4</v>
      </c>
    </row>
    <row r="134" spans="1:6" ht="64.900000000000006" customHeight="1" x14ac:dyDescent="0.25">
      <c r="A134" s="46"/>
      <c r="B134" s="7" t="s">
        <v>314</v>
      </c>
      <c r="C134" s="12" t="s">
        <v>187</v>
      </c>
      <c r="D134" s="13" t="s">
        <v>62</v>
      </c>
      <c r="E134" s="19">
        <v>12</v>
      </c>
    </row>
    <row r="135" spans="1:6" ht="80.45" customHeight="1" x14ac:dyDescent="0.25">
      <c r="A135" s="46"/>
      <c r="B135" s="7" t="s">
        <v>313</v>
      </c>
      <c r="C135" s="12" t="s">
        <v>187</v>
      </c>
      <c r="D135" s="13" t="s">
        <v>63</v>
      </c>
      <c r="E135" s="19">
        <v>12</v>
      </c>
    </row>
    <row r="136" spans="1:6" ht="16.5" customHeight="1" x14ac:dyDescent="0.25">
      <c r="A136" s="46"/>
      <c r="B136" s="7" t="s">
        <v>209</v>
      </c>
      <c r="C136" s="12" t="s">
        <v>187</v>
      </c>
      <c r="D136" s="13" t="s">
        <v>64</v>
      </c>
      <c r="E136" s="19">
        <v>0.6</v>
      </c>
    </row>
    <row r="137" spans="1:6" ht="31.5" customHeight="1" x14ac:dyDescent="0.25">
      <c r="A137" s="46"/>
      <c r="B137" s="7" t="s">
        <v>134</v>
      </c>
      <c r="C137" s="12" t="s">
        <v>187</v>
      </c>
      <c r="D137" s="13" t="s">
        <v>43</v>
      </c>
      <c r="E137" s="19">
        <v>0.6</v>
      </c>
    </row>
    <row r="138" spans="1:6" ht="31.5" customHeight="1" x14ac:dyDescent="0.25">
      <c r="A138" s="46"/>
      <c r="B138" s="7" t="s">
        <v>602</v>
      </c>
      <c r="C138" s="12" t="s">
        <v>187</v>
      </c>
      <c r="D138" s="13" t="s">
        <v>516</v>
      </c>
      <c r="E138" s="19">
        <v>4054.3</v>
      </c>
      <c r="F138" s="30">
        <f>E140+E141</f>
        <v>4054.3</v>
      </c>
    </row>
    <row r="139" spans="1:6" ht="93.75" customHeight="1" x14ac:dyDescent="0.25">
      <c r="A139" s="46"/>
      <c r="B139" s="7" t="s">
        <v>603</v>
      </c>
      <c r="C139" s="12" t="s">
        <v>187</v>
      </c>
      <c r="D139" s="13" t="s">
        <v>553</v>
      </c>
      <c r="E139" s="19">
        <v>4054.3</v>
      </c>
    </row>
    <row r="140" spans="1:6" ht="94.5" customHeight="1" x14ac:dyDescent="0.25">
      <c r="A140" s="46"/>
      <c r="B140" s="7" t="s">
        <v>604</v>
      </c>
      <c r="C140" s="12" t="s">
        <v>187</v>
      </c>
      <c r="D140" s="13" t="s">
        <v>471</v>
      </c>
      <c r="E140" s="19">
        <v>826.2</v>
      </c>
    </row>
    <row r="141" spans="1:6" ht="95.25" customHeight="1" x14ac:dyDescent="0.25">
      <c r="A141" s="46"/>
      <c r="B141" s="7" t="s">
        <v>606</v>
      </c>
      <c r="C141" s="12" t="s">
        <v>187</v>
      </c>
      <c r="D141" s="13" t="s">
        <v>472</v>
      </c>
      <c r="E141" s="19">
        <v>3228.1</v>
      </c>
    </row>
    <row r="142" spans="1:6" ht="33.75" customHeight="1" x14ac:dyDescent="0.25">
      <c r="A142" s="46" t="s">
        <v>17</v>
      </c>
      <c r="B142" s="8" t="s">
        <v>596</v>
      </c>
      <c r="C142" s="10" t="s">
        <v>192</v>
      </c>
      <c r="D142" s="11" t="s">
        <v>162</v>
      </c>
      <c r="E142" s="18">
        <v>15175.1</v>
      </c>
    </row>
    <row r="143" spans="1:6" s="39" customFormat="1" ht="33.75" customHeight="1" x14ac:dyDescent="0.25">
      <c r="A143" s="48"/>
      <c r="B143" s="7" t="s">
        <v>602</v>
      </c>
      <c r="C143" s="38" t="s">
        <v>192</v>
      </c>
      <c r="D143" s="13" t="s">
        <v>534</v>
      </c>
      <c r="E143" s="40">
        <v>15175.1</v>
      </c>
    </row>
    <row r="144" spans="1:6" ht="94.5" customHeight="1" x14ac:dyDescent="0.25">
      <c r="A144" s="46"/>
      <c r="B144" s="7" t="s">
        <v>603</v>
      </c>
      <c r="C144" s="12">
        <v>188</v>
      </c>
      <c r="D144" s="13" t="s">
        <v>542</v>
      </c>
      <c r="E144" s="19">
        <v>15175.1</v>
      </c>
    </row>
    <row r="145" spans="1:5" ht="94.5" customHeight="1" x14ac:dyDescent="0.25">
      <c r="A145" s="46"/>
      <c r="B145" s="7" t="s">
        <v>604</v>
      </c>
      <c r="C145" s="12">
        <v>188</v>
      </c>
      <c r="D145" s="13" t="s">
        <v>463</v>
      </c>
      <c r="E145" s="19">
        <v>15175.1</v>
      </c>
    </row>
    <row r="146" spans="1:5" ht="33" customHeight="1" x14ac:dyDescent="0.25">
      <c r="A146" s="46" t="s">
        <v>274</v>
      </c>
      <c r="B146" s="8" t="s">
        <v>599</v>
      </c>
      <c r="C146" s="10">
        <v>189</v>
      </c>
      <c r="D146" s="13"/>
      <c r="E146" s="18">
        <v>-1.5</v>
      </c>
    </row>
    <row r="147" spans="1:5" ht="31.5" customHeight="1" x14ac:dyDescent="0.25">
      <c r="A147" s="46"/>
      <c r="B147" s="7" t="s">
        <v>602</v>
      </c>
      <c r="C147" s="12">
        <v>189</v>
      </c>
      <c r="D147" s="13" t="s">
        <v>534</v>
      </c>
      <c r="E147" s="19">
        <v>-1.5</v>
      </c>
    </row>
    <row r="148" spans="1:5" ht="95.25" customHeight="1" x14ac:dyDescent="0.25">
      <c r="A148" s="46"/>
      <c r="B148" s="7" t="s">
        <v>603</v>
      </c>
      <c r="C148" s="12">
        <v>189</v>
      </c>
      <c r="D148" s="13" t="s">
        <v>542</v>
      </c>
      <c r="E148" s="19">
        <v>-1.5</v>
      </c>
    </row>
    <row r="149" spans="1:5" ht="93.75" customHeight="1" x14ac:dyDescent="0.25">
      <c r="A149" s="46"/>
      <c r="B149" s="7" t="s">
        <v>604</v>
      </c>
      <c r="C149" s="12">
        <v>189</v>
      </c>
      <c r="D149" s="13" t="s">
        <v>463</v>
      </c>
      <c r="E149" s="19">
        <v>-1.5</v>
      </c>
    </row>
    <row r="150" spans="1:5" ht="33.6" customHeight="1" x14ac:dyDescent="0.25">
      <c r="A150" s="46" t="s">
        <v>275</v>
      </c>
      <c r="B150" s="8" t="s">
        <v>340</v>
      </c>
      <c r="C150" s="10" t="s">
        <v>193</v>
      </c>
      <c r="D150" s="11" t="s">
        <v>162</v>
      </c>
      <c r="E150" s="18">
        <v>348.9</v>
      </c>
    </row>
    <row r="151" spans="1:5" ht="32.25" customHeight="1" x14ac:dyDescent="0.25">
      <c r="A151" s="46"/>
      <c r="B151" s="7" t="s">
        <v>602</v>
      </c>
      <c r="C151" s="12" t="s">
        <v>193</v>
      </c>
      <c r="D151" s="13" t="s">
        <v>534</v>
      </c>
      <c r="E151" s="19">
        <v>348.9</v>
      </c>
    </row>
    <row r="152" spans="1:5" ht="95.25" customHeight="1" x14ac:dyDescent="0.25">
      <c r="A152" s="46"/>
      <c r="B152" s="7" t="s">
        <v>603</v>
      </c>
      <c r="C152" s="12" t="s">
        <v>193</v>
      </c>
      <c r="D152" s="13" t="s">
        <v>542</v>
      </c>
      <c r="E152" s="19">
        <v>348.9</v>
      </c>
    </row>
    <row r="153" spans="1:5" ht="93.75" customHeight="1" x14ac:dyDescent="0.25">
      <c r="A153" s="46"/>
      <c r="B153" s="7" t="s">
        <v>604</v>
      </c>
      <c r="C153" s="12" t="s">
        <v>193</v>
      </c>
      <c r="D153" s="13" t="s">
        <v>463</v>
      </c>
      <c r="E153" s="19">
        <v>348.9</v>
      </c>
    </row>
    <row r="154" spans="1:5" ht="48.6" customHeight="1" x14ac:dyDescent="0.25">
      <c r="A154" s="46" t="s">
        <v>276</v>
      </c>
      <c r="B154" s="8" t="s">
        <v>341</v>
      </c>
      <c r="C154" s="10" t="s">
        <v>194</v>
      </c>
      <c r="D154" s="11" t="s">
        <v>162</v>
      </c>
      <c r="E154" s="18">
        <v>3004.1</v>
      </c>
    </row>
    <row r="155" spans="1:5" ht="32.25" customHeight="1" x14ac:dyDescent="0.25">
      <c r="A155" s="46"/>
      <c r="B155" s="7" t="s">
        <v>602</v>
      </c>
      <c r="C155" s="12" t="s">
        <v>194</v>
      </c>
      <c r="D155" s="13" t="s">
        <v>534</v>
      </c>
      <c r="E155" s="19">
        <v>3004.1</v>
      </c>
    </row>
    <row r="156" spans="1:5" ht="95.25" customHeight="1" x14ac:dyDescent="0.25">
      <c r="A156" s="46"/>
      <c r="B156" s="7" t="s">
        <v>603</v>
      </c>
      <c r="C156" s="12" t="s">
        <v>194</v>
      </c>
      <c r="D156" s="13" t="s">
        <v>542</v>
      </c>
      <c r="E156" s="19">
        <v>3004.1</v>
      </c>
    </row>
    <row r="157" spans="1:5" ht="95.25" customHeight="1" x14ac:dyDescent="0.25">
      <c r="A157" s="46"/>
      <c r="B157" s="7" t="s">
        <v>604</v>
      </c>
      <c r="C157" s="12">
        <v>321</v>
      </c>
      <c r="D157" s="13" t="s">
        <v>463</v>
      </c>
      <c r="E157" s="19">
        <v>3004.1</v>
      </c>
    </row>
    <row r="158" spans="1:5" ht="32.25" customHeight="1" x14ac:dyDescent="0.25">
      <c r="A158" s="46" t="s">
        <v>18</v>
      </c>
      <c r="B158" s="52" t="s">
        <v>597</v>
      </c>
      <c r="C158" s="10">
        <v>322</v>
      </c>
      <c r="D158" s="11" t="s">
        <v>162</v>
      </c>
      <c r="E158" s="18">
        <v>32</v>
      </c>
    </row>
    <row r="159" spans="1:5" ht="33" customHeight="1" x14ac:dyDescent="0.25">
      <c r="A159" s="46"/>
      <c r="B159" s="7" t="s">
        <v>602</v>
      </c>
      <c r="C159" s="12">
        <v>322</v>
      </c>
      <c r="D159" s="13" t="s">
        <v>534</v>
      </c>
      <c r="E159" s="19">
        <v>32</v>
      </c>
    </row>
    <row r="160" spans="1:5" ht="95.25" customHeight="1" x14ac:dyDescent="0.25">
      <c r="A160" s="46"/>
      <c r="B160" s="7" t="s">
        <v>603</v>
      </c>
      <c r="C160" s="12">
        <v>322</v>
      </c>
      <c r="D160" s="13" t="s">
        <v>542</v>
      </c>
      <c r="E160" s="19">
        <v>32</v>
      </c>
    </row>
    <row r="161" spans="1:6" ht="94.5" customHeight="1" x14ac:dyDescent="0.25">
      <c r="A161" s="46"/>
      <c r="B161" s="7" t="s">
        <v>604</v>
      </c>
      <c r="C161" s="12">
        <v>322</v>
      </c>
      <c r="D161" s="13" t="s">
        <v>463</v>
      </c>
      <c r="E161" s="19">
        <v>32</v>
      </c>
    </row>
    <row r="162" spans="1:6" ht="48.6" customHeight="1" x14ac:dyDescent="0.25">
      <c r="A162" s="46" t="s">
        <v>277</v>
      </c>
      <c r="B162" s="8" t="s">
        <v>654</v>
      </c>
      <c r="C162" s="10" t="s">
        <v>195</v>
      </c>
      <c r="D162" s="11" t="s">
        <v>162</v>
      </c>
      <c r="E162" s="18">
        <v>9199.7999999999993</v>
      </c>
    </row>
    <row r="163" spans="1:6" ht="31.5" customHeight="1" x14ac:dyDescent="0.25">
      <c r="A163" s="46"/>
      <c r="B163" s="7" t="s">
        <v>602</v>
      </c>
      <c r="C163" s="12">
        <v>498</v>
      </c>
      <c r="D163" s="13" t="s">
        <v>534</v>
      </c>
      <c r="E163" s="19">
        <v>9199.7999999999993</v>
      </c>
    </row>
    <row r="164" spans="1:6" ht="95.25" customHeight="1" x14ac:dyDescent="0.25">
      <c r="A164" s="46"/>
      <c r="B164" s="7" t="s">
        <v>603</v>
      </c>
      <c r="C164" s="12">
        <v>498</v>
      </c>
      <c r="D164" s="13" t="s">
        <v>542</v>
      </c>
      <c r="E164" s="19">
        <v>9199.7999999999993</v>
      </c>
    </row>
    <row r="165" spans="1:6" ht="96.75" customHeight="1" x14ac:dyDescent="0.25">
      <c r="A165" s="46"/>
      <c r="B165" s="7" t="s">
        <v>604</v>
      </c>
      <c r="C165" s="12">
        <v>498</v>
      </c>
      <c r="D165" s="13" t="s">
        <v>463</v>
      </c>
      <c r="E165" s="19">
        <v>9199.7999999999993</v>
      </c>
    </row>
    <row r="166" spans="1:6" ht="48" customHeight="1" x14ac:dyDescent="0.25">
      <c r="A166" s="46" t="s">
        <v>19</v>
      </c>
      <c r="B166" s="8" t="s">
        <v>309</v>
      </c>
      <c r="C166" s="10">
        <v>804</v>
      </c>
      <c r="D166" s="11"/>
      <c r="E166" s="18">
        <v>6333.1</v>
      </c>
    </row>
    <row r="167" spans="1:6" ht="32.25" customHeight="1" x14ac:dyDescent="0.25">
      <c r="A167" s="46"/>
      <c r="B167" s="7" t="s">
        <v>602</v>
      </c>
      <c r="C167" s="12">
        <v>804</v>
      </c>
      <c r="D167" s="13" t="s">
        <v>534</v>
      </c>
      <c r="E167" s="19">
        <v>6333.1</v>
      </c>
    </row>
    <row r="168" spans="1:6" ht="95.25" customHeight="1" x14ac:dyDescent="0.25">
      <c r="A168" s="46"/>
      <c r="B168" s="7" t="s">
        <v>603</v>
      </c>
      <c r="C168" s="12">
        <v>804</v>
      </c>
      <c r="D168" s="13" t="s">
        <v>542</v>
      </c>
      <c r="E168" s="19">
        <v>6333.1</v>
      </c>
    </row>
    <row r="169" spans="1:6" ht="94.5" customHeight="1" x14ac:dyDescent="0.25">
      <c r="A169" s="46"/>
      <c r="B169" s="7" t="s">
        <v>604</v>
      </c>
      <c r="C169" s="12">
        <v>804</v>
      </c>
      <c r="D169" s="13" t="s">
        <v>463</v>
      </c>
      <c r="E169" s="19">
        <v>6333.1</v>
      </c>
    </row>
    <row r="170" spans="1:6" ht="32.25" customHeight="1" x14ac:dyDescent="0.25">
      <c r="A170" s="46" t="s">
        <v>20</v>
      </c>
      <c r="B170" s="8" t="s">
        <v>200</v>
      </c>
      <c r="C170" s="10">
        <v>816</v>
      </c>
      <c r="D170" s="11"/>
      <c r="E170" s="18">
        <v>-1</v>
      </c>
    </row>
    <row r="171" spans="1:6" ht="33" customHeight="1" x14ac:dyDescent="0.25">
      <c r="A171" s="46"/>
      <c r="B171" s="7" t="s">
        <v>602</v>
      </c>
      <c r="C171" s="12">
        <v>816</v>
      </c>
      <c r="D171" s="13" t="s">
        <v>534</v>
      </c>
      <c r="E171" s="19">
        <v>1</v>
      </c>
    </row>
    <row r="172" spans="1:6" ht="94.5" customHeight="1" x14ac:dyDescent="0.25">
      <c r="A172" s="46"/>
      <c r="B172" s="7" t="s">
        <v>603</v>
      </c>
      <c r="C172" s="12">
        <v>816</v>
      </c>
      <c r="D172" s="13" t="s">
        <v>542</v>
      </c>
      <c r="E172" s="19">
        <v>1</v>
      </c>
    </row>
    <row r="173" spans="1:6" ht="96" customHeight="1" x14ac:dyDescent="0.25">
      <c r="A173" s="46"/>
      <c r="B173" s="7" t="s">
        <v>604</v>
      </c>
      <c r="C173" s="12">
        <v>816</v>
      </c>
      <c r="D173" s="13" t="s">
        <v>463</v>
      </c>
      <c r="E173" s="19">
        <v>1</v>
      </c>
    </row>
    <row r="174" spans="1:6" ht="33" customHeight="1" x14ac:dyDescent="0.25">
      <c r="A174" s="46" t="s">
        <v>21</v>
      </c>
      <c r="B174" s="8" t="s">
        <v>176</v>
      </c>
      <c r="C174" s="10" t="s">
        <v>196</v>
      </c>
      <c r="D174" s="11" t="s">
        <v>162</v>
      </c>
      <c r="E174" s="18">
        <v>42691.4</v>
      </c>
      <c r="F174" s="30">
        <f>E175+E178</f>
        <v>42691.4</v>
      </c>
    </row>
    <row r="175" spans="1:6" ht="110.25" customHeight="1" x14ac:dyDescent="0.25">
      <c r="A175" s="46"/>
      <c r="B175" s="7" t="s">
        <v>84</v>
      </c>
      <c r="C175" s="12" t="s">
        <v>196</v>
      </c>
      <c r="D175" s="13" t="s">
        <v>212</v>
      </c>
      <c r="E175" s="19">
        <v>40918.9</v>
      </c>
    </row>
    <row r="176" spans="1:6" ht="109.5" customHeight="1" x14ac:dyDescent="0.25">
      <c r="A176" s="46"/>
      <c r="B176" s="7" t="s">
        <v>100</v>
      </c>
      <c r="C176" s="12" t="s">
        <v>196</v>
      </c>
      <c r="D176" s="13" t="s">
        <v>65</v>
      </c>
      <c r="E176" s="19">
        <v>40918.9</v>
      </c>
    </row>
    <row r="177" spans="1:5" ht="156.75" customHeight="1" x14ac:dyDescent="0.25">
      <c r="A177" s="46"/>
      <c r="B177" s="7" t="s">
        <v>435</v>
      </c>
      <c r="C177" s="12" t="s">
        <v>196</v>
      </c>
      <c r="D177" s="13" t="s">
        <v>54</v>
      </c>
      <c r="E177" s="19">
        <v>40918.9</v>
      </c>
    </row>
    <row r="178" spans="1:5" ht="33" customHeight="1" x14ac:dyDescent="0.25">
      <c r="A178" s="46"/>
      <c r="B178" s="7" t="s">
        <v>602</v>
      </c>
      <c r="C178" s="12">
        <v>821</v>
      </c>
      <c r="D178" s="13" t="s">
        <v>534</v>
      </c>
      <c r="E178" s="19">
        <v>1772.5</v>
      </c>
    </row>
    <row r="179" spans="1:5" ht="94.5" customHeight="1" x14ac:dyDescent="0.25">
      <c r="A179" s="46"/>
      <c r="B179" s="7" t="s">
        <v>603</v>
      </c>
      <c r="C179" s="12">
        <v>821</v>
      </c>
      <c r="D179" s="13" t="s">
        <v>542</v>
      </c>
      <c r="E179" s="19">
        <v>1772.5</v>
      </c>
    </row>
    <row r="180" spans="1:5" ht="96" customHeight="1" x14ac:dyDescent="0.25">
      <c r="A180" s="46"/>
      <c r="B180" s="7" t="s">
        <v>604</v>
      </c>
      <c r="C180" s="12">
        <v>821</v>
      </c>
      <c r="D180" s="13" t="s">
        <v>463</v>
      </c>
      <c r="E180" s="19">
        <v>1772.5</v>
      </c>
    </row>
    <row r="181" spans="1:5" ht="30.75" customHeight="1" x14ac:dyDescent="0.25">
      <c r="A181" s="46" t="s">
        <v>593</v>
      </c>
      <c r="B181" s="8" t="s">
        <v>451</v>
      </c>
      <c r="C181" s="10">
        <v>830</v>
      </c>
      <c r="D181" s="11"/>
      <c r="E181" s="18">
        <v>10</v>
      </c>
    </row>
    <row r="182" spans="1:5" ht="32.25" customHeight="1" x14ac:dyDescent="0.25">
      <c r="A182" s="46"/>
      <c r="B182" s="7" t="s">
        <v>602</v>
      </c>
      <c r="C182" s="12">
        <v>830</v>
      </c>
      <c r="D182" s="13" t="s">
        <v>534</v>
      </c>
      <c r="E182" s="19">
        <v>10</v>
      </c>
    </row>
    <row r="183" spans="1:5" ht="94.5" customHeight="1" x14ac:dyDescent="0.25">
      <c r="A183" s="46"/>
      <c r="B183" s="7" t="s">
        <v>603</v>
      </c>
      <c r="C183" s="12">
        <v>830</v>
      </c>
      <c r="D183" s="13" t="s">
        <v>542</v>
      </c>
      <c r="E183" s="19">
        <v>10</v>
      </c>
    </row>
    <row r="184" spans="1:5" ht="96.75" customHeight="1" x14ac:dyDescent="0.25">
      <c r="A184" s="46"/>
      <c r="B184" s="7" t="s">
        <v>604</v>
      </c>
      <c r="C184" s="12">
        <v>830</v>
      </c>
      <c r="D184" s="13" t="s">
        <v>463</v>
      </c>
      <c r="E184" s="19">
        <v>10</v>
      </c>
    </row>
    <row r="185" spans="1:5" ht="32.25" customHeight="1" x14ac:dyDescent="0.25">
      <c r="A185" s="46" t="s">
        <v>94</v>
      </c>
      <c r="B185" s="8" t="s">
        <v>342</v>
      </c>
      <c r="C185" s="10" t="s">
        <v>197</v>
      </c>
      <c r="D185" s="11" t="s">
        <v>162</v>
      </c>
      <c r="E185" s="18">
        <v>261</v>
      </c>
    </row>
    <row r="186" spans="1:5" ht="32.25" customHeight="1" x14ac:dyDescent="0.25">
      <c r="A186" s="46"/>
      <c r="B186" s="7" t="s">
        <v>602</v>
      </c>
      <c r="C186" s="12" t="s">
        <v>197</v>
      </c>
      <c r="D186" s="13" t="s">
        <v>534</v>
      </c>
      <c r="E186" s="19">
        <v>261</v>
      </c>
    </row>
    <row r="187" spans="1:5" ht="95.25" customHeight="1" x14ac:dyDescent="0.25">
      <c r="A187" s="46"/>
      <c r="B187" s="7" t="s">
        <v>603</v>
      </c>
      <c r="C187" s="12" t="s">
        <v>197</v>
      </c>
      <c r="D187" s="13" t="s">
        <v>542</v>
      </c>
      <c r="E187" s="19">
        <v>261</v>
      </c>
    </row>
    <row r="188" spans="1:5" ht="96" customHeight="1" x14ac:dyDescent="0.25">
      <c r="A188" s="46"/>
      <c r="B188" s="7" t="s">
        <v>604</v>
      </c>
      <c r="C188" s="12" t="s">
        <v>197</v>
      </c>
      <c r="D188" s="13" t="s">
        <v>463</v>
      </c>
      <c r="E188" s="19">
        <v>261</v>
      </c>
    </row>
    <row r="189" spans="1:5" ht="31.9" customHeight="1" x14ac:dyDescent="0.25">
      <c r="A189" s="46" t="s">
        <v>22</v>
      </c>
      <c r="B189" s="8" t="s">
        <v>282</v>
      </c>
      <c r="C189" s="10" t="s">
        <v>198</v>
      </c>
      <c r="D189" s="11" t="s">
        <v>162</v>
      </c>
      <c r="E189" s="18">
        <v>17672.900000000001</v>
      </c>
    </row>
    <row r="190" spans="1:5" ht="33" customHeight="1" x14ac:dyDescent="0.25">
      <c r="A190" s="46"/>
      <c r="B190" s="7" t="s">
        <v>602</v>
      </c>
      <c r="C190" s="12" t="s">
        <v>198</v>
      </c>
      <c r="D190" s="13" t="s">
        <v>534</v>
      </c>
      <c r="E190" s="19">
        <v>17672.900000000001</v>
      </c>
    </row>
    <row r="191" spans="1:5" ht="94.5" customHeight="1" x14ac:dyDescent="0.25">
      <c r="A191" s="46"/>
      <c r="B191" s="7" t="s">
        <v>603</v>
      </c>
      <c r="C191" s="12" t="s">
        <v>198</v>
      </c>
      <c r="D191" s="13" t="s">
        <v>542</v>
      </c>
      <c r="E191" s="19">
        <v>17672.900000000001</v>
      </c>
    </row>
    <row r="192" spans="1:5" ht="93.75" customHeight="1" x14ac:dyDescent="0.25">
      <c r="A192" s="46"/>
      <c r="B192" s="7" t="s">
        <v>604</v>
      </c>
      <c r="C192" s="12" t="s">
        <v>198</v>
      </c>
      <c r="D192" s="13" t="s">
        <v>463</v>
      </c>
      <c r="E192" s="19">
        <v>17672.900000000001</v>
      </c>
    </row>
    <row r="193" spans="1:6" ht="31.9" customHeight="1" x14ac:dyDescent="0.25">
      <c r="A193" s="46" t="s">
        <v>85</v>
      </c>
      <c r="B193" s="8" t="s">
        <v>473</v>
      </c>
      <c r="C193" s="10">
        <v>836</v>
      </c>
      <c r="D193" s="11" t="s">
        <v>162</v>
      </c>
      <c r="E193" s="18">
        <v>20302.3</v>
      </c>
      <c r="F193" s="30">
        <f>E195+E197+E199+E201+E203+E205+E207+E209+E211+E213+E215+E217+E219+E221</f>
        <v>20302.3</v>
      </c>
    </row>
    <row r="194" spans="1:6" ht="48" customHeight="1" x14ac:dyDescent="0.25">
      <c r="A194" s="46"/>
      <c r="B194" s="7" t="s">
        <v>554</v>
      </c>
      <c r="C194" s="12">
        <v>836</v>
      </c>
      <c r="D194" s="13" t="s">
        <v>474</v>
      </c>
      <c r="E194" s="19">
        <v>20302.3</v>
      </c>
    </row>
    <row r="195" spans="1:6" ht="79.5" customHeight="1" x14ac:dyDescent="0.25">
      <c r="A195" s="46"/>
      <c r="B195" s="7" t="s">
        <v>626</v>
      </c>
      <c r="C195" s="12">
        <v>836</v>
      </c>
      <c r="D195" s="13" t="s">
        <v>475</v>
      </c>
      <c r="E195" s="19">
        <v>354.8</v>
      </c>
    </row>
    <row r="196" spans="1:6" ht="111" customHeight="1" x14ac:dyDescent="0.25">
      <c r="A196" s="46"/>
      <c r="B196" s="7" t="s">
        <v>631</v>
      </c>
      <c r="C196" s="12">
        <v>836</v>
      </c>
      <c r="D196" s="13" t="s">
        <v>476</v>
      </c>
      <c r="E196" s="19">
        <v>354.8</v>
      </c>
    </row>
    <row r="197" spans="1:6" ht="111" customHeight="1" x14ac:dyDescent="0.25">
      <c r="A197" s="46"/>
      <c r="B197" s="7" t="s">
        <v>628</v>
      </c>
      <c r="C197" s="12">
        <v>836</v>
      </c>
      <c r="D197" s="13" t="s">
        <v>477</v>
      </c>
      <c r="E197" s="19">
        <v>1565.2</v>
      </c>
    </row>
    <row r="198" spans="1:6" ht="143.25" customHeight="1" x14ac:dyDescent="0.25">
      <c r="A198" s="46"/>
      <c r="B198" s="7" t="s">
        <v>630</v>
      </c>
      <c r="C198" s="12">
        <v>836</v>
      </c>
      <c r="D198" s="13" t="s">
        <v>478</v>
      </c>
      <c r="E198" s="19">
        <v>1565.2</v>
      </c>
    </row>
    <row r="199" spans="1:6" ht="79.5" customHeight="1" x14ac:dyDescent="0.25">
      <c r="A199" s="46"/>
      <c r="B199" s="7" t="s">
        <v>555</v>
      </c>
      <c r="C199" s="12">
        <v>836</v>
      </c>
      <c r="D199" s="13" t="s">
        <v>479</v>
      </c>
      <c r="E199" s="19">
        <v>536.29999999999995</v>
      </c>
    </row>
    <row r="200" spans="1:6" ht="111" customHeight="1" x14ac:dyDescent="0.25">
      <c r="A200" s="46"/>
      <c r="B200" s="7" t="s">
        <v>632</v>
      </c>
      <c r="C200" s="12">
        <v>836</v>
      </c>
      <c r="D200" s="13" t="s">
        <v>480</v>
      </c>
      <c r="E200" s="19">
        <v>536.29999999999995</v>
      </c>
    </row>
    <row r="201" spans="1:6" ht="94.5" customHeight="1" x14ac:dyDescent="0.25">
      <c r="A201" s="46"/>
      <c r="B201" s="7" t="s">
        <v>556</v>
      </c>
      <c r="C201" s="12">
        <v>836</v>
      </c>
      <c r="D201" s="13" t="s">
        <v>481</v>
      </c>
      <c r="E201" s="19">
        <v>1015.6</v>
      </c>
    </row>
    <row r="202" spans="1:6" ht="126.75" customHeight="1" x14ac:dyDescent="0.25">
      <c r="A202" s="46"/>
      <c r="B202" s="7" t="s">
        <v>633</v>
      </c>
      <c r="C202" s="12">
        <v>836</v>
      </c>
      <c r="D202" s="13" t="s">
        <v>482</v>
      </c>
      <c r="E202" s="19">
        <v>1015.6</v>
      </c>
    </row>
    <row r="203" spans="1:6" ht="79.5" customHeight="1" x14ac:dyDescent="0.25">
      <c r="A203" s="46"/>
      <c r="B203" s="7" t="s">
        <v>557</v>
      </c>
      <c r="C203" s="12">
        <v>836</v>
      </c>
      <c r="D203" s="13" t="s">
        <v>483</v>
      </c>
      <c r="E203" s="19">
        <v>24.2</v>
      </c>
    </row>
    <row r="204" spans="1:6" ht="111" customHeight="1" x14ac:dyDescent="0.25">
      <c r="A204" s="46"/>
      <c r="B204" s="7" t="s">
        <v>558</v>
      </c>
      <c r="C204" s="12">
        <v>836</v>
      </c>
      <c r="D204" s="13" t="s">
        <v>484</v>
      </c>
      <c r="E204" s="19">
        <v>24.2</v>
      </c>
    </row>
    <row r="205" spans="1:6" ht="78.75" customHeight="1" x14ac:dyDescent="0.25">
      <c r="A205" s="46"/>
      <c r="B205" s="7" t="s">
        <v>559</v>
      </c>
      <c r="C205" s="12">
        <v>836</v>
      </c>
      <c r="D205" s="13" t="s">
        <v>485</v>
      </c>
      <c r="E205" s="19">
        <v>65.900000000000006</v>
      </c>
    </row>
    <row r="206" spans="1:6" ht="111" customHeight="1" x14ac:dyDescent="0.25">
      <c r="A206" s="46"/>
      <c r="B206" s="7" t="s">
        <v>560</v>
      </c>
      <c r="C206" s="12">
        <v>836</v>
      </c>
      <c r="D206" s="13" t="s">
        <v>486</v>
      </c>
      <c r="E206" s="19">
        <v>65.900000000000006</v>
      </c>
    </row>
    <row r="207" spans="1:6" ht="79.5" customHeight="1" x14ac:dyDescent="0.25">
      <c r="A207" s="46"/>
      <c r="B207" s="7" t="s">
        <v>561</v>
      </c>
      <c r="C207" s="12">
        <v>836</v>
      </c>
      <c r="D207" s="13" t="s">
        <v>487</v>
      </c>
      <c r="E207" s="19">
        <v>36.5</v>
      </c>
    </row>
    <row r="208" spans="1:6" ht="110.25" customHeight="1" x14ac:dyDescent="0.25">
      <c r="A208" s="46"/>
      <c r="B208" s="7" t="s">
        <v>562</v>
      </c>
      <c r="C208" s="12">
        <v>836</v>
      </c>
      <c r="D208" s="13" t="s">
        <v>488</v>
      </c>
      <c r="E208" s="19">
        <v>36.5</v>
      </c>
    </row>
    <row r="209" spans="1:5" ht="78.75" customHeight="1" x14ac:dyDescent="0.25">
      <c r="A209" s="46"/>
      <c r="B209" s="7" t="s">
        <v>563</v>
      </c>
      <c r="C209" s="12">
        <v>836</v>
      </c>
      <c r="D209" s="13" t="s">
        <v>489</v>
      </c>
      <c r="E209" s="19">
        <v>179.8</v>
      </c>
    </row>
    <row r="210" spans="1:5" ht="111.75" customHeight="1" x14ac:dyDescent="0.25">
      <c r="A210" s="46"/>
      <c r="B210" s="7" t="s">
        <v>655</v>
      </c>
      <c r="C210" s="12">
        <v>836</v>
      </c>
      <c r="D210" s="13" t="s">
        <v>490</v>
      </c>
      <c r="E210" s="19">
        <v>179.8</v>
      </c>
    </row>
    <row r="211" spans="1:5" ht="95.25" customHeight="1" x14ac:dyDescent="0.25">
      <c r="A211" s="46"/>
      <c r="B211" s="7" t="s">
        <v>564</v>
      </c>
      <c r="C211" s="12">
        <v>836</v>
      </c>
      <c r="D211" s="13" t="s">
        <v>491</v>
      </c>
      <c r="E211" s="19">
        <v>3011.4</v>
      </c>
    </row>
    <row r="212" spans="1:5" ht="126" customHeight="1" x14ac:dyDescent="0.25">
      <c r="A212" s="46"/>
      <c r="B212" s="7" t="s">
        <v>565</v>
      </c>
      <c r="C212" s="12">
        <v>836</v>
      </c>
      <c r="D212" s="13" t="s">
        <v>492</v>
      </c>
      <c r="E212" s="19">
        <v>3011.4</v>
      </c>
    </row>
    <row r="213" spans="1:5" ht="96" customHeight="1" x14ac:dyDescent="0.25">
      <c r="A213" s="46"/>
      <c r="B213" s="7" t="s">
        <v>566</v>
      </c>
      <c r="C213" s="12">
        <v>836</v>
      </c>
      <c r="D213" s="13" t="s">
        <v>493</v>
      </c>
      <c r="E213" s="19">
        <v>1243.8</v>
      </c>
    </row>
    <row r="214" spans="1:5" ht="158.25" customHeight="1" x14ac:dyDescent="0.25">
      <c r="A214" s="46"/>
      <c r="B214" s="7" t="s">
        <v>567</v>
      </c>
      <c r="C214" s="12">
        <v>836</v>
      </c>
      <c r="D214" s="13" t="s">
        <v>494</v>
      </c>
      <c r="E214" s="19">
        <v>1243.8</v>
      </c>
    </row>
    <row r="215" spans="1:5" ht="94.5" customHeight="1" x14ac:dyDescent="0.25">
      <c r="A215" s="46"/>
      <c r="B215" s="7" t="s">
        <v>568</v>
      </c>
      <c r="C215" s="12">
        <v>836</v>
      </c>
      <c r="D215" s="13" t="s">
        <v>495</v>
      </c>
      <c r="E215" s="19">
        <v>295.8</v>
      </c>
    </row>
    <row r="216" spans="1:5" ht="125.25" customHeight="1" x14ac:dyDescent="0.25">
      <c r="A216" s="46"/>
      <c r="B216" s="7" t="s">
        <v>569</v>
      </c>
      <c r="C216" s="12">
        <v>836</v>
      </c>
      <c r="D216" s="13" t="s">
        <v>496</v>
      </c>
      <c r="E216" s="19">
        <v>295.8</v>
      </c>
    </row>
    <row r="217" spans="1:5" ht="79.5" customHeight="1" x14ac:dyDescent="0.25">
      <c r="A217" s="46"/>
      <c r="B217" s="7" t="s">
        <v>634</v>
      </c>
      <c r="C217" s="12">
        <v>836</v>
      </c>
      <c r="D217" s="13" t="s">
        <v>497</v>
      </c>
      <c r="E217" s="19">
        <v>52.8</v>
      </c>
    </row>
    <row r="218" spans="1:5" ht="110.25" customHeight="1" x14ac:dyDescent="0.25">
      <c r="A218" s="46"/>
      <c r="B218" s="7" t="s">
        <v>635</v>
      </c>
      <c r="C218" s="12">
        <v>836</v>
      </c>
      <c r="D218" s="13" t="s">
        <v>498</v>
      </c>
      <c r="E218" s="19">
        <v>52.8</v>
      </c>
    </row>
    <row r="219" spans="1:5" ht="78.75" customHeight="1" x14ac:dyDescent="0.25">
      <c r="A219" s="46"/>
      <c r="B219" s="7" t="s">
        <v>570</v>
      </c>
      <c r="C219" s="12">
        <v>836</v>
      </c>
      <c r="D219" s="13" t="s">
        <v>499</v>
      </c>
      <c r="E219" s="19">
        <v>6053.5</v>
      </c>
    </row>
    <row r="220" spans="1:5" ht="111.75" customHeight="1" x14ac:dyDescent="0.25">
      <c r="A220" s="46"/>
      <c r="B220" s="7" t="s">
        <v>636</v>
      </c>
      <c r="C220" s="12">
        <v>836</v>
      </c>
      <c r="D220" s="13" t="s">
        <v>500</v>
      </c>
      <c r="E220" s="19">
        <v>6053.5</v>
      </c>
    </row>
    <row r="221" spans="1:5" ht="94.5" customHeight="1" x14ac:dyDescent="0.25">
      <c r="A221" s="46"/>
      <c r="B221" s="7" t="s">
        <v>637</v>
      </c>
      <c r="C221" s="12">
        <v>836</v>
      </c>
      <c r="D221" s="13" t="s">
        <v>501</v>
      </c>
      <c r="E221" s="19">
        <v>5866.7</v>
      </c>
    </row>
    <row r="222" spans="1:5" ht="126" customHeight="1" x14ac:dyDescent="0.25">
      <c r="A222" s="46"/>
      <c r="B222" s="7" t="s">
        <v>638</v>
      </c>
      <c r="C222" s="12">
        <v>836</v>
      </c>
      <c r="D222" s="13" t="s">
        <v>502</v>
      </c>
      <c r="E222" s="19">
        <v>5866.7</v>
      </c>
    </row>
    <row r="223" spans="1:5" ht="31.5" x14ac:dyDescent="0.25">
      <c r="A223" s="46" t="s">
        <v>23</v>
      </c>
      <c r="B223" s="8" t="s">
        <v>201</v>
      </c>
      <c r="C223" s="10" t="s">
        <v>202</v>
      </c>
      <c r="D223" s="11" t="s">
        <v>162</v>
      </c>
      <c r="E223" s="18">
        <v>6621.5</v>
      </c>
    </row>
    <row r="224" spans="1:5" ht="32.25" customHeight="1" x14ac:dyDescent="0.25">
      <c r="A224" s="46"/>
      <c r="B224" s="7" t="s">
        <v>602</v>
      </c>
      <c r="C224" s="12" t="s">
        <v>202</v>
      </c>
      <c r="D224" s="13" t="s">
        <v>534</v>
      </c>
      <c r="E224" s="19">
        <v>6621.5</v>
      </c>
    </row>
    <row r="225" spans="1:6" ht="94.5" customHeight="1" x14ac:dyDescent="0.25">
      <c r="A225" s="46"/>
      <c r="B225" s="7" t="s">
        <v>603</v>
      </c>
      <c r="C225" s="12" t="s">
        <v>202</v>
      </c>
      <c r="D225" s="13" t="s">
        <v>542</v>
      </c>
      <c r="E225" s="19">
        <v>6621.5</v>
      </c>
    </row>
    <row r="226" spans="1:6" ht="95.25" customHeight="1" x14ac:dyDescent="0.25">
      <c r="A226" s="46"/>
      <c r="B226" s="7" t="s">
        <v>604</v>
      </c>
      <c r="C226" s="12" t="s">
        <v>202</v>
      </c>
      <c r="D226" s="13" t="s">
        <v>463</v>
      </c>
      <c r="E226" s="19">
        <v>6621.5</v>
      </c>
    </row>
    <row r="227" spans="1:6" ht="31.5" x14ac:dyDescent="0.25">
      <c r="A227" s="46" t="s">
        <v>24</v>
      </c>
      <c r="B227" s="8" t="s">
        <v>344</v>
      </c>
      <c r="C227" s="10" t="s">
        <v>203</v>
      </c>
      <c r="D227" s="11" t="s">
        <v>162</v>
      </c>
      <c r="E227" s="18">
        <v>10193.200000000001</v>
      </c>
      <c r="F227" s="30">
        <f>E228+E230+E233</f>
        <v>10193.200000000001</v>
      </c>
    </row>
    <row r="228" spans="1:6" ht="64.150000000000006" customHeight="1" x14ac:dyDescent="0.25">
      <c r="A228" s="46"/>
      <c r="B228" s="7" t="s">
        <v>639</v>
      </c>
      <c r="C228" s="12">
        <v>854</v>
      </c>
      <c r="D228" s="13" t="s">
        <v>392</v>
      </c>
      <c r="E228" s="19">
        <v>12.6</v>
      </c>
    </row>
    <row r="229" spans="1:6" ht="205.5" customHeight="1" x14ac:dyDescent="0.25">
      <c r="A229" s="46"/>
      <c r="B229" s="7" t="s">
        <v>640</v>
      </c>
      <c r="C229" s="12">
        <v>854</v>
      </c>
      <c r="D229" s="13" t="s">
        <v>350</v>
      </c>
      <c r="E229" s="19">
        <v>12.6</v>
      </c>
    </row>
    <row r="230" spans="1:6" ht="32.450000000000003" customHeight="1" x14ac:dyDescent="0.25">
      <c r="A230" s="46"/>
      <c r="B230" s="7" t="s">
        <v>602</v>
      </c>
      <c r="C230" s="12">
        <v>854</v>
      </c>
      <c r="D230" s="13" t="s">
        <v>534</v>
      </c>
      <c r="E230" s="19">
        <v>10024.4</v>
      </c>
    </row>
    <row r="231" spans="1:6" ht="94.5" customHeight="1" x14ac:dyDescent="0.25">
      <c r="A231" s="46"/>
      <c r="B231" s="7" t="s">
        <v>603</v>
      </c>
      <c r="C231" s="12">
        <v>854</v>
      </c>
      <c r="D231" s="13" t="s">
        <v>542</v>
      </c>
      <c r="E231" s="19">
        <v>10024.4</v>
      </c>
    </row>
    <row r="232" spans="1:6" ht="96" customHeight="1" x14ac:dyDescent="0.25">
      <c r="A232" s="46"/>
      <c r="B232" s="7" t="s">
        <v>604</v>
      </c>
      <c r="C232" s="12" t="s">
        <v>203</v>
      </c>
      <c r="D232" s="13" t="s">
        <v>463</v>
      </c>
      <c r="E232" s="19">
        <v>10024.4</v>
      </c>
    </row>
    <row r="233" spans="1:6" ht="32.25" customHeight="1" x14ac:dyDescent="0.25">
      <c r="A233" s="46"/>
      <c r="B233" s="7" t="s">
        <v>543</v>
      </c>
      <c r="C233" s="12" t="s">
        <v>203</v>
      </c>
      <c r="D233" s="13" t="s">
        <v>464</v>
      </c>
      <c r="E233" s="19">
        <v>156.19999999999999</v>
      </c>
    </row>
    <row r="234" spans="1:6" ht="157.5" customHeight="1" x14ac:dyDescent="0.25">
      <c r="A234" s="46"/>
      <c r="B234" s="7" t="s">
        <v>605</v>
      </c>
      <c r="C234" s="12" t="s">
        <v>203</v>
      </c>
      <c r="D234" s="13" t="s">
        <v>465</v>
      </c>
      <c r="E234" s="19">
        <v>156.19999999999999</v>
      </c>
    </row>
    <row r="235" spans="1:6" ht="15.75" customHeight="1" x14ac:dyDescent="0.25">
      <c r="A235" s="46" t="s">
        <v>278</v>
      </c>
      <c r="B235" s="8" t="s">
        <v>105</v>
      </c>
      <c r="C235" s="10">
        <v>901</v>
      </c>
      <c r="D235" s="11"/>
      <c r="E235" s="18">
        <v>104.6</v>
      </c>
      <c r="F235" s="30">
        <f>E236+E238+E240</f>
        <v>104.60000000000001</v>
      </c>
    </row>
    <row r="236" spans="1:6" ht="19.5" customHeight="1" x14ac:dyDescent="0.25">
      <c r="A236" s="46"/>
      <c r="B236" s="7" t="s">
        <v>79</v>
      </c>
      <c r="C236" s="12">
        <v>901</v>
      </c>
      <c r="D236" s="13" t="s">
        <v>503</v>
      </c>
      <c r="E236" s="19">
        <v>66.400000000000006</v>
      </c>
    </row>
    <row r="237" spans="1:6" ht="34.5" customHeight="1" x14ac:dyDescent="0.25">
      <c r="A237" s="46"/>
      <c r="B237" s="7" t="s">
        <v>83</v>
      </c>
      <c r="C237" s="12">
        <v>901</v>
      </c>
      <c r="D237" s="13" t="s">
        <v>50</v>
      </c>
      <c r="E237" s="19">
        <v>66.400000000000006</v>
      </c>
    </row>
    <row r="238" spans="1:6" ht="142.5" customHeight="1" x14ac:dyDescent="0.25">
      <c r="A238" s="46"/>
      <c r="B238" s="7" t="s">
        <v>601</v>
      </c>
      <c r="C238" s="12">
        <v>901</v>
      </c>
      <c r="D238" s="13" t="s">
        <v>504</v>
      </c>
      <c r="E238" s="19">
        <v>5</v>
      </c>
    </row>
    <row r="239" spans="1:6" ht="94.5" customHeight="1" x14ac:dyDescent="0.25">
      <c r="A239" s="46"/>
      <c r="B239" s="7" t="s">
        <v>607</v>
      </c>
      <c r="C239" s="12">
        <v>901</v>
      </c>
      <c r="D239" s="13" t="s">
        <v>505</v>
      </c>
      <c r="E239" s="19">
        <v>5</v>
      </c>
    </row>
    <row r="240" spans="1:6" ht="30.75" customHeight="1" x14ac:dyDescent="0.25">
      <c r="A240" s="46"/>
      <c r="B240" s="7" t="s">
        <v>602</v>
      </c>
      <c r="C240" s="12">
        <v>901</v>
      </c>
      <c r="D240" s="13" t="s">
        <v>534</v>
      </c>
      <c r="E240" s="19">
        <v>33.200000000000003</v>
      </c>
    </row>
    <row r="241" spans="1:6" ht="94.5" customHeight="1" x14ac:dyDescent="0.25">
      <c r="A241" s="46"/>
      <c r="B241" s="7" t="s">
        <v>603</v>
      </c>
      <c r="C241" s="12">
        <v>901</v>
      </c>
      <c r="D241" s="13" t="s">
        <v>542</v>
      </c>
      <c r="E241" s="19">
        <v>33.200000000000003</v>
      </c>
    </row>
    <row r="242" spans="1:6" ht="94.5" customHeight="1" x14ac:dyDescent="0.25">
      <c r="A242" s="46"/>
      <c r="B242" s="7" t="s">
        <v>604</v>
      </c>
      <c r="C242" s="12">
        <v>901</v>
      </c>
      <c r="D242" s="13" t="s">
        <v>463</v>
      </c>
      <c r="E242" s="19">
        <v>33.200000000000003</v>
      </c>
    </row>
    <row r="243" spans="1:6" ht="31.5" x14ac:dyDescent="0.25">
      <c r="A243" s="46" t="s">
        <v>279</v>
      </c>
      <c r="B243" s="8" t="s">
        <v>259</v>
      </c>
      <c r="C243" s="10" t="s">
        <v>204</v>
      </c>
      <c r="D243" s="11" t="s">
        <v>162</v>
      </c>
      <c r="E243" s="18">
        <v>192506.4</v>
      </c>
      <c r="F243" s="30">
        <f>E244+E246+E249+E252+E255+E260+E263+E266+E269+E271+E273+E275+E277+E279+E281+E283</f>
        <v>192506.40000000002</v>
      </c>
    </row>
    <row r="244" spans="1:6" ht="93.75" customHeight="1" x14ac:dyDescent="0.25">
      <c r="A244" s="46"/>
      <c r="B244" s="7" t="s">
        <v>436</v>
      </c>
      <c r="C244" s="12">
        <v>902</v>
      </c>
      <c r="D244" s="13" t="s">
        <v>219</v>
      </c>
      <c r="E244" s="19">
        <v>836.4</v>
      </c>
    </row>
    <row r="245" spans="1:6" ht="80.25" customHeight="1" x14ac:dyDescent="0.25">
      <c r="A245" s="46"/>
      <c r="B245" s="7" t="s">
        <v>437</v>
      </c>
      <c r="C245" s="12">
        <v>902</v>
      </c>
      <c r="D245" s="13" t="s">
        <v>220</v>
      </c>
      <c r="E245" s="19">
        <v>836.4</v>
      </c>
    </row>
    <row r="246" spans="1:6" ht="109.5" customHeight="1" x14ac:dyDescent="0.25">
      <c r="A246" s="46"/>
      <c r="B246" s="7" t="s">
        <v>84</v>
      </c>
      <c r="C246" s="12">
        <v>902</v>
      </c>
      <c r="D246" s="13" t="s">
        <v>212</v>
      </c>
      <c r="E246" s="19">
        <v>443.7</v>
      </c>
    </row>
    <row r="247" spans="1:6" ht="109.5" customHeight="1" x14ac:dyDescent="0.25">
      <c r="A247" s="46"/>
      <c r="B247" s="7" t="s">
        <v>92</v>
      </c>
      <c r="C247" s="12">
        <v>902</v>
      </c>
      <c r="D247" s="13" t="s">
        <v>0</v>
      </c>
      <c r="E247" s="19">
        <v>443.7</v>
      </c>
    </row>
    <row r="248" spans="1:6" ht="93" customHeight="1" x14ac:dyDescent="0.25">
      <c r="A248" s="46"/>
      <c r="B248" s="7" t="s">
        <v>113</v>
      </c>
      <c r="C248" s="12">
        <v>902</v>
      </c>
      <c r="D248" s="13" t="s">
        <v>222</v>
      </c>
      <c r="E248" s="19">
        <v>443.8</v>
      </c>
    </row>
    <row r="249" spans="1:6" ht="111" customHeight="1" x14ac:dyDescent="0.25">
      <c r="A249" s="46"/>
      <c r="B249" s="7" t="s">
        <v>393</v>
      </c>
      <c r="C249" s="12">
        <v>902</v>
      </c>
      <c r="D249" s="13" t="s">
        <v>225</v>
      </c>
      <c r="E249" s="19">
        <v>77069.600000000006</v>
      </c>
    </row>
    <row r="250" spans="1:6" ht="111" customHeight="1" x14ac:dyDescent="0.25">
      <c r="A250" s="46"/>
      <c r="B250" s="7" t="s">
        <v>394</v>
      </c>
      <c r="C250" s="12">
        <v>902</v>
      </c>
      <c r="D250" s="13" t="s">
        <v>68</v>
      </c>
      <c r="E250" s="19">
        <v>77069.600000000006</v>
      </c>
    </row>
    <row r="251" spans="1:6" ht="95.25" customHeight="1" x14ac:dyDescent="0.25">
      <c r="A251" s="46"/>
      <c r="B251" s="7" t="s">
        <v>395</v>
      </c>
      <c r="C251" s="12">
        <v>902</v>
      </c>
      <c r="D251" s="13" t="s">
        <v>226</v>
      </c>
      <c r="E251" s="19">
        <v>77069.600000000006</v>
      </c>
    </row>
    <row r="252" spans="1:6" ht="18.75" customHeight="1" x14ac:dyDescent="0.25">
      <c r="A252" s="46"/>
      <c r="B252" s="7" t="s">
        <v>76</v>
      </c>
      <c r="C252" s="12">
        <v>902</v>
      </c>
      <c r="D252" s="13" t="s">
        <v>44</v>
      </c>
      <c r="E252" s="19">
        <v>5499.8</v>
      </c>
    </row>
    <row r="253" spans="1:6" ht="31.5" customHeight="1" x14ac:dyDescent="0.25">
      <c r="A253" s="46"/>
      <c r="B253" s="7" t="s">
        <v>78</v>
      </c>
      <c r="C253" s="12">
        <v>902</v>
      </c>
      <c r="D253" s="13" t="s">
        <v>77</v>
      </c>
      <c r="E253" s="19">
        <v>5499.8</v>
      </c>
    </row>
    <row r="254" spans="1:6" ht="47.25" customHeight="1" x14ac:dyDescent="0.25">
      <c r="A254" s="46"/>
      <c r="B254" s="7" t="s">
        <v>102</v>
      </c>
      <c r="C254" s="12">
        <v>902</v>
      </c>
      <c r="D254" s="13" t="s">
        <v>45</v>
      </c>
      <c r="E254" s="19">
        <v>5499.8</v>
      </c>
    </row>
    <row r="255" spans="1:6" ht="18" customHeight="1" x14ac:dyDescent="0.25">
      <c r="A255" s="46"/>
      <c r="B255" s="7" t="s">
        <v>79</v>
      </c>
      <c r="C255" s="12">
        <v>902</v>
      </c>
      <c r="D255" s="13" t="s">
        <v>46</v>
      </c>
      <c r="E255" s="19">
        <v>18336.3</v>
      </c>
      <c r="F255" s="30">
        <f>E256+E258</f>
        <v>18336.300000000003</v>
      </c>
    </row>
    <row r="256" spans="1:6" ht="46.5" customHeight="1" x14ac:dyDescent="0.25">
      <c r="A256" s="46"/>
      <c r="B256" s="7" t="s">
        <v>60</v>
      </c>
      <c r="C256" s="12">
        <v>902</v>
      </c>
      <c r="D256" s="13" t="s">
        <v>80</v>
      </c>
      <c r="E256" s="19">
        <v>12859.7</v>
      </c>
    </row>
    <row r="257" spans="1:6" ht="47.25" customHeight="1" x14ac:dyDescent="0.25">
      <c r="A257" s="46"/>
      <c r="B257" s="7" t="s">
        <v>36</v>
      </c>
      <c r="C257" s="12">
        <v>902</v>
      </c>
      <c r="D257" s="13" t="s">
        <v>47</v>
      </c>
      <c r="E257" s="19">
        <v>12859.7</v>
      </c>
    </row>
    <row r="258" spans="1:6" ht="30.75" customHeight="1" x14ac:dyDescent="0.25">
      <c r="A258" s="46"/>
      <c r="B258" s="7" t="s">
        <v>108</v>
      </c>
      <c r="C258" s="12">
        <v>902</v>
      </c>
      <c r="D258" s="13" t="s">
        <v>81</v>
      </c>
      <c r="E258" s="19">
        <v>5476.6</v>
      </c>
    </row>
    <row r="259" spans="1:6" ht="32.25" customHeight="1" x14ac:dyDescent="0.25">
      <c r="A259" s="46"/>
      <c r="B259" s="7" t="s">
        <v>83</v>
      </c>
      <c r="C259" s="12">
        <v>902</v>
      </c>
      <c r="D259" s="13" t="s">
        <v>48</v>
      </c>
      <c r="E259" s="19">
        <v>5476.6</v>
      </c>
    </row>
    <row r="260" spans="1:6" ht="48" customHeight="1" x14ac:dyDescent="0.25">
      <c r="A260" s="46"/>
      <c r="B260" s="7" t="s">
        <v>554</v>
      </c>
      <c r="C260" s="12">
        <v>902</v>
      </c>
      <c r="D260" s="13" t="s">
        <v>474</v>
      </c>
      <c r="E260" s="19">
        <v>237.6</v>
      </c>
      <c r="F260" s="30">
        <f>E261+E262</f>
        <v>237.6</v>
      </c>
    </row>
    <row r="261" spans="1:6" ht="110.25" customHeight="1" x14ac:dyDescent="0.25">
      <c r="A261" s="46"/>
      <c r="B261" s="7" t="s">
        <v>571</v>
      </c>
      <c r="C261" s="12">
        <v>902</v>
      </c>
      <c r="D261" s="13" t="s">
        <v>506</v>
      </c>
      <c r="E261" s="19">
        <v>207</v>
      </c>
    </row>
    <row r="262" spans="1:6" ht="111.75" customHeight="1" x14ac:dyDescent="0.25">
      <c r="A262" s="46"/>
      <c r="B262" s="7" t="s">
        <v>641</v>
      </c>
      <c r="C262" s="12">
        <v>902</v>
      </c>
      <c r="D262" s="13" t="s">
        <v>507</v>
      </c>
      <c r="E262" s="19">
        <v>30.6</v>
      </c>
    </row>
    <row r="263" spans="1:6" ht="140.25" customHeight="1" x14ac:dyDescent="0.25">
      <c r="A263" s="46"/>
      <c r="B263" s="7" t="s">
        <v>601</v>
      </c>
      <c r="C263" s="12">
        <v>902</v>
      </c>
      <c r="D263" s="13" t="s">
        <v>504</v>
      </c>
      <c r="E263" s="19">
        <v>7109.3</v>
      </c>
      <c r="F263" s="30">
        <f>E264+E265</f>
        <v>7109.3</v>
      </c>
    </row>
    <row r="264" spans="1:6" ht="94.5" customHeight="1" x14ac:dyDescent="0.25">
      <c r="A264" s="46"/>
      <c r="B264" s="7" t="s">
        <v>600</v>
      </c>
      <c r="C264" s="12">
        <v>902</v>
      </c>
      <c r="D264" s="13" t="s">
        <v>508</v>
      </c>
      <c r="E264" s="19">
        <v>297.5</v>
      </c>
    </row>
    <row r="265" spans="1:6" ht="95.25" customHeight="1" x14ac:dyDescent="0.25">
      <c r="A265" s="46"/>
      <c r="B265" s="7" t="s">
        <v>607</v>
      </c>
      <c r="C265" s="12">
        <v>902</v>
      </c>
      <c r="D265" s="13" t="s">
        <v>505</v>
      </c>
      <c r="E265" s="19">
        <v>6811.8</v>
      </c>
    </row>
    <row r="266" spans="1:6" ht="32.25" customHeight="1" x14ac:dyDescent="0.25">
      <c r="A266" s="46"/>
      <c r="B266" s="7" t="s">
        <v>602</v>
      </c>
      <c r="C266" s="12">
        <v>902</v>
      </c>
      <c r="D266" s="13" t="s">
        <v>534</v>
      </c>
      <c r="E266" s="19">
        <v>148.1</v>
      </c>
    </row>
    <row r="267" spans="1:6" ht="93.75" customHeight="1" x14ac:dyDescent="0.25">
      <c r="A267" s="46"/>
      <c r="B267" s="7" t="s">
        <v>603</v>
      </c>
      <c r="C267" s="12">
        <v>902</v>
      </c>
      <c r="D267" s="13" t="s">
        <v>542</v>
      </c>
      <c r="E267" s="19">
        <v>148.1</v>
      </c>
    </row>
    <row r="268" spans="1:6" ht="95.25" customHeight="1" x14ac:dyDescent="0.25">
      <c r="A268" s="46"/>
      <c r="B268" s="7" t="s">
        <v>604</v>
      </c>
      <c r="C268" s="12">
        <v>902</v>
      </c>
      <c r="D268" s="13" t="s">
        <v>463</v>
      </c>
      <c r="E268" s="19">
        <v>148.1</v>
      </c>
    </row>
    <row r="269" spans="1:6" ht="16.899999999999999" customHeight="1" x14ac:dyDescent="0.25">
      <c r="A269" s="46"/>
      <c r="B269" s="7" t="s">
        <v>124</v>
      </c>
      <c r="C269" s="12" t="s">
        <v>204</v>
      </c>
      <c r="D269" s="13" t="s">
        <v>318</v>
      </c>
      <c r="E269" s="19">
        <v>-113.6</v>
      </c>
    </row>
    <row r="270" spans="1:6" ht="31.9" customHeight="1" x14ac:dyDescent="0.25">
      <c r="A270" s="46"/>
      <c r="B270" s="7" t="s">
        <v>110</v>
      </c>
      <c r="C270" s="12" t="s">
        <v>204</v>
      </c>
      <c r="D270" s="13" t="s">
        <v>145</v>
      </c>
      <c r="E270" s="19">
        <v>113.6</v>
      </c>
    </row>
    <row r="271" spans="1:6" ht="47.25" customHeight="1" x14ac:dyDescent="0.25">
      <c r="A271" s="46"/>
      <c r="B271" s="7" t="s">
        <v>348</v>
      </c>
      <c r="C271" s="12" t="s">
        <v>204</v>
      </c>
      <c r="D271" s="13" t="s">
        <v>377</v>
      </c>
      <c r="E271" s="19">
        <v>43417.8</v>
      </c>
    </row>
    <row r="272" spans="1:6" ht="45.75" customHeight="1" x14ac:dyDescent="0.25">
      <c r="A272" s="46"/>
      <c r="B272" s="9" t="s">
        <v>347</v>
      </c>
      <c r="C272" s="12">
        <v>902</v>
      </c>
      <c r="D272" s="13" t="s">
        <v>378</v>
      </c>
      <c r="E272" s="19">
        <v>43417.8</v>
      </c>
    </row>
    <row r="273" spans="1:6" ht="18" customHeight="1" x14ac:dyDescent="0.25">
      <c r="A273" s="46"/>
      <c r="B273" s="7" t="s">
        <v>416</v>
      </c>
      <c r="C273" s="12" t="s">
        <v>204</v>
      </c>
      <c r="D273" s="13" t="s">
        <v>375</v>
      </c>
      <c r="E273" s="19">
        <v>4000</v>
      </c>
    </row>
    <row r="274" spans="1:6" ht="18" customHeight="1" x14ac:dyDescent="0.25">
      <c r="A274" s="46"/>
      <c r="B274" s="7" t="s">
        <v>415</v>
      </c>
      <c r="C274" s="12" t="s">
        <v>204</v>
      </c>
      <c r="D274" s="13" t="s">
        <v>352</v>
      </c>
      <c r="E274" s="19">
        <v>4000</v>
      </c>
    </row>
    <row r="275" spans="1:6" ht="33" customHeight="1" x14ac:dyDescent="0.25">
      <c r="A275" s="46"/>
      <c r="B275" s="7" t="s">
        <v>281</v>
      </c>
      <c r="C275" s="12" t="s">
        <v>204</v>
      </c>
      <c r="D275" s="13" t="s">
        <v>364</v>
      </c>
      <c r="E275" s="19">
        <v>35144.699999999997</v>
      </c>
    </row>
    <row r="276" spans="1:6" ht="47.25" x14ac:dyDescent="0.25">
      <c r="A276" s="46"/>
      <c r="B276" s="7" t="s">
        <v>111</v>
      </c>
      <c r="C276" s="12" t="s">
        <v>204</v>
      </c>
      <c r="D276" s="13" t="s">
        <v>365</v>
      </c>
      <c r="E276" s="19">
        <v>35144.699999999997</v>
      </c>
    </row>
    <row r="277" spans="1:6" ht="80.45" customHeight="1" x14ac:dyDescent="0.25">
      <c r="A277" s="46"/>
      <c r="B277" s="7" t="s">
        <v>297</v>
      </c>
      <c r="C277" s="12" t="s">
        <v>204</v>
      </c>
      <c r="D277" s="13" t="s">
        <v>379</v>
      </c>
      <c r="E277" s="19">
        <v>273.10000000000002</v>
      </c>
    </row>
    <row r="278" spans="1:6" ht="78" customHeight="1" x14ac:dyDescent="0.25">
      <c r="A278" s="46"/>
      <c r="B278" s="7" t="s">
        <v>298</v>
      </c>
      <c r="C278" s="12" t="s">
        <v>204</v>
      </c>
      <c r="D278" s="13" t="s">
        <v>380</v>
      </c>
      <c r="E278" s="19">
        <v>273.10000000000002</v>
      </c>
    </row>
    <row r="279" spans="1:6" ht="15.75" customHeight="1" x14ac:dyDescent="0.25">
      <c r="A279" s="46"/>
      <c r="B279" s="7" t="s">
        <v>114</v>
      </c>
      <c r="C279" s="12" t="s">
        <v>204</v>
      </c>
      <c r="D279" s="13" t="s">
        <v>381</v>
      </c>
      <c r="E279" s="19">
        <v>1000</v>
      </c>
    </row>
    <row r="280" spans="1:6" ht="31.5" x14ac:dyDescent="0.25">
      <c r="A280" s="46"/>
      <c r="B280" s="7" t="s">
        <v>165</v>
      </c>
      <c r="C280" s="12" t="s">
        <v>204</v>
      </c>
      <c r="D280" s="13" t="s">
        <v>382</v>
      </c>
      <c r="E280" s="19">
        <v>1000</v>
      </c>
    </row>
    <row r="281" spans="1:6" ht="60.75" customHeight="1" x14ac:dyDescent="0.25">
      <c r="A281" s="46"/>
      <c r="B281" s="7" t="s">
        <v>396</v>
      </c>
      <c r="C281" s="12" t="s">
        <v>204</v>
      </c>
      <c r="D281" s="13" t="s">
        <v>397</v>
      </c>
      <c r="E281" s="19">
        <v>-454.1</v>
      </c>
    </row>
    <row r="282" spans="1:6" ht="63.75" customHeight="1" x14ac:dyDescent="0.25">
      <c r="A282" s="46"/>
      <c r="B282" s="7" t="s">
        <v>656</v>
      </c>
      <c r="C282" s="12" t="s">
        <v>204</v>
      </c>
      <c r="D282" s="13" t="s">
        <v>383</v>
      </c>
      <c r="E282" s="19">
        <v>-454.1</v>
      </c>
    </row>
    <row r="283" spans="1:6" ht="62.45" customHeight="1" x14ac:dyDescent="0.25">
      <c r="A283" s="46"/>
      <c r="B283" s="7" t="s">
        <v>299</v>
      </c>
      <c r="C283" s="12" t="s">
        <v>204</v>
      </c>
      <c r="D283" s="13" t="s">
        <v>351</v>
      </c>
      <c r="E283" s="19">
        <v>-442.3</v>
      </c>
    </row>
    <row r="284" spans="1:6" s="41" customFormat="1" ht="33" customHeight="1" x14ac:dyDescent="0.25">
      <c r="A284" s="46" t="s">
        <v>25</v>
      </c>
      <c r="B284" s="8" t="s">
        <v>91</v>
      </c>
      <c r="C284" s="10" t="s">
        <v>115</v>
      </c>
      <c r="D284" s="11" t="s">
        <v>162</v>
      </c>
      <c r="E284" s="18">
        <v>1120302.7</v>
      </c>
      <c r="F284" s="59" t="e">
        <f>E285+E288+E290+#REF!+E295+E297</f>
        <v>#REF!</v>
      </c>
    </row>
    <row r="285" spans="1:6" x14ac:dyDescent="0.25">
      <c r="A285" s="46"/>
      <c r="B285" s="7" t="s">
        <v>79</v>
      </c>
      <c r="C285" s="12" t="s">
        <v>115</v>
      </c>
      <c r="D285" s="13" t="s">
        <v>46</v>
      </c>
      <c r="E285" s="19">
        <v>66.8</v>
      </c>
    </row>
    <row r="286" spans="1:6" ht="31.5" x14ac:dyDescent="0.25">
      <c r="A286" s="46"/>
      <c r="B286" s="7" t="s">
        <v>108</v>
      </c>
      <c r="C286" s="12" t="s">
        <v>115</v>
      </c>
      <c r="D286" s="13" t="s">
        <v>81</v>
      </c>
      <c r="E286" s="19">
        <v>66.8</v>
      </c>
    </row>
    <row r="287" spans="1:6" ht="31.5" x14ac:dyDescent="0.25">
      <c r="A287" s="46"/>
      <c r="B287" s="7" t="s">
        <v>83</v>
      </c>
      <c r="C287" s="12" t="s">
        <v>115</v>
      </c>
      <c r="D287" s="13" t="s">
        <v>48</v>
      </c>
      <c r="E287" s="19">
        <v>66.8</v>
      </c>
    </row>
    <row r="288" spans="1:6" ht="142.5" customHeight="1" x14ac:dyDescent="0.25">
      <c r="A288" s="46"/>
      <c r="B288" s="7" t="s">
        <v>601</v>
      </c>
      <c r="C288" s="12" t="s">
        <v>115</v>
      </c>
      <c r="D288" s="13" t="s">
        <v>509</v>
      </c>
      <c r="E288" s="19">
        <v>10.5</v>
      </c>
    </row>
    <row r="289" spans="1:6" ht="93" customHeight="1" x14ac:dyDescent="0.25">
      <c r="A289" s="46"/>
      <c r="B289" s="7" t="s">
        <v>600</v>
      </c>
      <c r="C289" s="12" t="s">
        <v>115</v>
      </c>
      <c r="D289" s="13" t="s">
        <v>510</v>
      </c>
      <c r="E289" s="19">
        <v>10.5</v>
      </c>
    </row>
    <row r="290" spans="1:6" ht="32.450000000000003" customHeight="1" x14ac:dyDescent="0.25">
      <c r="A290" s="46"/>
      <c r="B290" s="7" t="s">
        <v>602</v>
      </c>
      <c r="C290" s="12" t="s">
        <v>115</v>
      </c>
      <c r="D290" s="13" t="s">
        <v>534</v>
      </c>
      <c r="E290" s="19">
        <v>40.299999999999997</v>
      </c>
    </row>
    <row r="291" spans="1:6" ht="94.5" customHeight="1" x14ac:dyDescent="0.25">
      <c r="A291" s="46"/>
      <c r="B291" s="7" t="s">
        <v>603</v>
      </c>
      <c r="C291" s="12" t="s">
        <v>115</v>
      </c>
      <c r="D291" s="13" t="s">
        <v>542</v>
      </c>
      <c r="E291" s="19">
        <v>40.299999999999997</v>
      </c>
    </row>
    <row r="292" spans="1:6" ht="93.75" customHeight="1" x14ac:dyDescent="0.25">
      <c r="A292" s="46"/>
      <c r="B292" s="7" t="s">
        <v>604</v>
      </c>
      <c r="C292" s="12" t="s">
        <v>115</v>
      </c>
      <c r="D292" s="13" t="s">
        <v>463</v>
      </c>
      <c r="E292" s="19">
        <v>40.299999999999997</v>
      </c>
    </row>
    <row r="293" spans="1:6" ht="33" customHeight="1" x14ac:dyDescent="0.25">
      <c r="A293" s="46"/>
      <c r="B293" s="7" t="s">
        <v>573</v>
      </c>
      <c r="C293" s="12">
        <v>905</v>
      </c>
      <c r="D293" s="13" t="s">
        <v>572</v>
      </c>
      <c r="E293" s="19">
        <v>1116953</v>
      </c>
    </row>
    <row r="294" spans="1:6" ht="48" customHeight="1" x14ac:dyDescent="0.25">
      <c r="A294" s="46"/>
      <c r="B294" s="7" t="s">
        <v>574</v>
      </c>
      <c r="C294" s="12">
        <v>905</v>
      </c>
      <c r="D294" s="13" t="s">
        <v>511</v>
      </c>
      <c r="E294" s="19">
        <v>1116953</v>
      </c>
    </row>
    <row r="295" spans="1:6" ht="16.149999999999999" customHeight="1" x14ac:dyDescent="0.25">
      <c r="A295" s="46"/>
      <c r="B295" s="7" t="s">
        <v>320</v>
      </c>
      <c r="C295" s="12">
        <v>905</v>
      </c>
      <c r="D295" s="13" t="s">
        <v>384</v>
      </c>
      <c r="E295" s="19">
        <v>4062.3</v>
      </c>
    </row>
    <row r="296" spans="1:6" ht="17.45" customHeight="1" x14ac:dyDescent="0.25">
      <c r="A296" s="46"/>
      <c r="B296" s="7" t="s">
        <v>321</v>
      </c>
      <c r="C296" s="12">
        <v>905</v>
      </c>
      <c r="D296" s="13" t="s">
        <v>385</v>
      </c>
      <c r="E296" s="19">
        <v>4062.3</v>
      </c>
    </row>
    <row r="297" spans="1:6" ht="64.150000000000006" customHeight="1" x14ac:dyDescent="0.25">
      <c r="A297" s="46"/>
      <c r="B297" s="7" t="s">
        <v>396</v>
      </c>
      <c r="C297" s="12">
        <v>905</v>
      </c>
      <c r="D297" s="13" t="s">
        <v>397</v>
      </c>
      <c r="E297" s="19">
        <v>-830.2</v>
      </c>
    </row>
    <row r="298" spans="1:6" ht="63" customHeight="1" x14ac:dyDescent="0.25">
      <c r="A298" s="46"/>
      <c r="B298" s="7" t="s">
        <v>398</v>
      </c>
      <c r="C298" s="12">
        <v>905</v>
      </c>
      <c r="D298" s="13" t="s">
        <v>351</v>
      </c>
      <c r="E298" s="19">
        <v>830.2</v>
      </c>
    </row>
    <row r="299" spans="1:6" ht="34.5" customHeight="1" x14ac:dyDescent="0.25">
      <c r="A299" s="47" t="s">
        <v>214</v>
      </c>
      <c r="B299" s="27" t="s">
        <v>70</v>
      </c>
      <c r="C299" s="31">
        <v>910</v>
      </c>
      <c r="D299" s="26"/>
      <c r="E299" s="18">
        <v>122</v>
      </c>
      <c r="F299" s="30">
        <f>E301+E303</f>
        <v>122</v>
      </c>
    </row>
    <row r="300" spans="1:6" ht="48" customHeight="1" x14ac:dyDescent="0.25">
      <c r="A300" s="46"/>
      <c r="B300" s="7" t="s">
        <v>575</v>
      </c>
      <c r="C300" s="12">
        <v>910</v>
      </c>
      <c r="D300" s="13" t="s">
        <v>474</v>
      </c>
      <c r="E300" s="19">
        <v>122</v>
      </c>
    </row>
    <row r="301" spans="1:6" ht="78.75" customHeight="1" x14ac:dyDescent="0.25">
      <c r="A301" s="46"/>
      <c r="B301" s="7" t="s">
        <v>555</v>
      </c>
      <c r="C301" s="12">
        <v>910</v>
      </c>
      <c r="D301" s="13" t="s">
        <v>479</v>
      </c>
      <c r="E301" s="19">
        <v>55</v>
      </c>
    </row>
    <row r="302" spans="1:6" ht="111" customHeight="1" x14ac:dyDescent="0.25">
      <c r="A302" s="46"/>
      <c r="B302" s="7" t="s">
        <v>571</v>
      </c>
      <c r="C302" s="12">
        <v>910</v>
      </c>
      <c r="D302" s="13" t="s">
        <v>506</v>
      </c>
      <c r="E302" s="19">
        <v>55</v>
      </c>
    </row>
    <row r="303" spans="1:6" ht="93.75" customHeight="1" x14ac:dyDescent="0.25">
      <c r="A303" s="46"/>
      <c r="B303" s="7" t="s">
        <v>566</v>
      </c>
      <c r="C303" s="12">
        <v>910</v>
      </c>
      <c r="D303" s="13" t="s">
        <v>493</v>
      </c>
      <c r="E303" s="19">
        <v>67</v>
      </c>
    </row>
    <row r="304" spans="1:6" ht="157.5" customHeight="1" x14ac:dyDescent="0.25">
      <c r="A304" s="46"/>
      <c r="B304" s="7" t="s">
        <v>576</v>
      </c>
      <c r="C304" s="12">
        <v>910</v>
      </c>
      <c r="D304" s="13" t="s">
        <v>512</v>
      </c>
      <c r="E304" s="19">
        <v>67</v>
      </c>
    </row>
    <row r="305" spans="1:6" ht="48.75" customHeight="1" x14ac:dyDescent="0.25">
      <c r="A305" s="46" t="s">
        <v>327</v>
      </c>
      <c r="B305" s="8" t="s">
        <v>283</v>
      </c>
      <c r="C305" s="10" t="s">
        <v>125</v>
      </c>
      <c r="D305" s="11" t="s">
        <v>162</v>
      </c>
      <c r="E305" s="18">
        <v>99342.8</v>
      </c>
      <c r="F305" s="30">
        <f>E306+E308+E311+E314+E317+E319+E321</f>
        <v>99342.799999999988</v>
      </c>
    </row>
    <row r="306" spans="1:6" ht="48.75" customHeight="1" x14ac:dyDescent="0.25">
      <c r="A306" s="46"/>
      <c r="B306" s="7" t="s">
        <v>119</v>
      </c>
      <c r="C306" s="12">
        <v>917</v>
      </c>
      <c r="D306" s="13" t="s">
        <v>181</v>
      </c>
      <c r="E306" s="19">
        <v>725</v>
      </c>
    </row>
    <row r="307" spans="1:6" ht="31.5" customHeight="1" x14ac:dyDescent="0.25">
      <c r="A307" s="46"/>
      <c r="B307" s="7" t="s">
        <v>247</v>
      </c>
      <c r="C307" s="12">
        <v>917</v>
      </c>
      <c r="D307" s="13" t="s">
        <v>218</v>
      </c>
      <c r="E307" s="19">
        <v>725</v>
      </c>
    </row>
    <row r="308" spans="1:6" ht="110.25" customHeight="1" x14ac:dyDescent="0.25">
      <c r="A308" s="46"/>
      <c r="B308" s="7" t="s">
        <v>241</v>
      </c>
      <c r="C308" s="12">
        <v>917</v>
      </c>
      <c r="D308" s="13" t="s">
        <v>225</v>
      </c>
      <c r="E308" s="19">
        <v>49451.7</v>
      </c>
    </row>
    <row r="309" spans="1:6" ht="110.25" customHeight="1" x14ac:dyDescent="0.25">
      <c r="A309" s="46"/>
      <c r="B309" s="7" t="s">
        <v>242</v>
      </c>
      <c r="C309" s="12">
        <v>917</v>
      </c>
      <c r="D309" s="13" t="s">
        <v>68</v>
      </c>
      <c r="E309" s="19">
        <v>49451.7</v>
      </c>
    </row>
    <row r="310" spans="1:6" ht="95.25" customHeight="1" x14ac:dyDescent="0.25">
      <c r="A310" s="46"/>
      <c r="B310" s="7" t="s">
        <v>459</v>
      </c>
      <c r="C310" s="12">
        <v>917</v>
      </c>
      <c r="D310" s="13" t="s">
        <v>226</v>
      </c>
      <c r="E310" s="19">
        <v>49451.7</v>
      </c>
    </row>
    <row r="311" spans="1:6" ht="15" customHeight="1" x14ac:dyDescent="0.25">
      <c r="A311" s="46"/>
      <c r="B311" s="7" t="s">
        <v>234</v>
      </c>
      <c r="C311" s="12">
        <v>917</v>
      </c>
      <c r="D311" s="13" t="s">
        <v>44</v>
      </c>
      <c r="E311" s="19">
        <v>7379.2</v>
      </c>
    </row>
    <row r="312" spans="1:6" ht="31.5" customHeight="1" x14ac:dyDescent="0.25">
      <c r="A312" s="46"/>
      <c r="B312" s="7" t="s">
        <v>235</v>
      </c>
      <c r="C312" s="12">
        <v>917</v>
      </c>
      <c r="D312" s="13" t="s">
        <v>77</v>
      </c>
      <c r="E312" s="19">
        <v>7379.2</v>
      </c>
    </row>
    <row r="313" spans="1:6" ht="48" customHeight="1" x14ac:dyDescent="0.25">
      <c r="A313" s="46"/>
      <c r="B313" s="7" t="s">
        <v>438</v>
      </c>
      <c r="C313" s="12">
        <v>917</v>
      </c>
      <c r="D313" s="13" t="s">
        <v>45</v>
      </c>
      <c r="E313" s="19">
        <v>7379.2</v>
      </c>
    </row>
    <row r="314" spans="1:6" ht="16.5" customHeight="1" x14ac:dyDescent="0.25">
      <c r="A314" s="46"/>
      <c r="B314" s="7" t="s">
        <v>233</v>
      </c>
      <c r="C314" s="12">
        <v>917</v>
      </c>
      <c r="D314" s="13" t="s">
        <v>46</v>
      </c>
      <c r="E314" s="19">
        <v>815.2</v>
      </c>
    </row>
    <row r="315" spans="1:6" ht="31.5" customHeight="1" x14ac:dyDescent="0.25">
      <c r="A315" s="46"/>
      <c r="B315" s="7" t="s">
        <v>106</v>
      </c>
      <c r="C315" s="12">
        <v>917</v>
      </c>
      <c r="D315" s="13" t="s">
        <v>81</v>
      </c>
      <c r="E315" s="19">
        <v>815.2</v>
      </c>
    </row>
    <row r="316" spans="1:6" ht="31.5" customHeight="1" x14ac:dyDescent="0.25">
      <c r="A316" s="46"/>
      <c r="B316" s="7" t="s">
        <v>83</v>
      </c>
      <c r="C316" s="12">
        <v>917</v>
      </c>
      <c r="D316" s="13" t="s">
        <v>48</v>
      </c>
      <c r="E316" s="19">
        <v>815.2</v>
      </c>
    </row>
    <row r="317" spans="1:6" ht="141.75" customHeight="1" x14ac:dyDescent="0.25">
      <c r="A317" s="46"/>
      <c r="B317" s="7" t="s">
        <v>601</v>
      </c>
      <c r="C317" s="12">
        <v>917</v>
      </c>
      <c r="D317" s="13" t="s">
        <v>509</v>
      </c>
      <c r="E317" s="19">
        <v>0.4</v>
      </c>
    </row>
    <row r="318" spans="1:6" ht="94.5" customHeight="1" x14ac:dyDescent="0.25">
      <c r="A318" s="46"/>
      <c r="B318" s="7" t="s">
        <v>607</v>
      </c>
      <c r="C318" s="12">
        <v>917</v>
      </c>
      <c r="D318" s="13" t="s">
        <v>513</v>
      </c>
      <c r="E318" s="19">
        <v>0.4</v>
      </c>
    </row>
    <row r="319" spans="1:6" ht="16.5" customHeight="1" x14ac:dyDescent="0.25">
      <c r="A319" s="46"/>
      <c r="B319" s="7" t="s">
        <v>205</v>
      </c>
      <c r="C319" s="12">
        <v>917</v>
      </c>
      <c r="D319" s="13" t="s">
        <v>2</v>
      </c>
      <c r="E319" s="19">
        <v>315.39999999999998</v>
      </c>
    </row>
    <row r="320" spans="1:6" ht="31.5" customHeight="1" x14ac:dyDescent="0.25">
      <c r="A320" s="46"/>
      <c r="B320" s="7" t="s">
        <v>210</v>
      </c>
      <c r="C320" s="12">
        <v>917</v>
      </c>
      <c r="D320" s="13" t="s">
        <v>49</v>
      </c>
      <c r="E320" s="19">
        <v>315.39999999999998</v>
      </c>
    </row>
    <row r="321" spans="1:6" ht="16.899999999999999" customHeight="1" x14ac:dyDescent="0.25">
      <c r="A321" s="46"/>
      <c r="B321" s="7" t="s">
        <v>416</v>
      </c>
      <c r="C321" s="12">
        <v>917</v>
      </c>
      <c r="D321" s="13" t="s">
        <v>375</v>
      </c>
      <c r="E321" s="19">
        <v>40655.9</v>
      </c>
    </row>
    <row r="322" spans="1:6" ht="18.75" customHeight="1" x14ac:dyDescent="0.25">
      <c r="A322" s="46"/>
      <c r="B322" s="7" t="s">
        <v>415</v>
      </c>
      <c r="C322" s="12">
        <v>917</v>
      </c>
      <c r="D322" s="13" t="s">
        <v>352</v>
      </c>
      <c r="E322" s="19">
        <v>40655.9</v>
      </c>
    </row>
    <row r="323" spans="1:6" ht="49.15" customHeight="1" x14ac:dyDescent="0.25">
      <c r="A323" s="46" t="s">
        <v>26</v>
      </c>
      <c r="B323" s="8" t="s">
        <v>96</v>
      </c>
      <c r="C323" s="10" t="s">
        <v>116</v>
      </c>
      <c r="D323" s="11"/>
      <c r="E323" s="18">
        <v>3736944.8</v>
      </c>
      <c r="F323" s="30">
        <f>E324+E327+E330+E333+E336+E338+E345+E347+E350+E352+E340</f>
        <v>3736944.8</v>
      </c>
    </row>
    <row r="324" spans="1:6" ht="15.75" customHeight="1" x14ac:dyDescent="0.25">
      <c r="A324" s="46"/>
      <c r="B324" s="7" t="s">
        <v>76</v>
      </c>
      <c r="C324" s="12">
        <v>918</v>
      </c>
      <c r="D324" s="13" t="s">
        <v>44</v>
      </c>
      <c r="E324" s="19">
        <v>386</v>
      </c>
    </row>
    <row r="325" spans="1:6" ht="31.5" customHeight="1" x14ac:dyDescent="0.25">
      <c r="A325" s="46"/>
      <c r="B325" s="7" t="s">
        <v>78</v>
      </c>
      <c r="C325" s="12">
        <v>918</v>
      </c>
      <c r="D325" s="13" t="s">
        <v>77</v>
      </c>
      <c r="E325" s="19">
        <v>386</v>
      </c>
    </row>
    <row r="326" spans="1:6" ht="49.15" customHeight="1" x14ac:dyDescent="0.25">
      <c r="A326" s="46"/>
      <c r="B326" s="7" t="s">
        <v>399</v>
      </c>
      <c r="C326" s="12">
        <v>918</v>
      </c>
      <c r="D326" s="13" t="s">
        <v>45</v>
      </c>
      <c r="E326" s="19">
        <v>386</v>
      </c>
    </row>
    <row r="327" spans="1:6" ht="15.75" customHeight="1" x14ac:dyDescent="0.25">
      <c r="A327" s="46"/>
      <c r="B327" s="7" t="s">
        <v>79</v>
      </c>
      <c r="C327" s="12">
        <v>918</v>
      </c>
      <c r="D327" s="13" t="s">
        <v>46</v>
      </c>
      <c r="E327" s="19">
        <v>6141.9</v>
      </c>
    </row>
    <row r="328" spans="1:6" ht="31.5" customHeight="1" x14ac:dyDescent="0.25">
      <c r="A328" s="46"/>
      <c r="B328" s="7" t="s">
        <v>107</v>
      </c>
      <c r="C328" s="12">
        <v>918</v>
      </c>
      <c r="D328" s="13" t="s">
        <v>81</v>
      </c>
      <c r="E328" s="19">
        <v>6141.9</v>
      </c>
    </row>
    <row r="329" spans="1:6" ht="33" customHeight="1" x14ac:dyDescent="0.25">
      <c r="A329" s="46"/>
      <c r="B329" s="7" t="s">
        <v>83</v>
      </c>
      <c r="C329" s="12">
        <v>918</v>
      </c>
      <c r="D329" s="13" t="s">
        <v>48</v>
      </c>
      <c r="E329" s="19">
        <v>6141.9</v>
      </c>
    </row>
    <row r="330" spans="1:6" ht="144" customHeight="1" x14ac:dyDescent="0.25">
      <c r="A330" s="46"/>
      <c r="B330" s="7" t="s">
        <v>601</v>
      </c>
      <c r="C330" s="12">
        <v>918</v>
      </c>
      <c r="D330" s="13" t="s">
        <v>509</v>
      </c>
      <c r="E330" s="19">
        <v>1397.8</v>
      </c>
      <c r="F330" s="30">
        <f>E331+E332</f>
        <v>1397.8</v>
      </c>
    </row>
    <row r="331" spans="1:6" ht="95.25" customHeight="1" x14ac:dyDescent="0.25">
      <c r="A331" s="46"/>
      <c r="B331" s="7" t="s">
        <v>600</v>
      </c>
      <c r="C331" s="12">
        <v>918</v>
      </c>
      <c r="D331" s="13" t="s">
        <v>510</v>
      </c>
      <c r="E331" s="19">
        <v>1092.5999999999999</v>
      </c>
    </row>
    <row r="332" spans="1:6" ht="95.25" customHeight="1" x14ac:dyDescent="0.25">
      <c r="A332" s="46"/>
      <c r="B332" s="7" t="s">
        <v>607</v>
      </c>
      <c r="C332" s="12">
        <v>918</v>
      </c>
      <c r="D332" s="13" t="s">
        <v>513</v>
      </c>
      <c r="E332" s="19">
        <v>305.2</v>
      </c>
    </row>
    <row r="333" spans="1:6" ht="32.25" customHeight="1" x14ac:dyDescent="0.25">
      <c r="A333" s="50"/>
      <c r="B333" s="7" t="s">
        <v>602</v>
      </c>
      <c r="C333" s="12">
        <v>918</v>
      </c>
      <c r="D333" s="13" t="s">
        <v>534</v>
      </c>
      <c r="E333" s="19">
        <v>639.1</v>
      </c>
    </row>
    <row r="334" spans="1:6" ht="95.25" customHeight="1" x14ac:dyDescent="0.25">
      <c r="A334" s="46"/>
      <c r="B334" s="7" t="s">
        <v>603</v>
      </c>
      <c r="C334" s="12">
        <v>918</v>
      </c>
      <c r="D334" s="13" t="s">
        <v>542</v>
      </c>
      <c r="E334" s="19">
        <v>639.1</v>
      </c>
    </row>
    <row r="335" spans="1:6" ht="96" customHeight="1" x14ac:dyDescent="0.25">
      <c r="A335" s="46"/>
      <c r="B335" s="7" t="s">
        <v>604</v>
      </c>
      <c r="C335" s="12">
        <v>918</v>
      </c>
      <c r="D335" s="13" t="s">
        <v>463</v>
      </c>
      <c r="E335" s="19">
        <v>639.1</v>
      </c>
    </row>
    <row r="336" spans="1:6" ht="17.45" customHeight="1" x14ac:dyDescent="0.25">
      <c r="A336" s="46"/>
      <c r="B336" s="7" t="s">
        <v>205</v>
      </c>
      <c r="C336" s="12">
        <v>918</v>
      </c>
      <c r="D336" s="13" t="s">
        <v>2</v>
      </c>
      <c r="E336" s="19">
        <v>1102.7</v>
      </c>
    </row>
    <row r="337" spans="1:6" ht="31.15" customHeight="1" x14ac:dyDescent="0.25">
      <c r="A337" s="46"/>
      <c r="B337" s="7" t="s">
        <v>210</v>
      </c>
      <c r="C337" s="12">
        <v>918</v>
      </c>
      <c r="D337" s="13" t="s">
        <v>49</v>
      </c>
      <c r="E337" s="19">
        <v>1102.7</v>
      </c>
    </row>
    <row r="338" spans="1:6" ht="46.15" customHeight="1" x14ac:dyDescent="0.25">
      <c r="A338" s="46"/>
      <c r="B338" s="7" t="s">
        <v>642</v>
      </c>
      <c r="C338" s="12">
        <v>918</v>
      </c>
      <c r="D338" s="13" t="s">
        <v>400</v>
      </c>
      <c r="E338" s="19">
        <v>2066868.3</v>
      </c>
    </row>
    <row r="339" spans="1:6" ht="46.9" customHeight="1" x14ac:dyDescent="0.25">
      <c r="A339" s="46"/>
      <c r="B339" s="7" t="s">
        <v>402</v>
      </c>
      <c r="C339" s="12">
        <v>918</v>
      </c>
      <c r="D339" s="13" t="s">
        <v>353</v>
      </c>
      <c r="E339" s="19">
        <v>2066868.3</v>
      </c>
    </row>
    <row r="340" spans="1:6" ht="61.5" customHeight="1" x14ac:dyDescent="0.25">
      <c r="A340" s="46"/>
      <c r="B340" s="7" t="s">
        <v>420</v>
      </c>
      <c r="C340" s="12" t="s">
        <v>116</v>
      </c>
      <c r="D340" s="13" t="s">
        <v>422</v>
      </c>
      <c r="E340" s="19">
        <v>909499.8</v>
      </c>
      <c r="F340" s="30">
        <f>F342+E341</f>
        <v>909499.8</v>
      </c>
    </row>
    <row r="341" spans="1:6" ht="63.6" customHeight="1" x14ac:dyDescent="0.25">
      <c r="A341" s="46"/>
      <c r="B341" s="9" t="s">
        <v>421</v>
      </c>
      <c r="C341" s="12" t="s">
        <v>116</v>
      </c>
      <c r="D341" s="13" t="s">
        <v>423</v>
      </c>
      <c r="E341" s="19">
        <v>696266.8</v>
      </c>
    </row>
    <row r="342" spans="1:6" ht="63" customHeight="1" x14ac:dyDescent="0.25">
      <c r="A342" s="46"/>
      <c r="B342" s="7" t="s">
        <v>660</v>
      </c>
      <c r="C342" s="12" t="s">
        <v>116</v>
      </c>
      <c r="D342" s="13" t="s">
        <v>404</v>
      </c>
      <c r="E342" s="19">
        <v>213233</v>
      </c>
      <c r="F342" s="30">
        <f>E343+E344</f>
        <v>213233</v>
      </c>
    </row>
    <row r="343" spans="1:6" ht="63" customHeight="1" x14ac:dyDescent="0.25">
      <c r="A343" s="46"/>
      <c r="B343" s="7" t="s">
        <v>661</v>
      </c>
      <c r="C343" s="12" t="s">
        <v>116</v>
      </c>
      <c r="D343" s="13" t="s">
        <v>514</v>
      </c>
      <c r="E343" s="19">
        <v>135233.60000000001</v>
      </c>
    </row>
    <row r="344" spans="1:6" ht="95.25" customHeight="1" x14ac:dyDescent="0.25">
      <c r="A344" s="46"/>
      <c r="B344" s="9" t="s">
        <v>460</v>
      </c>
      <c r="C344" s="12" t="s">
        <v>116</v>
      </c>
      <c r="D344" s="13" t="s">
        <v>403</v>
      </c>
      <c r="E344" s="19">
        <v>77999.399999999994</v>
      </c>
    </row>
    <row r="345" spans="1:6" ht="17.25" customHeight="1" x14ac:dyDescent="0.25">
      <c r="A345" s="46"/>
      <c r="B345" s="7" t="s">
        <v>300</v>
      </c>
      <c r="C345" s="12" t="s">
        <v>116</v>
      </c>
      <c r="D345" s="13" t="s">
        <v>386</v>
      </c>
      <c r="E345" s="19">
        <v>497072.6</v>
      </c>
    </row>
    <row r="346" spans="1:6" ht="16.149999999999999" customHeight="1" x14ac:dyDescent="0.25">
      <c r="A346" s="46"/>
      <c r="B346" s="7" t="s">
        <v>301</v>
      </c>
      <c r="C346" s="12">
        <v>918</v>
      </c>
      <c r="D346" s="13" t="s">
        <v>387</v>
      </c>
      <c r="E346" s="19">
        <v>497072.6</v>
      </c>
    </row>
    <row r="347" spans="1:6" ht="33.6" customHeight="1" x14ac:dyDescent="0.25">
      <c r="A347" s="46"/>
      <c r="B347" s="7" t="s">
        <v>281</v>
      </c>
      <c r="C347" s="12" t="s">
        <v>116</v>
      </c>
      <c r="D347" s="13" t="s">
        <v>354</v>
      </c>
      <c r="E347" s="19">
        <v>216170.2</v>
      </c>
    </row>
    <row r="348" spans="1:6" ht="49.15" customHeight="1" x14ac:dyDescent="0.25">
      <c r="A348" s="46"/>
      <c r="B348" s="7" t="s">
        <v>406</v>
      </c>
      <c r="C348" s="12">
        <v>918</v>
      </c>
      <c r="D348" s="13" t="s">
        <v>405</v>
      </c>
      <c r="E348" s="19">
        <v>216170.2</v>
      </c>
    </row>
    <row r="349" spans="1:6" ht="48.6" customHeight="1" x14ac:dyDescent="0.25">
      <c r="A349" s="46"/>
      <c r="B349" s="7" t="s">
        <v>407</v>
      </c>
      <c r="C349" s="12">
        <v>918</v>
      </c>
      <c r="D349" s="13" t="s">
        <v>355</v>
      </c>
      <c r="E349" s="19">
        <v>216170.2</v>
      </c>
    </row>
    <row r="350" spans="1:6" ht="94.5" customHeight="1" x14ac:dyDescent="0.25">
      <c r="A350" s="46"/>
      <c r="B350" s="7" t="s">
        <v>409</v>
      </c>
      <c r="C350" s="12">
        <v>918</v>
      </c>
      <c r="D350" s="13" t="s">
        <v>408</v>
      </c>
      <c r="E350" s="19">
        <v>40163.800000000003</v>
      </c>
    </row>
    <row r="351" spans="1:6" ht="79.150000000000006" customHeight="1" x14ac:dyDescent="0.25">
      <c r="A351" s="46"/>
      <c r="B351" s="7" t="s">
        <v>410</v>
      </c>
      <c r="C351" s="12">
        <v>918</v>
      </c>
      <c r="D351" s="13" t="s">
        <v>356</v>
      </c>
      <c r="E351" s="19">
        <v>40163.800000000003</v>
      </c>
    </row>
    <row r="352" spans="1:6" ht="64.150000000000006" customHeight="1" x14ac:dyDescent="0.25">
      <c r="A352" s="46"/>
      <c r="B352" s="7" t="s">
        <v>396</v>
      </c>
      <c r="C352" s="12" t="s">
        <v>116</v>
      </c>
      <c r="D352" s="13" t="s">
        <v>397</v>
      </c>
      <c r="E352" s="19">
        <v>-2497.4</v>
      </c>
    </row>
    <row r="353" spans="1:6" ht="78.599999999999994" customHeight="1" x14ac:dyDescent="0.25">
      <c r="A353" s="46"/>
      <c r="B353" s="7" t="s">
        <v>453</v>
      </c>
      <c r="C353" s="12">
        <v>918</v>
      </c>
      <c r="D353" s="13" t="s">
        <v>357</v>
      </c>
      <c r="E353" s="19">
        <v>-2497.4</v>
      </c>
    </row>
    <row r="354" spans="1:6" ht="94.15" customHeight="1" x14ac:dyDescent="0.25">
      <c r="A354" s="46"/>
      <c r="B354" s="7" t="s">
        <v>454</v>
      </c>
      <c r="C354" s="12">
        <v>918</v>
      </c>
      <c r="D354" s="13" t="s">
        <v>358</v>
      </c>
      <c r="E354" s="19">
        <v>-2497.4</v>
      </c>
    </row>
    <row r="355" spans="1:6" ht="47.25" x14ac:dyDescent="0.25">
      <c r="A355" s="46" t="s">
        <v>27</v>
      </c>
      <c r="B355" s="8" t="s">
        <v>97</v>
      </c>
      <c r="C355" s="10" t="s">
        <v>126</v>
      </c>
      <c r="D355" s="11" t="s">
        <v>162</v>
      </c>
      <c r="E355" s="18">
        <v>4726</v>
      </c>
      <c r="F355" s="30">
        <f>E356+E359+E362+E364+E367</f>
        <v>4726.0000000000009</v>
      </c>
    </row>
    <row r="356" spans="1:6" x14ac:dyDescent="0.25">
      <c r="A356" s="46"/>
      <c r="B356" s="7" t="s">
        <v>76</v>
      </c>
      <c r="C356" s="12" t="s">
        <v>126</v>
      </c>
      <c r="D356" s="13" t="s">
        <v>44</v>
      </c>
      <c r="E356" s="19">
        <v>4224.1000000000004</v>
      </c>
    </row>
    <row r="357" spans="1:6" ht="30.75" customHeight="1" x14ac:dyDescent="0.25">
      <c r="A357" s="46"/>
      <c r="B357" s="7" t="s">
        <v>78</v>
      </c>
      <c r="C357" s="12" t="s">
        <v>126</v>
      </c>
      <c r="D357" s="13" t="s">
        <v>77</v>
      </c>
      <c r="E357" s="19">
        <v>4224.1000000000004</v>
      </c>
    </row>
    <row r="358" spans="1:6" ht="48.6" customHeight="1" x14ac:dyDescent="0.25">
      <c r="A358" s="46"/>
      <c r="B358" s="7" t="s">
        <v>438</v>
      </c>
      <c r="C358" s="12" t="s">
        <v>126</v>
      </c>
      <c r="D358" s="13" t="s">
        <v>45</v>
      </c>
      <c r="E358" s="19">
        <v>4224.1000000000004</v>
      </c>
    </row>
    <row r="359" spans="1:6" ht="15.75" customHeight="1" x14ac:dyDescent="0.25">
      <c r="A359" s="46"/>
      <c r="B359" s="7" t="s">
        <v>79</v>
      </c>
      <c r="C359" s="12">
        <v>920</v>
      </c>
      <c r="D359" s="13" t="s">
        <v>46</v>
      </c>
      <c r="E359" s="19">
        <v>90.8</v>
      </c>
    </row>
    <row r="360" spans="1:6" ht="31.5" customHeight="1" x14ac:dyDescent="0.25">
      <c r="A360" s="46"/>
      <c r="B360" s="7" t="s">
        <v>107</v>
      </c>
      <c r="C360" s="12">
        <v>920</v>
      </c>
      <c r="D360" s="13" t="s">
        <v>81</v>
      </c>
      <c r="E360" s="19">
        <v>90.8</v>
      </c>
    </row>
    <row r="361" spans="1:6" ht="33" customHeight="1" x14ac:dyDescent="0.25">
      <c r="A361" s="46"/>
      <c r="B361" s="7" t="s">
        <v>83</v>
      </c>
      <c r="C361" s="12">
        <v>920</v>
      </c>
      <c r="D361" s="13" t="s">
        <v>48</v>
      </c>
      <c r="E361" s="19">
        <v>90.8</v>
      </c>
    </row>
    <row r="362" spans="1:6" ht="141.75" customHeight="1" x14ac:dyDescent="0.25">
      <c r="A362" s="46"/>
      <c r="B362" s="7" t="s">
        <v>601</v>
      </c>
      <c r="C362" s="12">
        <v>920</v>
      </c>
      <c r="D362" s="13" t="s">
        <v>509</v>
      </c>
      <c r="E362" s="19">
        <v>10.6</v>
      </c>
    </row>
    <row r="363" spans="1:6" ht="95.25" customHeight="1" x14ac:dyDescent="0.25">
      <c r="A363" s="46"/>
      <c r="B363" s="7" t="s">
        <v>600</v>
      </c>
      <c r="C363" s="12">
        <v>920</v>
      </c>
      <c r="D363" s="13" t="s">
        <v>510</v>
      </c>
      <c r="E363" s="19">
        <v>10.6</v>
      </c>
    </row>
    <row r="364" spans="1:6" ht="31.5" customHeight="1" x14ac:dyDescent="0.25">
      <c r="A364" s="46"/>
      <c r="B364" s="7" t="s">
        <v>602</v>
      </c>
      <c r="C364" s="12">
        <v>920</v>
      </c>
      <c r="D364" s="13" t="s">
        <v>534</v>
      </c>
      <c r="E364" s="19">
        <v>250.5</v>
      </c>
    </row>
    <row r="365" spans="1:6" ht="95.25" customHeight="1" x14ac:dyDescent="0.25">
      <c r="A365" s="46"/>
      <c r="B365" s="7" t="s">
        <v>603</v>
      </c>
      <c r="C365" s="12">
        <v>920</v>
      </c>
      <c r="D365" s="13" t="s">
        <v>542</v>
      </c>
      <c r="E365" s="19">
        <v>250.5</v>
      </c>
    </row>
    <row r="366" spans="1:6" ht="95.25" customHeight="1" x14ac:dyDescent="0.25">
      <c r="A366" s="46"/>
      <c r="B366" s="7" t="s">
        <v>604</v>
      </c>
      <c r="C366" s="12">
        <v>920</v>
      </c>
      <c r="D366" s="13" t="s">
        <v>463</v>
      </c>
      <c r="E366" s="19">
        <v>250.5</v>
      </c>
    </row>
    <row r="367" spans="1:6" ht="33" customHeight="1" x14ac:dyDescent="0.25">
      <c r="A367" s="46"/>
      <c r="B367" s="7" t="s">
        <v>657</v>
      </c>
      <c r="C367" s="12">
        <v>920</v>
      </c>
      <c r="D367" s="13" t="s">
        <v>413</v>
      </c>
      <c r="E367" s="19">
        <v>150</v>
      </c>
    </row>
    <row r="368" spans="1:6" ht="33.75" customHeight="1" x14ac:dyDescent="0.25">
      <c r="A368" s="46"/>
      <c r="B368" s="7" t="s">
        <v>658</v>
      </c>
      <c r="C368" s="12">
        <v>920</v>
      </c>
      <c r="D368" s="13" t="s">
        <v>361</v>
      </c>
      <c r="E368" s="19">
        <v>150</v>
      </c>
    </row>
    <row r="369" spans="1:6" ht="49.5" customHeight="1" x14ac:dyDescent="0.25">
      <c r="A369" s="46" t="s">
        <v>28</v>
      </c>
      <c r="B369" s="8" t="s">
        <v>167</v>
      </c>
      <c r="C369" s="10" t="s">
        <v>127</v>
      </c>
      <c r="D369" s="11" t="s">
        <v>162</v>
      </c>
      <c r="E369" s="18">
        <v>2502190.1</v>
      </c>
      <c r="F369" s="30">
        <f>F370+E381+E384+E387+E391+E393+E396+E398+E400+E402+E404+E411</f>
        <v>2502190.2000000002</v>
      </c>
    </row>
    <row r="370" spans="1:6" ht="111" customHeight="1" x14ac:dyDescent="0.25">
      <c r="A370" s="46"/>
      <c r="B370" s="7" t="s">
        <v>84</v>
      </c>
      <c r="C370" s="12">
        <v>921</v>
      </c>
      <c r="D370" s="13" t="s">
        <v>212</v>
      </c>
      <c r="E370" s="19">
        <v>1008107.3</v>
      </c>
      <c r="F370" s="30">
        <f>E372+E374+E376+E378+E380</f>
        <v>1008107.3</v>
      </c>
    </row>
    <row r="371" spans="1:6" ht="94.5" customHeight="1" x14ac:dyDescent="0.25">
      <c r="A371" s="46"/>
      <c r="B371" s="7" t="s">
        <v>311</v>
      </c>
      <c r="C371" s="12">
        <v>921</v>
      </c>
      <c r="D371" s="13" t="s">
        <v>271</v>
      </c>
      <c r="E371" s="19">
        <v>670058.6</v>
      </c>
    </row>
    <row r="372" spans="1:6" ht="111.75" customHeight="1" x14ac:dyDescent="0.25">
      <c r="A372" s="46"/>
      <c r="B372" s="7" t="s">
        <v>312</v>
      </c>
      <c r="C372" s="12">
        <v>921</v>
      </c>
      <c r="D372" s="13" t="s">
        <v>248</v>
      </c>
      <c r="E372" s="19">
        <v>670058.6</v>
      </c>
    </row>
    <row r="373" spans="1:6" ht="107.25" customHeight="1" x14ac:dyDescent="0.25">
      <c r="A373" s="46"/>
      <c r="B373" s="7" t="s">
        <v>99</v>
      </c>
      <c r="C373" s="12">
        <v>921</v>
      </c>
      <c r="D373" s="13" t="s">
        <v>236</v>
      </c>
      <c r="E373" s="19">
        <v>60682.9</v>
      </c>
    </row>
    <row r="374" spans="1:6" ht="96.6" customHeight="1" x14ac:dyDescent="0.25">
      <c r="A374" s="46"/>
      <c r="B374" s="7" t="s">
        <v>169</v>
      </c>
      <c r="C374" s="12">
        <v>921</v>
      </c>
      <c r="D374" s="13" t="s">
        <v>221</v>
      </c>
      <c r="E374" s="19">
        <v>60682.9</v>
      </c>
    </row>
    <row r="375" spans="1:6" ht="108.75" customHeight="1" x14ac:dyDescent="0.25">
      <c r="A375" s="46"/>
      <c r="B375" s="7" t="s">
        <v>93</v>
      </c>
      <c r="C375" s="12">
        <v>921</v>
      </c>
      <c r="D375" s="13" t="s">
        <v>0</v>
      </c>
      <c r="E375" s="19">
        <v>276950.09999999998</v>
      </c>
    </row>
    <row r="376" spans="1:6" ht="94.5" customHeight="1" x14ac:dyDescent="0.25">
      <c r="A376" s="46"/>
      <c r="B376" s="7" t="s">
        <v>113</v>
      </c>
      <c r="C376" s="12">
        <v>921</v>
      </c>
      <c r="D376" s="13" t="s">
        <v>222</v>
      </c>
      <c r="E376" s="19">
        <v>276950.09999999998</v>
      </c>
    </row>
    <row r="377" spans="1:6" ht="62.45" customHeight="1" x14ac:dyDescent="0.25">
      <c r="A377" s="46"/>
      <c r="B377" s="7" t="s">
        <v>322</v>
      </c>
      <c r="C377" s="12">
        <v>921</v>
      </c>
      <c r="D377" s="13" t="s">
        <v>302</v>
      </c>
      <c r="E377" s="19">
        <v>394.3</v>
      </c>
    </row>
    <row r="378" spans="1:6" ht="157.5" customHeight="1" x14ac:dyDescent="0.25">
      <c r="A378" s="46"/>
      <c r="B378" s="7" t="s">
        <v>349</v>
      </c>
      <c r="C378" s="12">
        <v>921</v>
      </c>
      <c r="D378" s="13" t="s">
        <v>290</v>
      </c>
      <c r="E378" s="19">
        <v>394.3</v>
      </c>
    </row>
    <row r="379" spans="1:6" ht="63" customHeight="1" x14ac:dyDescent="0.25">
      <c r="A379" s="46"/>
      <c r="B379" s="7" t="s">
        <v>391</v>
      </c>
      <c r="C379" s="12">
        <v>921</v>
      </c>
      <c r="D379" s="13" t="s">
        <v>392</v>
      </c>
      <c r="E379" s="19">
        <v>21.4</v>
      </c>
    </row>
    <row r="380" spans="1:6" ht="128.25" customHeight="1" x14ac:dyDescent="0.25">
      <c r="A380" s="46"/>
      <c r="B380" s="7" t="s">
        <v>608</v>
      </c>
      <c r="C380" s="12">
        <v>921</v>
      </c>
      <c r="D380" s="13" t="s">
        <v>515</v>
      </c>
      <c r="E380" s="19">
        <v>21.4</v>
      </c>
    </row>
    <row r="381" spans="1:6" ht="31.5" customHeight="1" x14ac:dyDescent="0.25">
      <c r="A381" s="46"/>
      <c r="B381" s="7" t="s">
        <v>255</v>
      </c>
      <c r="C381" s="12">
        <v>921</v>
      </c>
      <c r="D381" s="13" t="s">
        <v>223</v>
      </c>
      <c r="E381" s="19">
        <v>10630.7</v>
      </c>
    </row>
    <row r="382" spans="1:6" ht="62.45" customHeight="1" x14ac:dyDescent="0.25">
      <c r="A382" s="46"/>
      <c r="B382" s="7" t="s">
        <v>69</v>
      </c>
      <c r="C382" s="12">
        <v>921</v>
      </c>
      <c r="D382" s="13" t="s">
        <v>1</v>
      </c>
      <c r="E382" s="19">
        <v>10630.7</v>
      </c>
    </row>
    <row r="383" spans="1:6" ht="63.6" customHeight="1" x14ac:dyDescent="0.25">
      <c r="A383" s="46"/>
      <c r="B383" s="7" t="s">
        <v>256</v>
      </c>
      <c r="C383" s="12">
        <v>921</v>
      </c>
      <c r="D383" s="13" t="s">
        <v>224</v>
      </c>
      <c r="E383" s="19">
        <v>10630.7</v>
      </c>
    </row>
    <row r="384" spans="1:6" ht="18.75" customHeight="1" x14ac:dyDescent="0.25">
      <c r="A384" s="49"/>
      <c r="B384" s="7" t="s">
        <v>79</v>
      </c>
      <c r="C384" s="12">
        <v>921</v>
      </c>
      <c r="D384" s="13" t="s">
        <v>46</v>
      </c>
      <c r="E384" s="19">
        <v>430.6</v>
      </c>
    </row>
    <row r="385" spans="1:6" ht="30.75" customHeight="1" x14ac:dyDescent="0.25">
      <c r="A385" s="49"/>
      <c r="B385" s="7" t="s">
        <v>107</v>
      </c>
      <c r="C385" s="12">
        <v>921</v>
      </c>
      <c r="D385" s="13" t="s">
        <v>81</v>
      </c>
      <c r="E385" s="19">
        <v>430.6</v>
      </c>
    </row>
    <row r="386" spans="1:6" ht="31.5" customHeight="1" x14ac:dyDescent="0.25">
      <c r="A386" s="49"/>
      <c r="B386" s="7" t="s">
        <v>83</v>
      </c>
      <c r="C386" s="12">
        <v>921</v>
      </c>
      <c r="D386" s="13" t="s">
        <v>48</v>
      </c>
      <c r="E386" s="19">
        <v>430.6</v>
      </c>
    </row>
    <row r="387" spans="1:6" ht="109.5" customHeight="1" x14ac:dyDescent="0.25">
      <c r="A387" s="49"/>
      <c r="B387" s="7" t="s">
        <v>439</v>
      </c>
      <c r="C387" s="12">
        <v>921</v>
      </c>
      <c r="D387" s="13" t="s">
        <v>227</v>
      </c>
      <c r="E387" s="19">
        <v>34867.599999999999</v>
      </c>
      <c r="F387" s="30">
        <f>E389+E390</f>
        <v>34867.600000000006</v>
      </c>
    </row>
    <row r="388" spans="1:6" ht="126" customHeight="1" x14ac:dyDescent="0.25">
      <c r="A388" s="49"/>
      <c r="B388" s="7" t="s">
        <v>448</v>
      </c>
      <c r="C388" s="12">
        <v>921</v>
      </c>
      <c r="D388" s="13" t="s">
        <v>228</v>
      </c>
      <c r="E388" s="19">
        <v>34867.599999999999</v>
      </c>
      <c r="F388" s="30"/>
    </row>
    <row r="389" spans="1:6" ht="109.5" customHeight="1" x14ac:dyDescent="0.25">
      <c r="A389" s="49"/>
      <c r="B389" s="7" t="s">
        <v>449</v>
      </c>
      <c r="C389" s="12">
        <v>921</v>
      </c>
      <c r="D389" s="13" t="s">
        <v>229</v>
      </c>
      <c r="E389" s="19">
        <v>11123.7</v>
      </c>
    </row>
    <row r="390" spans="1:6" ht="126.75" customHeight="1" x14ac:dyDescent="0.25">
      <c r="A390" s="49"/>
      <c r="B390" s="7" t="s">
        <v>174</v>
      </c>
      <c r="C390" s="12">
        <v>921</v>
      </c>
      <c r="D390" s="13" t="s">
        <v>230</v>
      </c>
      <c r="E390" s="19">
        <v>23743.9</v>
      </c>
    </row>
    <row r="391" spans="1:6" ht="125.25" customHeight="1" x14ac:dyDescent="0.25">
      <c r="A391" s="49"/>
      <c r="B391" s="7" t="s">
        <v>450</v>
      </c>
      <c r="C391" s="12">
        <v>921</v>
      </c>
      <c r="D391" s="13" t="s">
        <v>231</v>
      </c>
      <c r="E391" s="19">
        <v>455.1</v>
      </c>
      <c r="F391" s="30"/>
    </row>
    <row r="392" spans="1:6" ht="112.9" customHeight="1" x14ac:dyDescent="0.25">
      <c r="A392" s="49"/>
      <c r="B392" s="7" t="s">
        <v>440</v>
      </c>
      <c r="C392" s="12">
        <v>921</v>
      </c>
      <c r="D392" s="13" t="s">
        <v>232</v>
      </c>
      <c r="E392" s="19">
        <v>455.1</v>
      </c>
    </row>
    <row r="393" spans="1:6" ht="47.45" customHeight="1" x14ac:dyDescent="0.25">
      <c r="A393" s="49"/>
      <c r="B393" s="7" t="s">
        <v>250</v>
      </c>
      <c r="C393" s="12">
        <v>921</v>
      </c>
      <c r="D393" s="13" t="s">
        <v>213</v>
      </c>
      <c r="E393" s="19">
        <v>403134.7</v>
      </c>
    </row>
    <row r="394" spans="1:6" ht="48.6" customHeight="1" x14ac:dyDescent="0.25">
      <c r="A394" s="49"/>
      <c r="B394" s="7" t="s">
        <v>252</v>
      </c>
      <c r="C394" s="12">
        <v>921</v>
      </c>
      <c r="D394" s="13" t="s">
        <v>251</v>
      </c>
      <c r="E394" s="19">
        <v>403134.7</v>
      </c>
    </row>
    <row r="395" spans="1:6" ht="64.900000000000006" customHeight="1" x14ac:dyDescent="0.25">
      <c r="A395" s="49"/>
      <c r="B395" s="7" t="s">
        <v>66</v>
      </c>
      <c r="C395" s="12">
        <v>921</v>
      </c>
      <c r="D395" s="13" t="s">
        <v>249</v>
      </c>
      <c r="E395" s="19">
        <v>403134.7</v>
      </c>
    </row>
    <row r="396" spans="1:6" ht="142.5" customHeight="1" x14ac:dyDescent="0.25">
      <c r="A396" s="49"/>
      <c r="B396" s="7" t="s">
        <v>601</v>
      </c>
      <c r="C396" s="12">
        <v>921</v>
      </c>
      <c r="D396" s="13" t="s">
        <v>509</v>
      </c>
      <c r="E396" s="19">
        <v>29085.200000000001</v>
      </c>
    </row>
    <row r="397" spans="1:6" ht="96.75" customHeight="1" x14ac:dyDescent="0.25">
      <c r="A397" s="49"/>
      <c r="B397" s="7" t="s">
        <v>607</v>
      </c>
      <c r="C397" s="12">
        <v>921</v>
      </c>
      <c r="D397" s="13" t="s">
        <v>513</v>
      </c>
      <c r="E397" s="19">
        <v>29085.200000000001</v>
      </c>
    </row>
    <row r="398" spans="1:6" ht="31.5" customHeight="1" x14ac:dyDescent="0.25">
      <c r="A398" s="49"/>
      <c r="B398" s="7" t="s">
        <v>602</v>
      </c>
      <c r="C398" s="12">
        <v>921</v>
      </c>
      <c r="D398" s="13" t="s">
        <v>516</v>
      </c>
      <c r="E398" s="19">
        <v>60</v>
      </c>
    </row>
    <row r="399" spans="1:6" ht="204.75" customHeight="1" x14ac:dyDescent="0.25">
      <c r="A399" s="49"/>
      <c r="B399" s="7" t="s">
        <v>609</v>
      </c>
      <c r="C399" s="12">
        <v>921</v>
      </c>
      <c r="D399" s="13" t="s">
        <v>517</v>
      </c>
      <c r="E399" s="19">
        <v>60</v>
      </c>
    </row>
    <row r="400" spans="1:6" ht="94.5" customHeight="1" x14ac:dyDescent="0.25">
      <c r="A400" s="46"/>
      <c r="B400" s="7" t="s">
        <v>603</v>
      </c>
      <c r="C400" s="12" t="s">
        <v>127</v>
      </c>
      <c r="D400" s="13" t="s">
        <v>553</v>
      </c>
      <c r="E400" s="19">
        <v>17.600000000000001</v>
      </c>
    </row>
    <row r="401" spans="1:6" ht="95.25" customHeight="1" x14ac:dyDescent="0.25">
      <c r="A401" s="49"/>
      <c r="B401" s="7" t="s">
        <v>604</v>
      </c>
      <c r="C401" s="12">
        <v>921</v>
      </c>
      <c r="D401" s="13" t="s">
        <v>471</v>
      </c>
      <c r="E401" s="19">
        <v>17.600000000000001</v>
      </c>
    </row>
    <row r="402" spans="1:6" ht="17.25" customHeight="1" x14ac:dyDescent="0.25">
      <c r="A402" s="49"/>
      <c r="B402" s="7" t="s">
        <v>205</v>
      </c>
      <c r="C402" s="12">
        <v>921</v>
      </c>
      <c r="D402" s="13" t="s">
        <v>2</v>
      </c>
      <c r="E402" s="19">
        <v>-647.1</v>
      </c>
    </row>
    <row r="403" spans="1:6" ht="31.5" customHeight="1" x14ac:dyDescent="0.25">
      <c r="A403" s="49"/>
      <c r="B403" s="7" t="s">
        <v>210</v>
      </c>
      <c r="C403" s="12">
        <v>921</v>
      </c>
      <c r="D403" s="13" t="s">
        <v>49</v>
      </c>
      <c r="E403" s="19">
        <v>-647.1</v>
      </c>
    </row>
    <row r="404" spans="1:6" ht="48.6" customHeight="1" x14ac:dyDescent="0.25">
      <c r="A404" s="46"/>
      <c r="B404" s="7" t="s">
        <v>325</v>
      </c>
      <c r="C404" s="12" t="s">
        <v>127</v>
      </c>
      <c r="D404" s="13" t="s">
        <v>362</v>
      </c>
      <c r="E404" s="19">
        <v>889320.3</v>
      </c>
      <c r="F404" s="30">
        <f>E405+E407+E410</f>
        <v>889320.3</v>
      </c>
    </row>
    <row r="405" spans="1:6" ht="48" customHeight="1" x14ac:dyDescent="0.25">
      <c r="A405" s="46"/>
      <c r="B405" s="7" t="s">
        <v>401</v>
      </c>
      <c r="C405" s="12" t="s">
        <v>127</v>
      </c>
      <c r="D405" s="13" t="s">
        <v>411</v>
      </c>
      <c r="E405" s="19">
        <v>874328.1</v>
      </c>
    </row>
    <row r="406" spans="1:6" ht="48" customHeight="1" x14ac:dyDescent="0.25">
      <c r="A406" s="46"/>
      <c r="B406" s="7" t="s">
        <v>402</v>
      </c>
      <c r="C406" s="12">
        <v>921</v>
      </c>
      <c r="D406" s="13" t="s">
        <v>359</v>
      </c>
      <c r="E406" s="19">
        <v>874328.1</v>
      </c>
    </row>
    <row r="407" spans="1:6" ht="156" customHeight="1" x14ac:dyDescent="0.25">
      <c r="A407" s="46"/>
      <c r="B407" s="7" t="s">
        <v>441</v>
      </c>
      <c r="C407" s="12" t="s">
        <v>127</v>
      </c>
      <c r="D407" s="13" t="s">
        <v>412</v>
      </c>
      <c r="E407" s="19">
        <v>13404.8</v>
      </c>
    </row>
    <row r="408" spans="1:6" ht="156.75" customHeight="1" x14ac:dyDescent="0.25">
      <c r="A408" s="46"/>
      <c r="B408" s="7" t="s">
        <v>429</v>
      </c>
      <c r="C408" s="12">
        <v>921</v>
      </c>
      <c r="D408" s="13" t="s">
        <v>360</v>
      </c>
      <c r="E408" s="19">
        <v>13404.8</v>
      </c>
    </row>
    <row r="409" spans="1:6" ht="111" customHeight="1" x14ac:dyDescent="0.25">
      <c r="A409" s="46"/>
      <c r="B409" s="7" t="s">
        <v>610</v>
      </c>
      <c r="C409" s="12">
        <v>921</v>
      </c>
      <c r="D409" s="13" t="s">
        <v>519</v>
      </c>
      <c r="E409" s="19">
        <v>1587.4</v>
      </c>
    </row>
    <row r="410" spans="1:6" ht="95.25" customHeight="1" x14ac:dyDescent="0.25">
      <c r="A410" s="46"/>
      <c r="B410" s="7" t="s">
        <v>625</v>
      </c>
      <c r="C410" s="12">
        <v>921</v>
      </c>
      <c r="D410" s="13" t="s">
        <v>518</v>
      </c>
      <c r="E410" s="19">
        <v>1587.4</v>
      </c>
    </row>
    <row r="411" spans="1:6" ht="65.25" customHeight="1" x14ac:dyDescent="0.25">
      <c r="A411" s="46"/>
      <c r="B411" s="7" t="s">
        <v>661</v>
      </c>
      <c r="C411" s="12">
        <v>921</v>
      </c>
      <c r="D411" s="13" t="s">
        <v>520</v>
      </c>
      <c r="E411" s="19">
        <v>126728.2</v>
      </c>
    </row>
    <row r="412" spans="1:6" ht="96" customHeight="1" x14ac:dyDescent="0.25">
      <c r="A412" s="46"/>
      <c r="B412" s="7" t="s">
        <v>460</v>
      </c>
      <c r="C412" s="12">
        <v>921</v>
      </c>
      <c r="D412" s="13" t="s">
        <v>521</v>
      </c>
      <c r="E412" s="19">
        <v>126728.2</v>
      </c>
    </row>
    <row r="413" spans="1:6" ht="32.450000000000003" customHeight="1" x14ac:dyDescent="0.25">
      <c r="A413" s="46" t="s">
        <v>29</v>
      </c>
      <c r="B413" s="8" t="s">
        <v>310</v>
      </c>
      <c r="C413" s="10">
        <v>922</v>
      </c>
      <c r="D413" s="11" t="s">
        <v>162</v>
      </c>
      <c r="E413" s="18">
        <v>19.5</v>
      </c>
    </row>
    <row r="414" spans="1:6" ht="18.75" customHeight="1" x14ac:dyDescent="0.25">
      <c r="A414" s="49"/>
      <c r="B414" s="7" t="s">
        <v>124</v>
      </c>
      <c r="C414" s="12">
        <v>922</v>
      </c>
      <c r="D414" s="13" t="s">
        <v>3</v>
      </c>
      <c r="E414" s="19">
        <v>19.5</v>
      </c>
    </row>
    <row r="415" spans="1:6" ht="30.75" customHeight="1" x14ac:dyDescent="0.25">
      <c r="A415" s="49"/>
      <c r="B415" s="7" t="s">
        <v>577</v>
      </c>
      <c r="C415" s="12">
        <v>922</v>
      </c>
      <c r="D415" s="13" t="s">
        <v>51</v>
      </c>
      <c r="E415" s="19">
        <v>19.5</v>
      </c>
    </row>
    <row r="416" spans="1:6" ht="62.25" customHeight="1" x14ac:dyDescent="0.25">
      <c r="A416" s="46" t="s">
        <v>30</v>
      </c>
      <c r="B416" s="8" t="s">
        <v>442</v>
      </c>
      <c r="C416" s="10" t="s">
        <v>151</v>
      </c>
      <c r="D416" s="11" t="s">
        <v>162</v>
      </c>
      <c r="E416" s="18">
        <v>674921.6</v>
      </c>
      <c r="F416" s="30">
        <f>E417+E420+E423+E426+E429+E431+E433+E435</f>
        <v>674921.60000000009</v>
      </c>
    </row>
    <row r="417" spans="1:6" ht="110.25" customHeight="1" x14ac:dyDescent="0.25">
      <c r="A417" s="46"/>
      <c r="B417" s="7" t="s">
        <v>241</v>
      </c>
      <c r="C417" s="12">
        <v>923</v>
      </c>
      <c r="D417" s="13" t="s">
        <v>225</v>
      </c>
      <c r="E417" s="19">
        <v>45079.6</v>
      </c>
    </row>
    <row r="418" spans="1:6" ht="111" customHeight="1" x14ac:dyDescent="0.25">
      <c r="A418" s="46"/>
      <c r="B418" s="7" t="s">
        <v>242</v>
      </c>
      <c r="C418" s="12">
        <v>923</v>
      </c>
      <c r="D418" s="13" t="s">
        <v>68</v>
      </c>
      <c r="E418" s="19">
        <v>45079.6</v>
      </c>
    </row>
    <row r="419" spans="1:6" ht="96" customHeight="1" x14ac:dyDescent="0.25">
      <c r="A419" s="46"/>
      <c r="B419" s="7" t="s">
        <v>459</v>
      </c>
      <c r="C419" s="12">
        <v>923</v>
      </c>
      <c r="D419" s="13" t="s">
        <v>226</v>
      </c>
      <c r="E419" s="19">
        <v>45079.6</v>
      </c>
    </row>
    <row r="420" spans="1:6" ht="16.5" customHeight="1" x14ac:dyDescent="0.25">
      <c r="A420" s="46"/>
      <c r="B420" s="7" t="s">
        <v>237</v>
      </c>
      <c r="C420" s="12" t="s">
        <v>151</v>
      </c>
      <c r="D420" s="13" t="s">
        <v>46</v>
      </c>
      <c r="E420" s="19">
        <v>57819.9</v>
      </c>
    </row>
    <row r="421" spans="1:6" ht="31.5" x14ac:dyDescent="0.25">
      <c r="A421" s="46"/>
      <c r="B421" s="7" t="s">
        <v>82</v>
      </c>
      <c r="C421" s="12" t="s">
        <v>151</v>
      </c>
      <c r="D421" s="13" t="s">
        <v>61</v>
      </c>
      <c r="E421" s="19">
        <v>57819.9</v>
      </c>
    </row>
    <row r="422" spans="1:6" ht="31.5" x14ac:dyDescent="0.25">
      <c r="A422" s="46"/>
      <c r="B422" s="7" t="s">
        <v>83</v>
      </c>
      <c r="C422" s="12" t="s">
        <v>151</v>
      </c>
      <c r="D422" s="13" t="s">
        <v>50</v>
      </c>
      <c r="E422" s="19">
        <v>57819.9</v>
      </c>
    </row>
    <row r="423" spans="1:6" ht="142.5" customHeight="1" x14ac:dyDescent="0.25">
      <c r="A423" s="46"/>
      <c r="B423" s="7" t="s">
        <v>601</v>
      </c>
      <c r="C423" s="12">
        <v>923</v>
      </c>
      <c r="D423" s="13" t="s">
        <v>509</v>
      </c>
      <c r="E423" s="19">
        <v>815.9</v>
      </c>
      <c r="F423" s="30">
        <f>E424+E425</f>
        <v>815.9</v>
      </c>
    </row>
    <row r="424" spans="1:6" ht="95.25" customHeight="1" x14ac:dyDescent="0.25">
      <c r="A424" s="46"/>
      <c r="B424" s="7" t="s">
        <v>600</v>
      </c>
      <c r="C424" s="12">
        <v>923</v>
      </c>
      <c r="D424" s="13" t="s">
        <v>510</v>
      </c>
      <c r="E424" s="19">
        <v>665</v>
      </c>
    </row>
    <row r="425" spans="1:6" ht="96" customHeight="1" x14ac:dyDescent="0.25">
      <c r="A425" s="46"/>
      <c r="B425" s="7" t="s">
        <v>607</v>
      </c>
      <c r="C425" s="12">
        <v>923</v>
      </c>
      <c r="D425" s="13" t="s">
        <v>513</v>
      </c>
      <c r="E425" s="19">
        <v>150.9</v>
      </c>
    </row>
    <row r="426" spans="1:6" ht="33" customHeight="1" x14ac:dyDescent="0.25">
      <c r="A426" s="46"/>
      <c r="B426" s="7" t="s">
        <v>602</v>
      </c>
      <c r="C426" s="12">
        <v>923</v>
      </c>
      <c r="D426" s="13" t="s">
        <v>516</v>
      </c>
      <c r="E426" s="19">
        <v>78.3</v>
      </c>
    </row>
    <row r="427" spans="1:6" ht="111.75" customHeight="1" x14ac:dyDescent="0.25">
      <c r="A427" s="46"/>
      <c r="B427" s="7" t="s">
        <v>611</v>
      </c>
      <c r="C427" s="12">
        <v>923</v>
      </c>
      <c r="D427" s="13" t="s">
        <v>522</v>
      </c>
      <c r="E427" s="19">
        <v>78.3</v>
      </c>
    </row>
    <row r="428" spans="1:6" ht="64.5" customHeight="1" x14ac:dyDescent="0.25">
      <c r="A428" s="49"/>
      <c r="B428" s="7" t="s">
        <v>659</v>
      </c>
      <c r="C428" s="12">
        <v>923</v>
      </c>
      <c r="D428" s="13" t="s">
        <v>523</v>
      </c>
      <c r="E428" s="19">
        <v>78.3</v>
      </c>
    </row>
    <row r="429" spans="1:6" x14ac:dyDescent="0.25">
      <c r="A429" s="46"/>
      <c r="B429" s="7" t="s">
        <v>124</v>
      </c>
      <c r="C429" s="12">
        <v>923</v>
      </c>
      <c r="D429" s="13" t="s">
        <v>3</v>
      </c>
      <c r="E429" s="19">
        <v>-4.9000000000000004</v>
      </c>
    </row>
    <row r="430" spans="1:6" ht="31.5" x14ac:dyDescent="0.25">
      <c r="A430" s="46"/>
      <c r="B430" s="7" t="s">
        <v>110</v>
      </c>
      <c r="C430" s="12">
        <v>923</v>
      </c>
      <c r="D430" s="13" t="s">
        <v>51</v>
      </c>
      <c r="E430" s="19">
        <v>-4.9000000000000004</v>
      </c>
    </row>
    <row r="431" spans="1:6" ht="33.6" customHeight="1" x14ac:dyDescent="0.25">
      <c r="A431" s="46"/>
      <c r="B431" s="7" t="s">
        <v>424</v>
      </c>
      <c r="C431" s="12">
        <v>923</v>
      </c>
      <c r="D431" s="13" t="s">
        <v>388</v>
      </c>
      <c r="E431" s="19">
        <v>214245</v>
      </c>
    </row>
    <row r="432" spans="1:6" ht="46.15" customHeight="1" x14ac:dyDescent="0.25">
      <c r="A432" s="46"/>
      <c r="B432" s="7" t="s">
        <v>425</v>
      </c>
      <c r="C432" s="12">
        <v>923</v>
      </c>
      <c r="D432" s="13" t="s">
        <v>389</v>
      </c>
      <c r="E432" s="19">
        <v>214245</v>
      </c>
    </row>
    <row r="433" spans="1:6" ht="18.75" customHeight="1" x14ac:dyDescent="0.25">
      <c r="A433" s="46"/>
      <c r="B433" s="7" t="s">
        <v>416</v>
      </c>
      <c r="C433" s="12">
        <v>923</v>
      </c>
      <c r="D433" s="13" t="s">
        <v>375</v>
      </c>
      <c r="E433" s="19">
        <v>267994</v>
      </c>
    </row>
    <row r="434" spans="1:6" ht="18.75" customHeight="1" x14ac:dyDescent="0.25">
      <c r="A434" s="46"/>
      <c r="B434" s="7" t="s">
        <v>415</v>
      </c>
      <c r="C434" s="12">
        <v>923</v>
      </c>
      <c r="D434" s="13" t="s">
        <v>352</v>
      </c>
      <c r="E434" s="19">
        <v>267994</v>
      </c>
    </row>
    <row r="435" spans="1:6" ht="48.75" customHeight="1" x14ac:dyDescent="0.25">
      <c r="A435" s="46"/>
      <c r="B435" s="7" t="s">
        <v>612</v>
      </c>
      <c r="C435" s="12">
        <v>923</v>
      </c>
      <c r="D435" s="13" t="s">
        <v>578</v>
      </c>
      <c r="E435" s="19">
        <v>88893.8</v>
      </c>
    </row>
    <row r="436" spans="1:6" ht="32.25" customHeight="1" x14ac:dyDescent="0.25">
      <c r="A436" s="46"/>
      <c r="B436" s="7" t="s">
        <v>647</v>
      </c>
      <c r="C436" s="12">
        <v>923</v>
      </c>
      <c r="D436" s="13" t="s">
        <v>584</v>
      </c>
      <c r="E436" s="19">
        <v>88893.8</v>
      </c>
    </row>
    <row r="437" spans="1:6" ht="33" customHeight="1" x14ac:dyDescent="0.25">
      <c r="A437" s="46"/>
      <c r="B437" s="7" t="s">
        <v>658</v>
      </c>
      <c r="C437" s="12">
        <v>923</v>
      </c>
      <c r="D437" s="13" t="s">
        <v>525</v>
      </c>
      <c r="E437" s="19">
        <v>88893.8</v>
      </c>
    </row>
    <row r="438" spans="1:6" ht="48.6" customHeight="1" x14ac:dyDescent="0.25">
      <c r="A438" s="46" t="s">
        <v>31</v>
      </c>
      <c r="B438" s="8" t="s">
        <v>98</v>
      </c>
      <c r="C438" s="10" t="s">
        <v>128</v>
      </c>
      <c r="D438" s="11" t="s">
        <v>162</v>
      </c>
      <c r="E438" s="18">
        <v>9951264.5999999996</v>
      </c>
      <c r="F438" s="30" t="e">
        <f>E439+E442+E445+E449+E451+E456+E458+#REF!+E463+E466+E470</f>
        <v>#REF!</v>
      </c>
    </row>
    <row r="439" spans="1:6" ht="17.25" customHeight="1" x14ac:dyDescent="0.25">
      <c r="A439" s="46"/>
      <c r="B439" s="7" t="s">
        <v>79</v>
      </c>
      <c r="C439" s="12">
        <v>925</v>
      </c>
      <c r="D439" s="13" t="s">
        <v>46</v>
      </c>
      <c r="E439" s="19">
        <v>247.8</v>
      </c>
    </row>
    <row r="440" spans="1:6" ht="30" customHeight="1" x14ac:dyDescent="0.25">
      <c r="A440" s="46"/>
      <c r="B440" s="7" t="s">
        <v>107</v>
      </c>
      <c r="C440" s="12">
        <v>925</v>
      </c>
      <c r="D440" s="13" t="s">
        <v>81</v>
      </c>
      <c r="E440" s="19">
        <v>247.8</v>
      </c>
    </row>
    <row r="441" spans="1:6" ht="30.75" customHeight="1" x14ac:dyDescent="0.25">
      <c r="A441" s="46"/>
      <c r="B441" s="7" t="s">
        <v>83</v>
      </c>
      <c r="C441" s="12">
        <v>925</v>
      </c>
      <c r="D441" s="13" t="s">
        <v>48</v>
      </c>
      <c r="E441" s="19">
        <v>247.8</v>
      </c>
    </row>
    <row r="442" spans="1:6" ht="141.75" customHeight="1" x14ac:dyDescent="0.25">
      <c r="A442" s="46"/>
      <c r="B442" s="7" t="s">
        <v>601</v>
      </c>
      <c r="C442" s="12">
        <v>925</v>
      </c>
      <c r="D442" s="13" t="s">
        <v>509</v>
      </c>
      <c r="E442" s="19">
        <v>4.0999999999999996</v>
      </c>
      <c r="F442" s="30">
        <f>E443+E444</f>
        <v>4.0999999999999996</v>
      </c>
    </row>
    <row r="443" spans="1:6" ht="96" customHeight="1" x14ac:dyDescent="0.25">
      <c r="A443" s="46"/>
      <c r="B443" s="7" t="s">
        <v>600</v>
      </c>
      <c r="C443" s="12">
        <v>925</v>
      </c>
      <c r="D443" s="13" t="s">
        <v>510</v>
      </c>
      <c r="E443" s="19">
        <v>1.4</v>
      </c>
    </row>
    <row r="444" spans="1:6" ht="94.5" customHeight="1" x14ac:dyDescent="0.25">
      <c r="A444" s="46"/>
      <c r="B444" s="7" t="s">
        <v>607</v>
      </c>
      <c r="C444" s="12">
        <v>925</v>
      </c>
      <c r="D444" s="13" t="s">
        <v>513</v>
      </c>
      <c r="E444" s="19">
        <v>2.7</v>
      </c>
    </row>
    <row r="445" spans="1:6" ht="31.5" customHeight="1" x14ac:dyDescent="0.25">
      <c r="A445" s="46"/>
      <c r="B445" s="7" t="s">
        <v>602</v>
      </c>
      <c r="C445" s="12">
        <v>925</v>
      </c>
      <c r="D445" s="13" t="s">
        <v>516</v>
      </c>
      <c r="E445" s="19">
        <v>208.1</v>
      </c>
      <c r="F445" s="30">
        <f>E446+E448</f>
        <v>208.1</v>
      </c>
    </row>
    <row r="446" spans="1:6" ht="48" customHeight="1" x14ac:dyDescent="0.25">
      <c r="A446" s="46"/>
      <c r="B446" s="7" t="s">
        <v>613</v>
      </c>
      <c r="C446" s="12">
        <v>925</v>
      </c>
      <c r="D446" s="13" t="s">
        <v>579</v>
      </c>
      <c r="E446" s="19">
        <v>30</v>
      </c>
    </row>
    <row r="447" spans="1:6" ht="204" customHeight="1" x14ac:dyDescent="0.25">
      <c r="A447" s="46"/>
      <c r="B447" s="7" t="s">
        <v>609</v>
      </c>
      <c r="C447" s="12">
        <v>925</v>
      </c>
      <c r="D447" s="13" t="s">
        <v>517</v>
      </c>
      <c r="E447" s="19">
        <v>30</v>
      </c>
    </row>
    <row r="448" spans="1:6" ht="63.75" customHeight="1" x14ac:dyDescent="0.25">
      <c r="A448" s="46"/>
      <c r="B448" s="7" t="s">
        <v>614</v>
      </c>
      <c r="C448" s="12">
        <v>925</v>
      </c>
      <c r="D448" s="13" t="s">
        <v>526</v>
      </c>
      <c r="E448" s="19">
        <v>178.1</v>
      </c>
    </row>
    <row r="449" spans="1:6" ht="94.5" customHeight="1" x14ac:dyDescent="0.25">
      <c r="A449" s="49"/>
      <c r="B449" s="7" t="s">
        <v>603</v>
      </c>
      <c r="C449" s="12">
        <v>925</v>
      </c>
      <c r="D449" s="13" t="s">
        <v>553</v>
      </c>
      <c r="E449" s="19">
        <v>68.599999999999994</v>
      </c>
    </row>
    <row r="450" spans="1:6" ht="94.5" customHeight="1" x14ac:dyDescent="0.25">
      <c r="A450" s="49"/>
      <c r="B450" s="7" t="s">
        <v>604</v>
      </c>
      <c r="C450" s="12">
        <v>925</v>
      </c>
      <c r="D450" s="13" t="s">
        <v>471</v>
      </c>
      <c r="E450" s="19">
        <v>68.599999999999994</v>
      </c>
    </row>
    <row r="451" spans="1:6" ht="48.75" customHeight="1" x14ac:dyDescent="0.25">
      <c r="A451" s="46"/>
      <c r="B451" s="7" t="s">
        <v>325</v>
      </c>
      <c r="C451" s="12">
        <v>925</v>
      </c>
      <c r="D451" s="13" t="s">
        <v>368</v>
      </c>
      <c r="E451" s="19">
        <v>315295.90000000002</v>
      </c>
      <c r="F451" s="30">
        <f>E452+E454</f>
        <v>315295.89999999997</v>
      </c>
    </row>
    <row r="452" spans="1:6" ht="112.5" customHeight="1" x14ac:dyDescent="0.25">
      <c r="A452" s="46"/>
      <c r="B452" s="7" t="s">
        <v>644</v>
      </c>
      <c r="C452" s="12">
        <v>925</v>
      </c>
      <c r="D452" s="13" t="s">
        <v>414</v>
      </c>
      <c r="E452" s="19">
        <v>958.6</v>
      </c>
    </row>
    <row r="453" spans="1:6" ht="111.75" customHeight="1" x14ac:dyDescent="0.25">
      <c r="A453" s="46"/>
      <c r="B453" s="7" t="s">
        <v>643</v>
      </c>
      <c r="C453" s="12">
        <v>925</v>
      </c>
      <c r="D453" s="13" t="s">
        <v>363</v>
      </c>
      <c r="E453" s="19">
        <v>958.6</v>
      </c>
    </row>
    <row r="454" spans="1:6" ht="79.5" customHeight="1" x14ac:dyDescent="0.25">
      <c r="A454" s="46"/>
      <c r="B454" s="7" t="s">
        <v>645</v>
      </c>
      <c r="C454" s="12">
        <v>925</v>
      </c>
      <c r="D454" s="13" t="s">
        <v>580</v>
      </c>
      <c r="E454" s="19">
        <v>314337.3</v>
      </c>
    </row>
    <row r="455" spans="1:6" ht="80.25" customHeight="1" x14ac:dyDescent="0.25">
      <c r="A455" s="46"/>
      <c r="B455" s="7" t="s">
        <v>646</v>
      </c>
      <c r="C455" s="12">
        <v>925</v>
      </c>
      <c r="D455" s="13" t="s">
        <v>527</v>
      </c>
      <c r="E455" s="19">
        <v>314337.3</v>
      </c>
    </row>
    <row r="456" spans="1:6" ht="16.899999999999999" customHeight="1" x14ac:dyDescent="0.25">
      <c r="A456" s="46"/>
      <c r="B456" s="7" t="s">
        <v>416</v>
      </c>
      <c r="C456" s="12" t="s">
        <v>128</v>
      </c>
      <c r="D456" s="13" t="s">
        <v>375</v>
      </c>
      <c r="E456" s="19">
        <v>549239.6</v>
      </c>
    </row>
    <row r="457" spans="1:6" ht="17.45" customHeight="1" x14ac:dyDescent="0.25">
      <c r="A457" s="46"/>
      <c r="B457" s="7" t="s">
        <v>415</v>
      </c>
      <c r="C457" s="12" t="s">
        <v>128</v>
      </c>
      <c r="D457" s="13" t="s">
        <v>352</v>
      </c>
      <c r="E457" s="19">
        <v>549239.6</v>
      </c>
    </row>
    <row r="458" spans="1:6" ht="33.6" customHeight="1" x14ac:dyDescent="0.25">
      <c r="A458" s="46"/>
      <c r="B458" s="7" t="s">
        <v>281</v>
      </c>
      <c r="C458" s="12" t="s">
        <v>128</v>
      </c>
      <c r="D458" s="13" t="s">
        <v>364</v>
      </c>
      <c r="E458" s="19">
        <v>8807943.8000000007</v>
      </c>
      <c r="F458" s="30">
        <f>E459+E460</f>
        <v>8807943.8000000007</v>
      </c>
    </row>
    <row r="459" spans="1:6" ht="48.6" customHeight="1" x14ac:dyDescent="0.25">
      <c r="A459" s="46"/>
      <c r="B459" s="7" t="s">
        <v>407</v>
      </c>
      <c r="C459" s="12">
        <v>925</v>
      </c>
      <c r="D459" s="13" t="s">
        <v>365</v>
      </c>
      <c r="E459" s="19">
        <v>8720070.9000000004</v>
      </c>
    </row>
    <row r="460" spans="1:6" ht="108" customHeight="1" x14ac:dyDescent="0.25">
      <c r="A460" s="46"/>
      <c r="B460" s="7" t="s">
        <v>417</v>
      </c>
      <c r="C460" s="12">
        <v>925</v>
      </c>
      <c r="D460" s="13" t="s">
        <v>366</v>
      </c>
      <c r="E460" s="19">
        <v>87872.9</v>
      </c>
    </row>
    <row r="461" spans="1:6" ht="79.5" customHeight="1" x14ac:dyDescent="0.25">
      <c r="A461" s="46"/>
      <c r="B461" s="7" t="s">
        <v>582</v>
      </c>
      <c r="C461" s="12">
        <v>925</v>
      </c>
      <c r="D461" s="13" t="s">
        <v>581</v>
      </c>
      <c r="E461" s="19">
        <v>130278.2</v>
      </c>
    </row>
    <row r="462" spans="1:6" ht="96" customHeight="1" x14ac:dyDescent="0.25">
      <c r="A462" s="46"/>
      <c r="B462" s="7" t="s">
        <v>583</v>
      </c>
      <c r="C462" s="12">
        <v>925</v>
      </c>
      <c r="D462" s="13" t="s">
        <v>528</v>
      </c>
      <c r="E462" s="19">
        <v>130278.2</v>
      </c>
    </row>
    <row r="463" spans="1:6" ht="63" customHeight="1" x14ac:dyDescent="0.25">
      <c r="A463" s="46"/>
      <c r="B463" s="7" t="s">
        <v>615</v>
      </c>
      <c r="C463" s="12">
        <v>925</v>
      </c>
      <c r="D463" s="13" t="s">
        <v>578</v>
      </c>
      <c r="E463" s="19">
        <v>143625</v>
      </c>
    </row>
    <row r="464" spans="1:6" ht="32.25" customHeight="1" x14ac:dyDescent="0.25">
      <c r="A464" s="46"/>
      <c r="B464" s="7" t="s">
        <v>647</v>
      </c>
      <c r="C464" s="12">
        <v>925</v>
      </c>
      <c r="D464" s="13" t="s">
        <v>584</v>
      </c>
      <c r="E464" s="19">
        <v>143625</v>
      </c>
    </row>
    <row r="465" spans="1:6" ht="34.5" customHeight="1" x14ac:dyDescent="0.25">
      <c r="A465" s="46"/>
      <c r="B465" s="7" t="s">
        <v>648</v>
      </c>
      <c r="C465" s="12">
        <v>925</v>
      </c>
      <c r="D465" s="13" t="s">
        <v>525</v>
      </c>
      <c r="E465" s="19">
        <v>143625</v>
      </c>
    </row>
    <row r="466" spans="1:6" ht="32.25" customHeight="1" x14ac:dyDescent="0.25">
      <c r="A466" s="46"/>
      <c r="B466" s="7" t="s">
        <v>171</v>
      </c>
      <c r="C466" s="12">
        <v>925</v>
      </c>
      <c r="D466" s="13" t="s">
        <v>367</v>
      </c>
      <c r="E466" s="19">
        <v>23552.2</v>
      </c>
      <c r="F466" s="30">
        <f>E467+E468+E469</f>
        <v>23552.100000000002</v>
      </c>
    </row>
    <row r="467" spans="1:6" ht="49.15" customHeight="1" x14ac:dyDescent="0.25">
      <c r="A467" s="46"/>
      <c r="B467" s="24" t="s">
        <v>172</v>
      </c>
      <c r="C467" s="23">
        <v>925</v>
      </c>
      <c r="D467" s="13" t="s">
        <v>372</v>
      </c>
      <c r="E467" s="19">
        <v>16760.2</v>
      </c>
    </row>
    <row r="468" spans="1:6" ht="48.6" customHeight="1" x14ac:dyDescent="0.25">
      <c r="A468" s="46"/>
      <c r="B468" s="24" t="s">
        <v>173</v>
      </c>
      <c r="C468" s="23">
        <v>925</v>
      </c>
      <c r="D468" s="13" t="s">
        <v>373</v>
      </c>
      <c r="E468" s="19">
        <v>1624.4</v>
      </c>
    </row>
    <row r="469" spans="1:6" ht="46.9" customHeight="1" x14ac:dyDescent="0.25">
      <c r="A469" s="46"/>
      <c r="B469" s="24" t="s">
        <v>426</v>
      </c>
      <c r="C469" s="23">
        <v>925</v>
      </c>
      <c r="D469" s="13" t="s">
        <v>374</v>
      </c>
      <c r="E469" s="19">
        <v>5167.5</v>
      </c>
    </row>
    <row r="470" spans="1:6" ht="63.6" customHeight="1" x14ac:dyDescent="0.25">
      <c r="A470" s="46"/>
      <c r="B470" s="7" t="s">
        <v>299</v>
      </c>
      <c r="C470" s="12" t="s">
        <v>128</v>
      </c>
      <c r="D470" s="13" t="s">
        <v>371</v>
      </c>
      <c r="E470" s="19">
        <v>-19198.7</v>
      </c>
    </row>
    <row r="471" spans="1:6" ht="34.5" customHeight="1" x14ac:dyDescent="0.25">
      <c r="A471" s="46" t="s">
        <v>32</v>
      </c>
      <c r="B471" s="8" t="s">
        <v>101</v>
      </c>
      <c r="C471" s="10" t="s">
        <v>152</v>
      </c>
      <c r="D471" s="11" t="s">
        <v>162</v>
      </c>
      <c r="E471" s="18">
        <v>48552.5</v>
      </c>
      <c r="F471" s="30">
        <f>E472+E475+E478+E481+E484+E486+E488+E491</f>
        <v>48552.5</v>
      </c>
    </row>
    <row r="472" spans="1:6" ht="16.5" customHeight="1" x14ac:dyDescent="0.25">
      <c r="A472" s="46"/>
      <c r="B472" s="7" t="s">
        <v>79</v>
      </c>
      <c r="C472" s="12">
        <v>926</v>
      </c>
      <c r="D472" s="13" t="s">
        <v>46</v>
      </c>
      <c r="E472" s="19">
        <v>429.7</v>
      </c>
    </row>
    <row r="473" spans="1:6" ht="32.25" customHeight="1" x14ac:dyDescent="0.25">
      <c r="A473" s="46"/>
      <c r="B473" s="7" t="s">
        <v>107</v>
      </c>
      <c r="C473" s="12">
        <v>926</v>
      </c>
      <c r="D473" s="13" t="s">
        <v>81</v>
      </c>
      <c r="E473" s="19">
        <v>429.7</v>
      </c>
    </row>
    <row r="474" spans="1:6" ht="30" customHeight="1" x14ac:dyDescent="0.25">
      <c r="A474" s="46"/>
      <c r="B474" s="7" t="s">
        <v>83</v>
      </c>
      <c r="C474" s="12">
        <v>926</v>
      </c>
      <c r="D474" s="13" t="s">
        <v>48</v>
      </c>
      <c r="E474" s="19">
        <v>429.7</v>
      </c>
    </row>
    <row r="475" spans="1:6" ht="141" customHeight="1" x14ac:dyDescent="0.25">
      <c r="A475" s="46"/>
      <c r="B475" s="7" t="s">
        <v>601</v>
      </c>
      <c r="C475" s="12">
        <v>926</v>
      </c>
      <c r="D475" s="13" t="s">
        <v>509</v>
      </c>
      <c r="E475" s="19">
        <v>303</v>
      </c>
      <c r="F475" s="30">
        <f>E476+E477</f>
        <v>303</v>
      </c>
    </row>
    <row r="476" spans="1:6" ht="93.75" customHeight="1" x14ac:dyDescent="0.25">
      <c r="A476" s="46"/>
      <c r="B476" s="7" t="s">
        <v>600</v>
      </c>
      <c r="C476" s="12">
        <v>926</v>
      </c>
      <c r="D476" s="13" t="s">
        <v>510</v>
      </c>
      <c r="E476" s="19">
        <v>0.7</v>
      </c>
    </row>
    <row r="477" spans="1:6" ht="95.25" customHeight="1" x14ac:dyDescent="0.25">
      <c r="A477" s="46"/>
      <c r="B477" s="7" t="s">
        <v>607</v>
      </c>
      <c r="C477" s="12">
        <v>926</v>
      </c>
      <c r="D477" s="13" t="s">
        <v>513</v>
      </c>
      <c r="E477" s="19">
        <v>302.3</v>
      </c>
    </row>
    <row r="478" spans="1:6" ht="31.5" customHeight="1" x14ac:dyDescent="0.25">
      <c r="A478" s="46"/>
      <c r="B478" s="7" t="s">
        <v>602</v>
      </c>
      <c r="C478" s="12">
        <v>926</v>
      </c>
      <c r="D478" s="13" t="s">
        <v>534</v>
      </c>
      <c r="E478" s="19">
        <v>21.4</v>
      </c>
    </row>
    <row r="479" spans="1:6" ht="94.5" customHeight="1" x14ac:dyDescent="0.25">
      <c r="A479" s="46"/>
      <c r="B479" s="7" t="s">
        <v>603</v>
      </c>
      <c r="C479" s="12">
        <v>926</v>
      </c>
      <c r="D479" s="13" t="s">
        <v>542</v>
      </c>
      <c r="E479" s="19">
        <v>21.4</v>
      </c>
    </row>
    <row r="480" spans="1:6" ht="93.75" customHeight="1" x14ac:dyDescent="0.25">
      <c r="A480" s="46"/>
      <c r="B480" s="7" t="s">
        <v>604</v>
      </c>
      <c r="C480" s="12">
        <v>926</v>
      </c>
      <c r="D480" s="13" t="s">
        <v>463</v>
      </c>
      <c r="E480" s="19">
        <v>21.4</v>
      </c>
    </row>
    <row r="481" spans="1:6" ht="47.45" customHeight="1" x14ac:dyDescent="0.25">
      <c r="A481" s="46"/>
      <c r="B481" s="7" t="s">
        <v>325</v>
      </c>
      <c r="C481" s="12" t="s">
        <v>152</v>
      </c>
      <c r="D481" s="13" t="s">
        <v>368</v>
      </c>
      <c r="E481" s="19">
        <v>11162.4</v>
      </c>
      <c r="F481" s="30">
        <f>E482+E483</f>
        <v>11162.400000000001</v>
      </c>
    </row>
    <row r="482" spans="1:6" ht="63" customHeight="1" x14ac:dyDescent="0.25">
      <c r="A482" s="46"/>
      <c r="B482" s="7" t="s">
        <v>323</v>
      </c>
      <c r="C482" s="12" t="s">
        <v>152</v>
      </c>
      <c r="D482" s="13" t="s">
        <v>369</v>
      </c>
      <c r="E482" s="19">
        <v>3766.8</v>
      </c>
    </row>
    <row r="483" spans="1:6" ht="33.75" customHeight="1" x14ac:dyDescent="0.25">
      <c r="A483" s="46"/>
      <c r="B483" s="7" t="s">
        <v>324</v>
      </c>
      <c r="C483" s="12" t="s">
        <v>152</v>
      </c>
      <c r="D483" s="13" t="s">
        <v>370</v>
      </c>
      <c r="E483" s="19">
        <v>7395.6</v>
      </c>
    </row>
    <row r="484" spans="1:6" ht="17.25" customHeight="1" x14ac:dyDescent="0.25">
      <c r="A484" s="46"/>
      <c r="B484" s="7" t="s">
        <v>300</v>
      </c>
      <c r="C484" s="12">
        <v>926</v>
      </c>
      <c r="D484" s="13" t="s">
        <v>375</v>
      </c>
      <c r="E484" s="19">
        <v>3530.1</v>
      </c>
    </row>
    <row r="485" spans="1:6" ht="19.149999999999999" customHeight="1" x14ac:dyDescent="0.25">
      <c r="A485" s="46"/>
      <c r="B485" s="7" t="s">
        <v>301</v>
      </c>
      <c r="C485" s="12">
        <v>926</v>
      </c>
      <c r="D485" s="13" t="s">
        <v>352</v>
      </c>
      <c r="E485" s="19">
        <v>3530.1</v>
      </c>
    </row>
    <row r="486" spans="1:6" ht="32.450000000000003" customHeight="1" x14ac:dyDescent="0.25">
      <c r="A486" s="46"/>
      <c r="B486" s="7" t="s">
        <v>303</v>
      </c>
      <c r="C486" s="12">
        <v>926</v>
      </c>
      <c r="D486" s="13" t="s">
        <v>364</v>
      </c>
      <c r="E486" s="19">
        <v>98.5</v>
      </c>
    </row>
    <row r="487" spans="1:6" ht="47.45" customHeight="1" x14ac:dyDescent="0.25">
      <c r="A487" s="46"/>
      <c r="B487" s="7" t="s">
        <v>304</v>
      </c>
      <c r="C487" s="12">
        <v>926</v>
      </c>
      <c r="D487" s="13" t="s">
        <v>365</v>
      </c>
      <c r="E487" s="19">
        <v>98.5</v>
      </c>
    </row>
    <row r="488" spans="1:6" ht="63" customHeight="1" x14ac:dyDescent="0.25">
      <c r="A488" s="46"/>
      <c r="B488" s="7" t="s">
        <v>615</v>
      </c>
      <c r="C488" s="12">
        <v>926</v>
      </c>
      <c r="D488" s="13" t="s">
        <v>524</v>
      </c>
      <c r="E488" s="19">
        <v>32810</v>
      </c>
    </row>
    <row r="489" spans="1:6" ht="32.25" customHeight="1" x14ac:dyDescent="0.25">
      <c r="A489" s="46"/>
      <c r="B489" s="7" t="s">
        <v>657</v>
      </c>
      <c r="C489" s="12">
        <v>926</v>
      </c>
      <c r="D489" s="13" t="s">
        <v>584</v>
      </c>
      <c r="E489" s="19">
        <v>32810</v>
      </c>
    </row>
    <row r="490" spans="1:6" ht="32.25" customHeight="1" x14ac:dyDescent="0.25">
      <c r="A490" s="46"/>
      <c r="B490" s="7" t="s">
        <v>658</v>
      </c>
      <c r="C490" s="12">
        <v>926</v>
      </c>
      <c r="D490" s="13" t="s">
        <v>525</v>
      </c>
      <c r="E490" s="19">
        <v>32810</v>
      </c>
    </row>
    <row r="491" spans="1:6" s="22" customFormat="1" ht="108.75" customHeight="1" x14ac:dyDescent="0.25">
      <c r="A491" s="49"/>
      <c r="B491" s="7" t="s">
        <v>418</v>
      </c>
      <c r="C491" s="12">
        <v>926</v>
      </c>
      <c r="D491" s="13" t="s">
        <v>419</v>
      </c>
      <c r="E491" s="19">
        <v>197.4</v>
      </c>
    </row>
    <row r="492" spans="1:6" s="22" customFormat="1" ht="48" customHeight="1" x14ac:dyDescent="0.25">
      <c r="A492" s="49"/>
      <c r="B492" s="7" t="s">
        <v>172</v>
      </c>
      <c r="C492" s="12">
        <v>926</v>
      </c>
      <c r="D492" s="13" t="s">
        <v>372</v>
      </c>
      <c r="E492" s="19">
        <v>197.4</v>
      </c>
    </row>
    <row r="493" spans="1:6" ht="47.25" x14ac:dyDescent="0.25">
      <c r="A493" s="46" t="s">
        <v>280</v>
      </c>
      <c r="B493" s="8" t="s">
        <v>345</v>
      </c>
      <c r="C493" s="10" t="s">
        <v>153</v>
      </c>
      <c r="D493" s="11" t="s">
        <v>162</v>
      </c>
      <c r="E493" s="78">
        <v>0</v>
      </c>
      <c r="F493" s="30">
        <f>E494+E497</f>
        <v>0</v>
      </c>
    </row>
    <row r="494" spans="1:6" ht="17.25" customHeight="1" x14ac:dyDescent="0.25">
      <c r="A494" s="46"/>
      <c r="B494" s="7" t="s">
        <v>79</v>
      </c>
      <c r="C494" s="12" t="s">
        <v>153</v>
      </c>
      <c r="D494" s="13" t="s">
        <v>46</v>
      </c>
      <c r="E494" s="19">
        <v>25.9</v>
      </c>
    </row>
    <row r="495" spans="1:6" ht="31.9" customHeight="1" x14ac:dyDescent="0.25">
      <c r="A495" s="46"/>
      <c r="B495" s="7" t="s">
        <v>112</v>
      </c>
      <c r="C495" s="12" t="s">
        <v>153</v>
      </c>
      <c r="D495" s="13" t="s">
        <v>81</v>
      </c>
      <c r="E495" s="19">
        <v>25.9</v>
      </c>
    </row>
    <row r="496" spans="1:6" ht="31.9" customHeight="1" x14ac:dyDescent="0.25">
      <c r="A496" s="46"/>
      <c r="B496" s="7" t="s">
        <v>443</v>
      </c>
      <c r="C496" s="12" t="s">
        <v>153</v>
      </c>
      <c r="D496" s="13" t="s">
        <v>48</v>
      </c>
      <c r="E496" s="19">
        <v>25.9</v>
      </c>
    </row>
    <row r="497" spans="1:6" ht="64.150000000000006" customHeight="1" x14ac:dyDescent="0.25">
      <c r="A497" s="46"/>
      <c r="B497" s="7" t="s">
        <v>396</v>
      </c>
      <c r="C497" s="12">
        <v>928</v>
      </c>
      <c r="D497" s="13" t="s">
        <v>397</v>
      </c>
      <c r="E497" s="19">
        <v>-25.9</v>
      </c>
    </row>
    <row r="498" spans="1:6" ht="63" customHeight="1" x14ac:dyDescent="0.25">
      <c r="A498" s="46"/>
      <c r="B498" s="7" t="s">
        <v>299</v>
      </c>
      <c r="C498" s="12">
        <v>928</v>
      </c>
      <c r="D498" s="13" t="s">
        <v>351</v>
      </c>
      <c r="E498" s="19">
        <v>-25.9</v>
      </c>
    </row>
    <row r="499" spans="1:6" ht="48.75" customHeight="1" x14ac:dyDescent="0.25">
      <c r="A499" s="46" t="s">
        <v>33</v>
      </c>
      <c r="B499" s="8" t="s">
        <v>444</v>
      </c>
      <c r="C499" s="10" t="s">
        <v>155</v>
      </c>
      <c r="D499" s="11" t="s">
        <v>162</v>
      </c>
      <c r="E499" s="18">
        <v>7420.6</v>
      </c>
      <c r="F499" s="30">
        <f>E500+E503+E506+E508+E510+E513+E515</f>
        <v>7420.6</v>
      </c>
    </row>
    <row r="500" spans="1:6" ht="16.899999999999999" customHeight="1" x14ac:dyDescent="0.25">
      <c r="A500" s="46"/>
      <c r="B500" s="7" t="s">
        <v>79</v>
      </c>
      <c r="C500" s="12">
        <v>929</v>
      </c>
      <c r="D500" s="13" t="s">
        <v>46</v>
      </c>
      <c r="E500" s="19">
        <v>151.80000000000001</v>
      </c>
    </row>
    <row r="501" spans="1:6" ht="31.5" customHeight="1" x14ac:dyDescent="0.25">
      <c r="A501" s="46"/>
      <c r="B501" s="7" t="s">
        <v>107</v>
      </c>
      <c r="C501" s="12">
        <v>929</v>
      </c>
      <c r="D501" s="13" t="s">
        <v>81</v>
      </c>
      <c r="E501" s="19">
        <v>151.80000000000001</v>
      </c>
    </row>
    <row r="502" spans="1:6" ht="31.5" customHeight="1" x14ac:dyDescent="0.25">
      <c r="A502" s="46"/>
      <c r="B502" s="7" t="s">
        <v>83</v>
      </c>
      <c r="C502" s="12">
        <v>929</v>
      </c>
      <c r="D502" s="13" t="s">
        <v>48</v>
      </c>
      <c r="E502" s="19">
        <v>151.80000000000001</v>
      </c>
    </row>
    <row r="503" spans="1:6" ht="31.9" customHeight="1" x14ac:dyDescent="0.25">
      <c r="A503" s="46"/>
      <c r="B503" s="7" t="s">
        <v>602</v>
      </c>
      <c r="C503" s="12">
        <v>929</v>
      </c>
      <c r="D503" s="13" t="s">
        <v>534</v>
      </c>
      <c r="E503" s="19">
        <v>445</v>
      </c>
    </row>
    <row r="504" spans="1:6" ht="94.5" customHeight="1" x14ac:dyDescent="0.25">
      <c r="A504" s="46"/>
      <c r="B504" s="7" t="s">
        <v>603</v>
      </c>
      <c r="C504" s="12">
        <v>929</v>
      </c>
      <c r="D504" s="13" t="s">
        <v>542</v>
      </c>
      <c r="E504" s="19">
        <v>445</v>
      </c>
    </row>
    <row r="505" spans="1:6" ht="93.75" customHeight="1" x14ac:dyDescent="0.25">
      <c r="A505" s="46"/>
      <c r="B505" s="7" t="s">
        <v>604</v>
      </c>
      <c r="C505" s="12">
        <v>929</v>
      </c>
      <c r="D505" s="13" t="s">
        <v>463</v>
      </c>
      <c r="E505" s="19">
        <v>445</v>
      </c>
    </row>
    <row r="506" spans="1:6" ht="16.149999999999999" customHeight="1" x14ac:dyDescent="0.25">
      <c r="A506" s="46"/>
      <c r="B506" s="7" t="s">
        <v>300</v>
      </c>
      <c r="C506" s="12" t="s">
        <v>155</v>
      </c>
      <c r="D506" s="13" t="s">
        <v>375</v>
      </c>
      <c r="E506" s="19">
        <v>2152.8000000000002</v>
      </c>
    </row>
    <row r="507" spans="1:6" ht="16.5" customHeight="1" x14ac:dyDescent="0.25">
      <c r="A507" s="46"/>
      <c r="B507" s="7" t="s">
        <v>301</v>
      </c>
      <c r="C507" s="12" t="s">
        <v>155</v>
      </c>
      <c r="D507" s="13" t="s">
        <v>352</v>
      </c>
      <c r="E507" s="19">
        <v>2152.8000000000002</v>
      </c>
    </row>
    <row r="508" spans="1:6" ht="30.75" customHeight="1" x14ac:dyDescent="0.25">
      <c r="A508" s="46"/>
      <c r="B508" s="7" t="s">
        <v>303</v>
      </c>
      <c r="C508" s="12" t="s">
        <v>155</v>
      </c>
      <c r="D508" s="13" t="s">
        <v>364</v>
      </c>
      <c r="E508" s="19">
        <v>3253.4</v>
      </c>
    </row>
    <row r="509" spans="1:6" ht="48.6" customHeight="1" x14ac:dyDescent="0.25">
      <c r="A509" s="46"/>
      <c r="B509" s="7" t="s">
        <v>111</v>
      </c>
      <c r="C509" s="12" t="s">
        <v>155</v>
      </c>
      <c r="D509" s="13" t="s">
        <v>365</v>
      </c>
      <c r="E509" s="19">
        <v>3253.4</v>
      </c>
    </row>
    <row r="510" spans="1:6" ht="65.25" customHeight="1" x14ac:dyDescent="0.25">
      <c r="A510" s="46"/>
      <c r="B510" s="7" t="s">
        <v>615</v>
      </c>
      <c r="C510" s="12">
        <v>929</v>
      </c>
      <c r="D510" s="13" t="s">
        <v>524</v>
      </c>
      <c r="E510" s="19">
        <v>850</v>
      </c>
    </row>
    <row r="511" spans="1:6" ht="32.25" customHeight="1" x14ac:dyDescent="0.25">
      <c r="A511" s="46"/>
      <c r="B511" s="7" t="s">
        <v>657</v>
      </c>
      <c r="C511" s="12">
        <v>929</v>
      </c>
      <c r="D511" s="13" t="s">
        <v>584</v>
      </c>
      <c r="E511" s="19">
        <v>850</v>
      </c>
    </row>
    <row r="512" spans="1:6" ht="33" customHeight="1" x14ac:dyDescent="0.25">
      <c r="A512" s="46"/>
      <c r="B512" s="7" t="s">
        <v>658</v>
      </c>
      <c r="C512" s="12">
        <v>929</v>
      </c>
      <c r="D512" s="13" t="s">
        <v>525</v>
      </c>
      <c r="E512" s="19">
        <v>850</v>
      </c>
    </row>
    <row r="513" spans="1:6" ht="33" customHeight="1" x14ac:dyDescent="0.25">
      <c r="A513" s="46"/>
      <c r="B513" s="7" t="s">
        <v>305</v>
      </c>
      <c r="C513" s="12">
        <v>929</v>
      </c>
      <c r="D513" s="13" t="s">
        <v>367</v>
      </c>
      <c r="E513" s="19">
        <v>626</v>
      </c>
    </row>
    <row r="514" spans="1:6" ht="48" customHeight="1" x14ac:dyDescent="0.25">
      <c r="A514" s="46"/>
      <c r="B514" s="24" t="s">
        <v>306</v>
      </c>
      <c r="C514" s="12">
        <v>929</v>
      </c>
      <c r="D514" s="13" t="s">
        <v>372</v>
      </c>
      <c r="E514" s="19">
        <v>626</v>
      </c>
    </row>
    <row r="515" spans="1:6" ht="64.150000000000006" customHeight="1" x14ac:dyDescent="0.25">
      <c r="A515" s="46"/>
      <c r="B515" s="7" t="s">
        <v>396</v>
      </c>
      <c r="C515" s="12">
        <v>929</v>
      </c>
      <c r="D515" s="13" t="s">
        <v>397</v>
      </c>
      <c r="E515" s="19">
        <v>-58.4</v>
      </c>
    </row>
    <row r="516" spans="1:6" ht="63" customHeight="1" x14ac:dyDescent="0.25">
      <c r="A516" s="46"/>
      <c r="B516" s="7" t="s">
        <v>299</v>
      </c>
      <c r="C516" s="12">
        <v>929</v>
      </c>
      <c r="D516" s="13" t="s">
        <v>351</v>
      </c>
      <c r="E516" s="19">
        <v>-58.4</v>
      </c>
    </row>
    <row r="517" spans="1:6" ht="33" customHeight="1" x14ac:dyDescent="0.25">
      <c r="A517" s="50" t="s">
        <v>34</v>
      </c>
      <c r="B517" s="8" t="s">
        <v>89</v>
      </c>
      <c r="C517" s="10" t="s">
        <v>131</v>
      </c>
      <c r="D517" s="11" t="s">
        <v>162</v>
      </c>
      <c r="E517" s="18">
        <v>635.79999999999995</v>
      </c>
      <c r="F517" s="30">
        <f>E518+E529+E532+E534+E537</f>
        <v>635.79999999999995</v>
      </c>
    </row>
    <row r="518" spans="1:6" ht="48" customHeight="1" x14ac:dyDescent="0.25">
      <c r="A518" s="46"/>
      <c r="B518" s="7" t="s">
        <v>554</v>
      </c>
      <c r="C518" s="12">
        <v>932</v>
      </c>
      <c r="D518" s="13" t="s">
        <v>474</v>
      </c>
      <c r="E518" s="19">
        <v>15.9</v>
      </c>
      <c r="F518" s="30">
        <f>E519+E521+E523+E525+E527</f>
        <v>15.9</v>
      </c>
    </row>
    <row r="519" spans="1:6" ht="80.25" customHeight="1" x14ac:dyDescent="0.25">
      <c r="A519" s="46"/>
      <c r="B519" s="7" t="s">
        <v>626</v>
      </c>
      <c r="C519" s="12">
        <v>932</v>
      </c>
      <c r="D519" s="13" t="s">
        <v>475</v>
      </c>
      <c r="E519" s="19">
        <v>1.9</v>
      </c>
    </row>
    <row r="520" spans="1:6" ht="110.25" customHeight="1" x14ac:dyDescent="0.25">
      <c r="A520" s="46"/>
      <c r="B520" s="7" t="s">
        <v>631</v>
      </c>
      <c r="C520" s="12">
        <v>932</v>
      </c>
      <c r="D520" s="13" t="s">
        <v>476</v>
      </c>
      <c r="E520" s="19">
        <v>1.9</v>
      </c>
    </row>
    <row r="521" spans="1:6" ht="110.25" customHeight="1" x14ac:dyDescent="0.25">
      <c r="A521" s="46"/>
      <c r="B521" s="7" t="s">
        <v>649</v>
      </c>
      <c r="C521" s="12">
        <v>932</v>
      </c>
      <c r="D521" s="13" t="s">
        <v>477</v>
      </c>
      <c r="E521" s="19">
        <v>2</v>
      </c>
    </row>
    <row r="522" spans="1:6" ht="142.5" customHeight="1" x14ac:dyDescent="0.25">
      <c r="A522" s="46"/>
      <c r="B522" s="7" t="s">
        <v>629</v>
      </c>
      <c r="C522" s="12">
        <v>932</v>
      </c>
      <c r="D522" s="13" t="s">
        <v>478</v>
      </c>
      <c r="E522" s="19">
        <v>2</v>
      </c>
    </row>
    <row r="523" spans="1:6" ht="79.5" customHeight="1" x14ac:dyDescent="0.25">
      <c r="A523" s="46"/>
      <c r="B523" s="7" t="s">
        <v>555</v>
      </c>
      <c r="C523" s="12">
        <v>932</v>
      </c>
      <c r="D523" s="13" t="s">
        <v>479</v>
      </c>
      <c r="E523" s="19">
        <v>3</v>
      </c>
    </row>
    <row r="524" spans="1:6" ht="111.75" customHeight="1" x14ac:dyDescent="0.25">
      <c r="A524" s="46"/>
      <c r="B524" s="7" t="s">
        <v>632</v>
      </c>
      <c r="C524" s="12">
        <v>932</v>
      </c>
      <c r="D524" s="13" t="s">
        <v>480</v>
      </c>
      <c r="E524" s="19">
        <v>3</v>
      </c>
    </row>
    <row r="525" spans="1:6" ht="78" customHeight="1" x14ac:dyDescent="0.25">
      <c r="A525" s="46"/>
      <c r="B525" s="7" t="s">
        <v>585</v>
      </c>
      <c r="C525" s="12">
        <v>932</v>
      </c>
      <c r="D525" s="13" t="s">
        <v>529</v>
      </c>
      <c r="E525" s="19">
        <v>2.5</v>
      </c>
    </row>
    <row r="526" spans="1:6" ht="111.75" customHeight="1" x14ac:dyDescent="0.25">
      <c r="A526" s="46"/>
      <c r="B526" s="7" t="s">
        <v>650</v>
      </c>
      <c r="C526" s="12">
        <v>932</v>
      </c>
      <c r="D526" s="13" t="s">
        <v>530</v>
      </c>
      <c r="E526" s="19">
        <v>2.5</v>
      </c>
    </row>
    <row r="527" spans="1:6" ht="96" customHeight="1" x14ac:dyDescent="0.25">
      <c r="A527" s="46"/>
      <c r="B527" s="7" t="s">
        <v>637</v>
      </c>
      <c r="C527" s="12">
        <v>932</v>
      </c>
      <c r="D527" s="13" t="s">
        <v>501</v>
      </c>
      <c r="E527" s="19">
        <v>6.5</v>
      </c>
    </row>
    <row r="528" spans="1:6" ht="126" customHeight="1" x14ac:dyDescent="0.25">
      <c r="A528" s="46"/>
      <c r="B528" s="7" t="s">
        <v>638</v>
      </c>
      <c r="C528" s="12">
        <v>932</v>
      </c>
      <c r="D528" s="13" t="s">
        <v>502</v>
      </c>
      <c r="E528" s="19">
        <v>6.5</v>
      </c>
    </row>
    <row r="529" spans="1:6" ht="48.75" customHeight="1" x14ac:dyDescent="0.25">
      <c r="A529" s="46"/>
      <c r="B529" s="7" t="s">
        <v>586</v>
      </c>
      <c r="C529" s="12">
        <v>932</v>
      </c>
      <c r="D529" s="13" t="s">
        <v>531</v>
      </c>
      <c r="E529" s="19">
        <v>600</v>
      </c>
    </row>
    <row r="530" spans="1:6" ht="95.45" customHeight="1" x14ac:dyDescent="0.25">
      <c r="A530" s="46"/>
      <c r="B530" s="7" t="s">
        <v>587</v>
      </c>
      <c r="C530" s="12">
        <v>932</v>
      </c>
      <c r="D530" s="13" t="s">
        <v>532</v>
      </c>
      <c r="E530" s="19">
        <v>553</v>
      </c>
    </row>
    <row r="531" spans="1:6" ht="63" customHeight="1" x14ac:dyDescent="0.25">
      <c r="A531" s="46"/>
      <c r="B531" s="7" t="s">
        <v>588</v>
      </c>
      <c r="C531" s="12">
        <v>932</v>
      </c>
      <c r="D531" s="13" t="s">
        <v>533</v>
      </c>
      <c r="E531" s="19">
        <v>47</v>
      </c>
    </row>
    <row r="532" spans="1:6" ht="142.5" customHeight="1" x14ac:dyDescent="0.25">
      <c r="A532" s="46"/>
      <c r="B532" s="7" t="s">
        <v>601</v>
      </c>
      <c r="C532" s="12">
        <v>932</v>
      </c>
      <c r="D532" s="13" t="s">
        <v>504</v>
      </c>
      <c r="E532" s="19">
        <v>5.6</v>
      </c>
    </row>
    <row r="533" spans="1:6" ht="95.25" customHeight="1" x14ac:dyDescent="0.25">
      <c r="A533" s="46"/>
      <c r="B533" s="7" t="s">
        <v>600</v>
      </c>
      <c r="C533" s="12">
        <v>932</v>
      </c>
      <c r="D533" s="13" t="s">
        <v>508</v>
      </c>
      <c r="E533" s="19">
        <v>5.6</v>
      </c>
    </row>
    <row r="534" spans="1:6" ht="34.5" customHeight="1" x14ac:dyDescent="0.25">
      <c r="A534" s="46"/>
      <c r="B534" s="7" t="s">
        <v>602</v>
      </c>
      <c r="C534" s="12">
        <v>932</v>
      </c>
      <c r="D534" s="13" t="s">
        <v>534</v>
      </c>
      <c r="E534" s="19">
        <v>13.3</v>
      </c>
    </row>
    <row r="535" spans="1:6" ht="111" customHeight="1" x14ac:dyDescent="0.25">
      <c r="A535" s="46"/>
      <c r="B535" s="7" t="s">
        <v>616</v>
      </c>
      <c r="C535" s="12">
        <v>932</v>
      </c>
      <c r="D535" s="13" t="s">
        <v>535</v>
      </c>
      <c r="E535" s="19">
        <v>13.3</v>
      </c>
    </row>
    <row r="536" spans="1:6" ht="66" customHeight="1" x14ac:dyDescent="0.25">
      <c r="A536" s="46"/>
      <c r="B536" s="7" t="s">
        <v>651</v>
      </c>
      <c r="C536" s="12">
        <v>932</v>
      </c>
      <c r="D536" s="13" t="s">
        <v>536</v>
      </c>
      <c r="E536" s="19">
        <v>13.3</v>
      </c>
    </row>
    <row r="537" spans="1:6" ht="95.25" customHeight="1" x14ac:dyDescent="0.25">
      <c r="A537" s="46"/>
      <c r="B537" s="7" t="s">
        <v>603</v>
      </c>
      <c r="C537" s="12">
        <v>932</v>
      </c>
      <c r="D537" s="13" t="s">
        <v>542</v>
      </c>
      <c r="E537" s="19">
        <v>1</v>
      </c>
    </row>
    <row r="538" spans="1:6" ht="96" customHeight="1" x14ac:dyDescent="0.25">
      <c r="A538" s="46"/>
      <c r="B538" s="7" t="s">
        <v>604</v>
      </c>
      <c r="C538" s="12">
        <v>932</v>
      </c>
      <c r="D538" s="13" t="s">
        <v>463</v>
      </c>
      <c r="E538" s="19">
        <v>1</v>
      </c>
    </row>
    <row r="539" spans="1:6" ht="33.75" customHeight="1" x14ac:dyDescent="0.25">
      <c r="A539" s="50" t="s">
        <v>35</v>
      </c>
      <c r="B539" s="8" t="s">
        <v>86</v>
      </c>
      <c r="C539" s="10" t="s">
        <v>132</v>
      </c>
      <c r="D539" s="11" t="s">
        <v>162</v>
      </c>
      <c r="E539" s="18">
        <v>599.29999999999995</v>
      </c>
      <c r="F539" s="30">
        <f>E540+E543+E556+E559+E562</f>
        <v>599.29999999999995</v>
      </c>
    </row>
    <row r="540" spans="1:6" ht="16.899999999999999" customHeight="1" x14ac:dyDescent="0.25">
      <c r="A540" s="46"/>
      <c r="B540" s="7" t="s">
        <v>79</v>
      </c>
      <c r="C540" s="12">
        <v>933</v>
      </c>
      <c r="D540" s="13" t="s">
        <v>46</v>
      </c>
      <c r="E540" s="19">
        <v>44.7</v>
      </c>
    </row>
    <row r="541" spans="1:6" ht="31.5" customHeight="1" x14ac:dyDescent="0.25">
      <c r="A541" s="46"/>
      <c r="B541" s="7" t="s">
        <v>107</v>
      </c>
      <c r="C541" s="12">
        <v>933</v>
      </c>
      <c r="D541" s="13" t="s">
        <v>81</v>
      </c>
      <c r="E541" s="19">
        <v>44.7</v>
      </c>
    </row>
    <row r="542" spans="1:6" ht="31.5" customHeight="1" x14ac:dyDescent="0.25">
      <c r="A542" s="46"/>
      <c r="B542" s="7" t="s">
        <v>83</v>
      </c>
      <c r="C542" s="12">
        <v>933</v>
      </c>
      <c r="D542" s="13" t="s">
        <v>48</v>
      </c>
      <c r="E542" s="19">
        <v>44.7</v>
      </c>
    </row>
    <row r="543" spans="1:6" s="22" customFormat="1" ht="48" customHeight="1" x14ac:dyDescent="0.25">
      <c r="A543" s="51"/>
      <c r="B543" s="7" t="s">
        <v>554</v>
      </c>
      <c r="C543" s="12">
        <v>933</v>
      </c>
      <c r="D543" s="13" t="s">
        <v>474</v>
      </c>
      <c r="E543" s="19">
        <v>62.3</v>
      </c>
      <c r="F543" s="60">
        <f>E544+E546+E548+E550+E552+E554</f>
        <v>62.3</v>
      </c>
    </row>
    <row r="544" spans="1:6" s="22" customFormat="1" ht="79.5" customHeight="1" x14ac:dyDescent="0.25">
      <c r="A544" s="51"/>
      <c r="B544" s="7" t="s">
        <v>626</v>
      </c>
      <c r="C544" s="12">
        <v>933</v>
      </c>
      <c r="D544" s="13" t="s">
        <v>475</v>
      </c>
      <c r="E544" s="19">
        <v>3.8</v>
      </c>
    </row>
    <row r="545" spans="1:6" s="22" customFormat="1" ht="112.5" customHeight="1" x14ac:dyDescent="0.25">
      <c r="A545" s="51"/>
      <c r="B545" s="7" t="s">
        <v>631</v>
      </c>
      <c r="C545" s="12">
        <v>933</v>
      </c>
      <c r="D545" s="13" t="s">
        <v>476</v>
      </c>
      <c r="E545" s="19">
        <v>3.8</v>
      </c>
    </row>
    <row r="546" spans="1:6" ht="110.25" customHeight="1" x14ac:dyDescent="0.25">
      <c r="A546" s="46"/>
      <c r="B546" s="7" t="s">
        <v>627</v>
      </c>
      <c r="C546" s="12">
        <v>933</v>
      </c>
      <c r="D546" s="13" t="s">
        <v>477</v>
      </c>
      <c r="E546" s="19">
        <v>23.5</v>
      </c>
    </row>
    <row r="547" spans="1:6" s="22" customFormat="1" ht="143.25" customHeight="1" x14ac:dyDescent="0.25">
      <c r="A547" s="51"/>
      <c r="B547" s="7" t="s">
        <v>629</v>
      </c>
      <c r="C547" s="12">
        <v>933</v>
      </c>
      <c r="D547" s="13" t="s">
        <v>478</v>
      </c>
      <c r="E547" s="19">
        <v>23.5</v>
      </c>
    </row>
    <row r="548" spans="1:6" s="22" customFormat="1" ht="80.25" customHeight="1" x14ac:dyDescent="0.25">
      <c r="A548" s="51"/>
      <c r="B548" s="7" t="s">
        <v>555</v>
      </c>
      <c r="C548" s="12">
        <v>933</v>
      </c>
      <c r="D548" s="13" t="s">
        <v>479</v>
      </c>
      <c r="E548" s="19">
        <v>8</v>
      </c>
    </row>
    <row r="549" spans="1:6" s="22" customFormat="1" ht="111.75" customHeight="1" x14ac:dyDescent="0.25">
      <c r="A549" s="51"/>
      <c r="B549" s="7" t="s">
        <v>632</v>
      </c>
      <c r="C549" s="12">
        <v>933</v>
      </c>
      <c r="D549" s="13" t="s">
        <v>480</v>
      </c>
      <c r="E549" s="19">
        <v>8</v>
      </c>
    </row>
    <row r="550" spans="1:6" ht="79.5" customHeight="1" x14ac:dyDescent="0.25">
      <c r="A550" s="46"/>
      <c r="B550" s="7" t="s">
        <v>585</v>
      </c>
      <c r="C550" s="12">
        <v>933</v>
      </c>
      <c r="D550" s="13" t="s">
        <v>529</v>
      </c>
      <c r="E550" s="19">
        <v>13</v>
      </c>
    </row>
    <row r="551" spans="1:6" ht="111.75" customHeight="1" x14ac:dyDescent="0.25">
      <c r="A551" s="46"/>
      <c r="B551" s="7" t="s">
        <v>650</v>
      </c>
      <c r="C551" s="12">
        <v>933</v>
      </c>
      <c r="D551" s="13" t="s">
        <v>530</v>
      </c>
      <c r="E551" s="19">
        <v>13</v>
      </c>
    </row>
    <row r="552" spans="1:6" s="22" customFormat="1" ht="79.5" customHeight="1" x14ac:dyDescent="0.25">
      <c r="A552" s="51"/>
      <c r="B552" s="7" t="s">
        <v>570</v>
      </c>
      <c r="C552" s="12">
        <v>933</v>
      </c>
      <c r="D552" s="13" t="s">
        <v>499</v>
      </c>
      <c r="E552" s="19">
        <v>2</v>
      </c>
    </row>
    <row r="553" spans="1:6" s="22" customFormat="1" ht="111" customHeight="1" x14ac:dyDescent="0.25">
      <c r="A553" s="51"/>
      <c r="B553" s="7" t="s">
        <v>636</v>
      </c>
      <c r="C553" s="12">
        <v>933</v>
      </c>
      <c r="D553" s="13" t="s">
        <v>500</v>
      </c>
      <c r="E553" s="19">
        <v>2</v>
      </c>
    </row>
    <row r="554" spans="1:6" s="22" customFormat="1" ht="94.5" customHeight="1" x14ac:dyDescent="0.25">
      <c r="A554" s="51"/>
      <c r="B554" s="7" t="s">
        <v>637</v>
      </c>
      <c r="C554" s="12">
        <v>933</v>
      </c>
      <c r="D554" s="13" t="s">
        <v>501</v>
      </c>
      <c r="E554" s="19">
        <v>12</v>
      </c>
    </row>
    <row r="555" spans="1:6" ht="126.75" customHeight="1" x14ac:dyDescent="0.25">
      <c r="A555" s="46"/>
      <c r="B555" s="7" t="s">
        <v>638</v>
      </c>
      <c r="C555" s="12">
        <v>933</v>
      </c>
      <c r="D555" s="13" t="s">
        <v>502</v>
      </c>
      <c r="E555" s="19">
        <v>12</v>
      </c>
    </row>
    <row r="556" spans="1:6" ht="47.25" customHeight="1" x14ac:dyDescent="0.25">
      <c r="A556" s="46"/>
      <c r="B556" s="7" t="s">
        <v>586</v>
      </c>
      <c r="C556" s="12">
        <v>933</v>
      </c>
      <c r="D556" s="13" t="s">
        <v>531</v>
      </c>
      <c r="E556" s="19">
        <v>399.9</v>
      </c>
      <c r="F556" s="30">
        <f>E557+E558</f>
        <v>399.9</v>
      </c>
    </row>
    <row r="557" spans="1:6" s="22" customFormat="1" ht="94.15" customHeight="1" x14ac:dyDescent="0.25">
      <c r="A557" s="51"/>
      <c r="B557" s="7" t="s">
        <v>587</v>
      </c>
      <c r="C557" s="12">
        <v>933</v>
      </c>
      <c r="D557" s="13" t="s">
        <v>532</v>
      </c>
      <c r="E557" s="19">
        <v>171.2</v>
      </c>
    </row>
    <row r="558" spans="1:6" ht="65.25" customHeight="1" x14ac:dyDescent="0.25">
      <c r="A558" s="46"/>
      <c r="B558" s="7" t="s">
        <v>588</v>
      </c>
      <c r="C558" s="12">
        <v>933</v>
      </c>
      <c r="D558" s="13" t="s">
        <v>533</v>
      </c>
      <c r="E558" s="19">
        <v>228.7</v>
      </c>
    </row>
    <row r="559" spans="1:6" ht="142.5" customHeight="1" x14ac:dyDescent="0.25">
      <c r="A559" s="46"/>
      <c r="B559" s="7" t="s">
        <v>601</v>
      </c>
      <c r="C559" s="12">
        <v>933</v>
      </c>
      <c r="D559" s="13" t="s">
        <v>504</v>
      </c>
      <c r="E559" s="19">
        <v>77.400000000000006</v>
      </c>
      <c r="F559" s="30">
        <f>E560+E561</f>
        <v>77.400000000000006</v>
      </c>
    </row>
    <row r="560" spans="1:6" ht="93.75" customHeight="1" x14ac:dyDescent="0.25">
      <c r="A560" s="46"/>
      <c r="B560" s="7" t="s">
        <v>600</v>
      </c>
      <c r="C560" s="12">
        <v>933</v>
      </c>
      <c r="D560" s="13" t="s">
        <v>508</v>
      </c>
      <c r="E560" s="19">
        <v>52.1</v>
      </c>
    </row>
    <row r="561" spans="1:6" ht="94.9" customHeight="1" x14ac:dyDescent="0.25">
      <c r="A561" s="46"/>
      <c r="B561" s="7" t="s">
        <v>607</v>
      </c>
      <c r="C561" s="12">
        <v>933</v>
      </c>
      <c r="D561" s="13" t="s">
        <v>505</v>
      </c>
      <c r="E561" s="19">
        <v>25.3</v>
      </c>
    </row>
    <row r="562" spans="1:6" ht="17.25" customHeight="1" x14ac:dyDescent="0.25">
      <c r="A562" s="49"/>
      <c r="B562" s="7" t="s">
        <v>205</v>
      </c>
      <c r="C562" s="12">
        <v>933</v>
      </c>
      <c r="D562" s="13" t="s">
        <v>2</v>
      </c>
      <c r="E562" s="19">
        <v>15</v>
      </c>
    </row>
    <row r="563" spans="1:6" ht="31.5" customHeight="1" x14ac:dyDescent="0.25">
      <c r="A563" s="49"/>
      <c r="B563" s="7" t="s">
        <v>210</v>
      </c>
      <c r="C563" s="12">
        <v>933</v>
      </c>
      <c r="D563" s="13" t="s">
        <v>49</v>
      </c>
      <c r="E563" s="19">
        <v>15</v>
      </c>
    </row>
    <row r="564" spans="1:6" ht="32.450000000000003" customHeight="1" x14ac:dyDescent="0.25">
      <c r="A564" s="50" t="s">
        <v>129</v>
      </c>
      <c r="B564" s="8" t="s">
        <v>87</v>
      </c>
      <c r="C564" s="10">
        <v>934</v>
      </c>
      <c r="D564" s="13"/>
      <c r="E564" s="18">
        <v>4012.4</v>
      </c>
      <c r="F564" s="30">
        <f>E565+E568+E581+E584</f>
        <v>4012.3999999999996</v>
      </c>
    </row>
    <row r="565" spans="1:6" ht="19.899999999999999" customHeight="1" x14ac:dyDescent="0.25">
      <c r="A565" s="50"/>
      <c r="B565" s="7" t="s">
        <v>233</v>
      </c>
      <c r="C565" s="12">
        <v>934</v>
      </c>
      <c r="D565" s="13" t="s">
        <v>46</v>
      </c>
      <c r="E565" s="19">
        <v>138.30000000000001</v>
      </c>
    </row>
    <row r="566" spans="1:6" ht="30" customHeight="1" x14ac:dyDescent="0.25">
      <c r="A566" s="50"/>
      <c r="B566" s="7" t="s">
        <v>107</v>
      </c>
      <c r="C566" s="12">
        <v>934</v>
      </c>
      <c r="D566" s="13" t="s">
        <v>81</v>
      </c>
      <c r="E566" s="19">
        <v>138.30000000000001</v>
      </c>
    </row>
    <row r="567" spans="1:6" ht="33.75" customHeight="1" x14ac:dyDescent="0.25">
      <c r="A567" s="50"/>
      <c r="B567" s="7" t="s">
        <v>109</v>
      </c>
      <c r="C567" s="12">
        <v>934</v>
      </c>
      <c r="D567" s="13" t="s">
        <v>48</v>
      </c>
      <c r="E567" s="19">
        <v>138.30000000000001</v>
      </c>
    </row>
    <row r="568" spans="1:6" ht="47.25" customHeight="1" x14ac:dyDescent="0.25">
      <c r="A568" s="46"/>
      <c r="B568" s="7" t="s">
        <v>554</v>
      </c>
      <c r="C568" s="12">
        <v>934</v>
      </c>
      <c r="D568" s="13" t="s">
        <v>474</v>
      </c>
      <c r="E568" s="19">
        <v>327.7</v>
      </c>
      <c r="F568" s="30">
        <f>E569+E571+E573+E575+E577+E579</f>
        <v>327.7</v>
      </c>
    </row>
    <row r="569" spans="1:6" ht="79.5" customHeight="1" x14ac:dyDescent="0.25">
      <c r="A569" s="46"/>
      <c r="B569" s="7" t="s">
        <v>626</v>
      </c>
      <c r="C569" s="12">
        <v>934</v>
      </c>
      <c r="D569" s="13" t="s">
        <v>475</v>
      </c>
      <c r="E569" s="19">
        <v>144.19999999999999</v>
      </c>
    </row>
    <row r="570" spans="1:6" ht="110.25" customHeight="1" x14ac:dyDescent="0.25">
      <c r="A570" s="46"/>
      <c r="B570" s="7" t="s">
        <v>631</v>
      </c>
      <c r="C570" s="12">
        <v>934</v>
      </c>
      <c r="D570" s="13" t="s">
        <v>476</v>
      </c>
      <c r="E570" s="19">
        <v>144.19999999999999</v>
      </c>
    </row>
    <row r="571" spans="1:6" ht="112.5" customHeight="1" x14ac:dyDescent="0.25">
      <c r="A571" s="46"/>
      <c r="B571" s="7" t="s">
        <v>627</v>
      </c>
      <c r="C571" s="12">
        <v>934</v>
      </c>
      <c r="D571" s="13" t="s">
        <v>477</v>
      </c>
      <c r="E571" s="19">
        <v>68.7</v>
      </c>
    </row>
    <row r="572" spans="1:6" ht="141" customHeight="1" x14ac:dyDescent="0.25">
      <c r="A572" s="46"/>
      <c r="B572" s="7" t="s">
        <v>629</v>
      </c>
      <c r="C572" s="12">
        <v>934</v>
      </c>
      <c r="D572" s="13" t="s">
        <v>478</v>
      </c>
      <c r="E572" s="19">
        <v>68.7</v>
      </c>
    </row>
    <row r="573" spans="1:6" ht="78.75" customHeight="1" x14ac:dyDescent="0.25">
      <c r="A573" s="46"/>
      <c r="B573" s="7" t="s">
        <v>555</v>
      </c>
      <c r="C573" s="12">
        <v>934</v>
      </c>
      <c r="D573" s="13" t="s">
        <v>479</v>
      </c>
      <c r="E573" s="19">
        <v>7.8</v>
      </c>
    </row>
    <row r="574" spans="1:6" ht="111.75" customHeight="1" x14ac:dyDescent="0.25">
      <c r="A574" s="46"/>
      <c r="B574" s="7" t="s">
        <v>632</v>
      </c>
      <c r="C574" s="12">
        <v>934</v>
      </c>
      <c r="D574" s="13" t="s">
        <v>480</v>
      </c>
      <c r="E574" s="19">
        <v>7.8</v>
      </c>
    </row>
    <row r="575" spans="1:6" ht="80.25" customHeight="1" x14ac:dyDescent="0.25">
      <c r="A575" s="46"/>
      <c r="B575" s="7" t="s">
        <v>585</v>
      </c>
      <c r="C575" s="12">
        <v>934</v>
      </c>
      <c r="D575" s="13" t="s">
        <v>529</v>
      </c>
      <c r="E575" s="19">
        <v>56.6</v>
      </c>
    </row>
    <row r="576" spans="1:6" ht="111" customHeight="1" x14ac:dyDescent="0.25">
      <c r="A576" s="46"/>
      <c r="B576" s="7" t="s">
        <v>650</v>
      </c>
      <c r="C576" s="12">
        <v>934</v>
      </c>
      <c r="D576" s="13" t="s">
        <v>530</v>
      </c>
      <c r="E576" s="19">
        <v>56.6</v>
      </c>
    </row>
    <row r="577" spans="1:6" ht="79.5" customHeight="1" x14ac:dyDescent="0.25">
      <c r="A577" s="46"/>
      <c r="B577" s="7" t="s">
        <v>570</v>
      </c>
      <c r="C577" s="12">
        <v>934</v>
      </c>
      <c r="D577" s="13" t="s">
        <v>499</v>
      </c>
      <c r="E577" s="19">
        <v>14.2</v>
      </c>
    </row>
    <row r="578" spans="1:6" ht="111" customHeight="1" x14ac:dyDescent="0.25">
      <c r="A578" s="46"/>
      <c r="B578" s="7" t="s">
        <v>636</v>
      </c>
      <c r="C578" s="12">
        <v>934</v>
      </c>
      <c r="D578" s="13" t="s">
        <v>500</v>
      </c>
      <c r="E578" s="19">
        <v>14.2</v>
      </c>
    </row>
    <row r="579" spans="1:6" ht="94.5" customHeight="1" x14ac:dyDescent="0.25">
      <c r="A579" s="46"/>
      <c r="B579" s="7" t="s">
        <v>637</v>
      </c>
      <c r="C579" s="12">
        <v>934</v>
      </c>
      <c r="D579" s="13" t="s">
        <v>501</v>
      </c>
      <c r="E579" s="19">
        <v>36.200000000000003</v>
      </c>
    </row>
    <row r="580" spans="1:6" ht="128.25" customHeight="1" x14ac:dyDescent="0.25">
      <c r="A580" s="46"/>
      <c r="B580" s="7" t="s">
        <v>638</v>
      </c>
      <c r="C580" s="12">
        <v>934</v>
      </c>
      <c r="D580" s="13" t="s">
        <v>502</v>
      </c>
      <c r="E580" s="19">
        <v>36.200000000000003</v>
      </c>
    </row>
    <row r="581" spans="1:6" ht="48" customHeight="1" x14ac:dyDescent="0.25">
      <c r="A581" s="46"/>
      <c r="B581" s="7" t="s">
        <v>586</v>
      </c>
      <c r="C581" s="12">
        <v>934</v>
      </c>
      <c r="D581" s="13" t="s">
        <v>531</v>
      </c>
      <c r="E581" s="19">
        <v>909.2</v>
      </c>
      <c r="F581" s="30">
        <f>E582+E583</f>
        <v>909.19999999999993</v>
      </c>
    </row>
    <row r="582" spans="1:6" ht="93.75" customHeight="1" x14ac:dyDescent="0.25">
      <c r="A582" s="46"/>
      <c r="B582" s="7" t="s">
        <v>587</v>
      </c>
      <c r="C582" s="12">
        <v>934</v>
      </c>
      <c r="D582" s="13" t="s">
        <v>532</v>
      </c>
      <c r="E582" s="19">
        <v>539.29999999999995</v>
      </c>
    </row>
    <row r="583" spans="1:6" ht="63" customHeight="1" x14ac:dyDescent="0.25">
      <c r="A583" s="46"/>
      <c r="B583" s="7" t="s">
        <v>588</v>
      </c>
      <c r="C583" s="12">
        <v>934</v>
      </c>
      <c r="D583" s="13" t="s">
        <v>533</v>
      </c>
      <c r="E583" s="19">
        <v>369.9</v>
      </c>
    </row>
    <row r="584" spans="1:6" ht="141" customHeight="1" x14ac:dyDescent="0.25">
      <c r="A584" s="46"/>
      <c r="B584" s="7" t="s">
        <v>601</v>
      </c>
      <c r="C584" s="12">
        <v>934</v>
      </c>
      <c r="D584" s="13" t="s">
        <v>504</v>
      </c>
      <c r="E584" s="19">
        <v>2637.2</v>
      </c>
      <c r="F584" s="30">
        <f>E585+E586</f>
        <v>2637.2</v>
      </c>
    </row>
    <row r="585" spans="1:6" ht="94.5" customHeight="1" x14ac:dyDescent="0.25">
      <c r="A585" s="46"/>
      <c r="B585" s="7" t="s">
        <v>600</v>
      </c>
      <c r="C585" s="12">
        <v>934</v>
      </c>
      <c r="D585" s="13" t="s">
        <v>508</v>
      </c>
      <c r="E585" s="19">
        <v>2.6</v>
      </c>
    </row>
    <row r="586" spans="1:6" ht="94.5" customHeight="1" x14ac:dyDescent="0.25">
      <c r="A586" s="46"/>
      <c r="B586" s="7" t="s">
        <v>607</v>
      </c>
      <c r="C586" s="12">
        <v>934</v>
      </c>
      <c r="D586" s="13" t="s">
        <v>505</v>
      </c>
      <c r="E586" s="19">
        <v>2634.6</v>
      </c>
    </row>
    <row r="587" spans="1:6" ht="31.9" customHeight="1" x14ac:dyDescent="0.25">
      <c r="A587" s="50" t="s">
        <v>130</v>
      </c>
      <c r="B587" s="8" t="s">
        <v>88</v>
      </c>
      <c r="C587" s="10" t="s">
        <v>156</v>
      </c>
      <c r="D587" s="13"/>
      <c r="E587" s="18">
        <v>1443.8</v>
      </c>
      <c r="F587" s="30">
        <f>E588+E591+E598+E601+E603+E606</f>
        <v>1443.8000000000002</v>
      </c>
    </row>
    <row r="588" spans="1:6" ht="19.899999999999999" customHeight="1" x14ac:dyDescent="0.25">
      <c r="A588" s="50"/>
      <c r="B588" s="7" t="s">
        <v>233</v>
      </c>
      <c r="C588" s="12">
        <v>935</v>
      </c>
      <c r="D588" s="13" t="s">
        <v>46</v>
      </c>
      <c r="E588" s="19">
        <v>229.2</v>
      </c>
    </row>
    <row r="589" spans="1:6" ht="30" customHeight="1" x14ac:dyDescent="0.25">
      <c r="A589" s="50"/>
      <c r="B589" s="7" t="s">
        <v>107</v>
      </c>
      <c r="C589" s="12">
        <v>935</v>
      </c>
      <c r="D589" s="13" t="s">
        <v>81</v>
      </c>
      <c r="E589" s="19">
        <v>229.2</v>
      </c>
    </row>
    <row r="590" spans="1:6" ht="33.75" customHeight="1" x14ac:dyDescent="0.25">
      <c r="A590" s="50"/>
      <c r="B590" s="7" t="s">
        <v>83</v>
      </c>
      <c r="C590" s="12">
        <v>935</v>
      </c>
      <c r="D590" s="13" t="s">
        <v>48</v>
      </c>
      <c r="E590" s="19">
        <v>229.2</v>
      </c>
    </row>
    <row r="591" spans="1:6" ht="48.75" customHeight="1" x14ac:dyDescent="0.25">
      <c r="A591" s="46"/>
      <c r="B591" s="7" t="s">
        <v>554</v>
      </c>
      <c r="C591" s="12">
        <v>935</v>
      </c>
      <c r="D591" s="13" t="s">
        <v>474</v>
      </c>
      <c r="E591" s="19">
        <v>45.3</v>
      </c>
      <c r="F591" s="30">
        <f>E592+E594+E596</f>
        <v>45.3</v>
      </c>
    </row>
    <row r="592" spans="1:6" ht="79.5" customHeight="1" x14ac:dyDescent="0.25">
      <c r="A592" s="46"/>
      <c r="B592" s="7" t="s">
        <v>626</v>
      </c>
      <c r="C592" s="12">
        <v>935</v>
      </c>
      <c r="D592" s="13" t="s">
        <v>475</v>
      </c>
      <c r="E592" s="19">
        <v>4.5</v>
      </c>
    </row>
    <row r="593" spans="1:6" ht="112.5" customHeight="1" x14ac:dyDescent="0.25">
      <c r="A593" s="46"/>
      <c r="B593" s="7" t="s">
        <v>631</v>
      </c>
      <c r="C593" s="12">
        <v>935</v>
      </c>
      <c r="D593" s="13" t="s">
        <v>476</v>
      </c>
      <c r="E593" s="19">
        <v>4.5</v>
      </c>
    </row>
    <row r="594" spans="1:6" ht="111" customHeight="1" x14ac:dyDescent="0.25">
      <c r="A594" s="46"/>
      <c r="B594" s="7" t="s">
        <v>627</v>
      </c>
      <c r="C594" s="12">
        <v>935</v>
      </c>
      <c r="D594" s="13" t="s">
        <v>477</v>
      </c>
      <c r="E594" s="19">
        <v>19.5</v>
      </c>
    </row>
    <row r="595" spans="1:6" ht="142.5" customHeight="1" x14ac:dyDescent="0.25">
      <c r="A595" s="46"/>
      <c r="B595" s="7" t="s">
        <v>629</v>
      </c>
      <c r="C595" s="12">
        <v>935</v>
      </c>
      <c r="D595" s="13" t="s">
        <v>478</v>
      </c>
      <c r="E595" s="19">
        <v>19.5</v>
      </c>
    </row>
    <row r="596" spans="1:6" ht="96" customHeight="1" x14ac:dyDescent="0.25">
      <c r="A596" s="46"/>
      <c r="B596" s="7" t="s">
        <v>637</v>
      </c>
      <c r="C596" s="12">
        <v>935</v>
      </c>
      <c r="D596" s="13" t="s">
        <v>501</v>
      </c>
      <c r="E596" s="19">
        <v>21.3</v>
      </c>
    </row>
    <row r="597" spans="1:6" ht="128.25" customHeight="1" x14ac:dyDescent="0.25">
      <c r="A597" s="46"/>
      <c r="B597" s="7" t="s">
        <v>638</v>
      </c>
      <c r="C597" s="12">
        <v>935</v>
      </c>
      <c r="D597" s="13" t="s">
        <v>502</v>
      </c>
      <c r="E597" s="19">
        <v>21.3</v>
      </c>
    </row>
    <row r="598" spans="1:6" ht="48.6" customHeight="1" x14ac:dyDescent="0.25">
      <c r="A598" s="46"/>
      <c r="B598" s="7" t="s">
        <v>586</v>
      </c>
      <c r="C598" s="12">
        <v>935</v>
      </c>
      <c r="D598" s="13" t="s">
        <v>531</v>
      </c>
      <c r="E598" s="19">
        <v>654.4</v>
      </c>
      <c r="F598" s="30">
        <f>E599+E600</f>
        <v>654.4</v>
      </c>
    </row>
    <row r="599" spans="1:6" ht="93.75" customHeight="1" x14ac:dyDescent="0.25">
      <c r="A599" s="46"/>
      <c r="B599" s="7" t="s">
        <v>587</v>
      </c>
      <c r="C599" s="12">
        <v>935</v>
      </c>
      <c r="D599" s="13" t="s">
        <v>532</v>
      </c>
      <c r="E599" s="19">
        <v>482.4</v>
      </c>
    </row>
    <row r="600" spans="1:6" ht="63.75" customHeight="1" x14ac:dyDescent="0.25">
      <c r="A600" s="46"/>
      <c r="B600" s="7" t="s">
        <v>588</v>
      </c>
      <c r="C600" s="12">
        <v>935</v>
      </c>
      <c r="D600" s="13" t="s">
        <v>533</v>
      </c>
      <c r="E600" s="19">
        <v>172</v>
      </c>
    </row>
    <row r="601" spans="1:6" ht="142.5" customHeight="1" x14ac:dyDescent="0.25">
      <c r="A601" s="46"/>
      <c r="B601" s="7" t="s">
        <v>601</v>
      </c>
      <c r="C601" s="12">
        <v>935</v>
      </c>
      <c r="D601" s="13" t="s">
        <v>504</v>
      </c>
      <c r="E601" s="19">
        <v>369.6</v>
      </c>
    </row>
    <row r="602" spans="1:6" ht="96" customHeight="1" x14ac:dyDescent="0.25">
      <c r="A602" s="46"/>
      <c r="B602" s="7" t="s">
        <v>607</v>
      </c>
      <c r="C602" s="12">
        <v>935</v>
      </c>
      <c r="D602" s="13" t="s">
        <v>505</v>
      </c>
      <c r="E602" s="19">
        <v>369.6</v>
      </c>
    </row>
    <row r="603" spans="1:6" ht="31.5" customHeight="1" x14ac:dyDescent="0.25">
      <c r="A603" s="46"/>
      <c r="B603" s="7" t="s">
        <v>602</v>
      </c>
      <c r="C603" s="12">
        <v>935</v>
      </c>
      <c r="D603" s="13" t="s">
        <v>534</v>
      </c>
      <c r="E603" s="19">
        <v>130.9</v>
      </c>
    </row>
    <row r="604" spans="1:6" ht="93.75" customHeight="1" x14ac:dyDescent="0.25">
      <c r="A604" s="46"/>
      <c r="B604" s="7" t="s">
        <v>603</v>
      </c>
      <c r="C604" s="12">
        <v>935</v>
      </c>
      <c r="D604" s="13" t="s">
        <v>542</v>
      </c>
      <c r="E604" s="19">
        <v>130.9</v>
      </c>
    </row>
    <row r="605" spans="1:6" ht="95.25" customHeight="1" x14ac:dyDescent="0.25">
      <c r="A605" s="46"/>
      <c r="B605" s="7" t="s">
        <v>604</v>
      </c>
      <c r="C605" s="12">
        <v>935</v>
      </c>
      <c r="D605" s="13" t="s">
        <v>463</v>
      </c>
      <c r="E605" s="19">
        <v>130.9</v>
      </c>
    </row>
    <row r="606" spans="1:6" ht="16.5" customHeight="1" x14ac:dyDescent="0.25">
      <c r="A606" s="46"/>
      <c r="B606" s="7" t="s">
        <v>205</v>
      </c>
      <c r="C606" s="12">
        <v>935</v>
      </c>
      <c r="D606" s="13" t="s">
        <v>2</v>
      </c>
      <c r="E606" s="19">
        <v>14.4</v>
      </c>
    </row>
    <row r="607" spans="1:6" ht="33.6" customHeight="1" x14ac:dyDescent="0.25">
      <c r="A607" s="46"/>
      <c r="B607" s="7" t="s">
        <v>210</v>
      </c>
      <c r="C607" s="12">
        <v>935</v>
      </c>
      <c r="D607" s="13" t="s">
        <v>49</v>
      </c>
      <c r="E607" s="19">
        <v>14.4</v>
      </c>
    </row>
    <row r="608" spans="1:6" ht="47.25" x14ac:dyDescent="0.25">
      <c r="A608" s="50" t="s">
        <v>211</v>
      </c>
      <c r="B608" s="8" t="s">
        <v>263</v>
      </c>
      <c r="C608" s="10">
        <v>936</v>
      </c>
      <c r="D608" s="11" t="s">
        <v>162</v>
      </c>
      <c r="E608" s="18">
        <v>9.6</v>
      </c>
    </row>
    <row r="609" spans="1:6" ht="142.5" customHeight="1" x14ac:dyDescent="0.25">
      <c r="A609" s="50"/>
      <c r="B609" s="7" t="s">
        <v>601</v>
      </c>
      <c r="C609" s="12">
        <v>936</v>
      </c>
      <c r="D609" s="13" t="s">
        <v>504</v>
      </c>
      <c r="E609" s="19">
        <v>9.6</v>
      </c>
    </row>
    <row r="610" spans="1:6" ht="94.5" customHeight="1" x14ac:dyDescent="0.25">
      <c r="A610" s="50"/>
      <c r="B610" s="7" t="s">
        <v>600</v>
      </c>
      <c r="C610" s="12">
        <v>936</v>
      </c>
      <c r="D610" s="13" t="s">
        <v>508</v>
      </c>
      <c r="E610" s="19">
        <v>9.6</v>
      </c>
    </row>
    <row r="611" spans="1:6" ht="47.25" x14ac:dyDescent="0.25">
      <c r="A611" s="50" t="s">
        <v>215</v>
      </c>
      <c r="B611" s="8" t="s">
        <v>243</v>
      </c>
      <c r="C611" s="10" t="s">
        <v>157</v>
      </c>
      <c r="D611" s="11" t="s">
        <v>162</v>
      </c>
      <c r="E611" s="18">
        <v>663.6</v>
      </c>
      <c r="F611" s="30">
        <f>E612+E615+E618</f>
        <v>663.59999999999991</v>
      </c>
    </row>
    <row r="612" spans="1:6" ht="110.25" customHeight="1" x14ac:dyDescent="0.25">
      <c r="A612" s="50"/>
      <c r="B612" s="7" t="s">
        <v>84</v>
      </c>
      <c r="C612" s="12">
        <v>938</v>
      </c>
      <c r="D612" s="13" t="s">
        <v>212</v>
      </c>
      <c r="E612" s="19">
        <v>40</v>
      </c>
    </row>
    <row r="613" spans="1:6" ht="109.5" customHeight="1" x14ac:dyDescent="0.25">
      <c r="A613" s="50"/>
      <c r="B613" s="7" t="s">
        <v>272</v>
      </c>
      <c r="C613" s="12">
        <v>938</v>
      </c>
      <c r="D613" s="13" t="s">
        <v>0</v>
      </c>
      <c r="E613" s="19">
        <v>40</v>
      </c>
    </row>
    <row r="614" spans="1:6" ht="92.25" customHeight="1" x14ac:dyDescent="0.25">
      <c r="A614" s="50"/>
      <c r="B614" s="7" t="s">
        <v>273</v>
      </c>
      <c r="C614" s="12">
        <v>938</v>
      </c>
      <c r="D614" s="13" t="s">
        <v>222</v>
      </c>
      <c r="E614" s="19">
        <v>40</v>
      </c>
    </row>
    <row r="615" spans="1:6" ht="18" customHeight="1" x14ac:dyDescent="0.25">
      <c r="A615" s="50"/>
      <c r="B615" s="7" t="s">
        <v>79</v>
      </c>
      <c r="C615" s="12">
        <v>938</v>
      </c>
      <c r="D615" s="13" t="s">
        <v>46</v>
      </c>
      <c r="E615" s="19">
        <v>599.79999999999995</v>
      </c>
    </row>
    <row r="616" spans="1:6" ht="31.9" customHeight="1" x14ac:dyDescent="0.25">
      <c r="A616" s="50"/>
      <c r="B616" s="7" t="s">
        <v>112</v>
      </c>
      <c r="C616" s="12">
        <v>938</v>
      </c>
      <c r="D616" s="13" t="s">
        <v>81</v>
      </c>
      <c r="E616" s="19">
        <v>599.79999999999995</v>
      </c>
    </row>
    <row r="617" spans="1:6" ht="31.5" x14ac:dyDescent="0.25">
      <c r="A617" s="50"/>
      <c r="B617" s="7" t="s">
        <v>83</v>
      </c>
      <c r="C617" s="12">
        <v>938</v>
      </c>
      <c r="D617" s="13" t="s">
        <v>48</v>
      </c>
      <c r="E617" s="19">
        <v>599.79999999999995</v>
      </c>
    </row>
    <row r="618" spans="1:6" ht="31.5" customHeight="1" x14ac:dyDescent="0.25">
      <c r="A618" s="46"/>
      <c r="B618" s="7" t="s">
        <v>602</v>
      </c>
      <c r="C618" s="12">
        <v>938</v>
      </c>
      <c r="D618" s="13" t="s">
        <v>534</v>
      </c>
      <c r="E618" s="19">
        <v>23.8</v>
      </c>
    </row>
    <row r="619" spans="1:6" ht="48.75" customHeight="1" x14ac:dyDescent="0.25">
      <c r="A619" s="46"/>
      <c r="B619" s="7" t="s">
        <v>613</v>
      </c>
      <c r="C619" s="12">
        <v>938</v>
      </c>
      <c r="D619" s="13" t="s">
        <v>589</v>
      </c>
      <c r="E619" s="19">
        <v>23.8</v>
      </c>
    </row>
    <row r="620" spans="1:6" ht="204" customHeight="1" x14ac:dyDescent="0.25">
      <c r="A620" s="46"/>
      <c r="B620" s="7" t="s">
        <v>609</v>
      </c>
      <c r="C620" s="12">
        <v>938</v>
      </c>
      <c r="D620" s="13" t="s">
        <v>537</v>
      </c>
      <c r="E620" s="19">
        <v>23.8</v>
      </c>
    </row>
    <row r="621" spans="1:6" ht="48.75" customHeight="1" x14ac:dyDescent="0.25">
      <c r="A621" s="50" t="s">
        <v>216</v>
      </c>
      <c r="B621" s="8" t="s">
        <v>343</v>
      </c>
      <c r="C621" s="10" t="s">
        <v>158</v>
      </c>
      <c r="D621" s="11" t="s">
        <v>162</v>
      </c>
      <c r="E621" s="18">
        <v>3692848.1</v>
      </c>
      <c r="F621" s="30" t="e">
        <f>E622+E625+E630+E633+E636+#REF!+E642+E645+E648+E650+E652</f>
        <v>#REF!</v>
      </c>
    </row>
    <row r="622" spans="1:6" ht="48.75" customHeight="1" x14ac:dyDescent="0.25">
      <c r="A622" s="46"/>
      <c r="B622" s="7" t="s">
        <v>119</v>
      </c>
      <c r="C622" s="12">
        <v>942</v>
      </c>
      <c r="D622" s="13" t="s">
        <v>181</v>
      </c>
      <c r="E622" s="19">
        <v>307.2</v>
      </c>
    </row>
    <row r="623" spans="1:6" ht="79.900000000000006" customHeight="1" x14ac:dyDescent="0.25">
      <c r="A623" s="46"/>
      <c r="B623" s="7" t="s">
        <v>170</v>
      </c>
      <c r="C623" s="12">
        <v>942</v>
      </c>
      <c r="D623" s="13" t="s">
        <v>103</v>
      </c>
      <c r="E623" s="19">
        <v>307.2</v>
      </c>
    </row>
    <row r="624" spans="1:6" ht="110.25" customHeight="1" x14ac:dyDescent="0.25">
      <c r="A624" s="46"/>
      <c r="B624" s="7" t="s">
        <v>258</v>
      </c>
      <c r="C624" s="12">
        <v>942</v>
      </c>
      <c r="D624" s="13" t="s">
        <v>104</v>
      </c>
      <c r="E624" s="19">
        <v>307.2</v>
      </c>
    </row>
    <row r="625" spans="1:6" ht="110.25" customHeight="1" x14ac:dyDescent="0.25">
      <c r="A625" s="50"/>
      <c r="B625" s="7" t="s">
        <v>84</v>
      </c>
      <c r="C625" s="12">
        <v>942</v>
      </c>
      <c r="D625" s="13" t="s">
        <v>212</v>
      </c>
      <c r="E625" s="19">
        <v>4431.5</v>
      </c>
      <c r="F625" s="30">
        <f>E626+E629</f>
        <v>4431.5</v>
      </c>
    </row>
    <row r="626" spans="1:6" ht="63" customHeight="1" x14ac:dyDescent="0.25">
      <c r="A626" s="50"/>
      <c r="B626" s="7" t="s">
        <v>267</v>
      </c>
      <c r="C626" s="12">
        <v>942</v>
      </c>
      <c r="D626" s="13" t="s">
        <v>246</v>
      </c>
      <c r="E626" s="19">
        <v>4380.8</v>
      </c>
    </row>
    <row r="627" spans="1:6" ht="93.75" customHeight="1" x14ac:dyDescent="0.25">
      <c r="A627" s="50"/>
      <c r="B627" s="7" t="s">
        <v>268</v>
      </c>
      <c r="C627" s="12">
        <v>942</v>
      </c>
      <c r="D627" s="13" t="s">
        <v>245</v>
      </c>
      <c r="E627" s="19">
        <v>4380.8</v>
      </c>
    </row>
    <row r="628" spans="1:6" ht="63.75" customHeight="1" x14ac:dyDescent="0.25">
      <c r="A628" s="50"/>
      <c r="B628" s="7" t="s">
        <v>391</v>
      </c>
      <c r="C628" s="12">
        <v>942</v>
      </c>
      <c r="D628" s="13" t="s">
        <v>392</v>
      </c>
      <c r="E628" s="19">
        <v>50.7</v>
      </c>
    </row>
    <row r="629" spans="1:6" ht="126.75" customHeight="1" x14ac:dyDescent="0.25">
      <c r="A629" s="50"/>
      <c r="B629" s="7" t="s">
        <v>608</v>
      </c>
      <c r="C629" s="12">
        <v>942</v>
      </c>
      <c r="D629" s="13" t="s">
        <v>515</v>
      </c>
      <c r="E629" s="19">
        <v>50.7</v>
      </c>
    </row>
    <row r="630" spans="1:6" x14ac:dyDescent="0.25">
      <c r="A630" s="50"/>
      <c r="B630" s="7" t="s">
        <v>79</v>
      </c>
      <c r="C630" s="12" t="s">
        <v>158</v>
      </c>
      <c r="D630" s="13" t="s">
        <v>46</v>
      </c>
      <c r="E630" s="19">
        <v>21505.1</v>
      </c>
    </row>
    <row r="631" spans="1:6" ht="30.75" customHeight="1" x14ac:dyDescent="0.25">
      <c r="A631" s="50"/>
      <c r="B631" s="7" t="s">
        <v>107</v>
      </c>
      <c r="C631" s="12" t="s">
        <v>158</v>
      </c>
      <c r="D631" s="13" t="s">
        <v>81</v>
      </c>
      <c r="E631" s="19">
        <v>21505.1</v>
      </c>
    </row>
    <row r="632" spans="1:6" ht="31.5" x14ac:dyDescent="0.25">
      <c r="A632" s="50"/>
      <c r="B632" s="7" t="s">
        <v>83</v>
      </c>
      <c r="C632" s="12" t="s">
        <v>158</v>
      </c>
      <c r="D632" s="13" t="s">
        <v>48</v>
      </c>
      <c r="E632" s="19">
        <v>21505.1</v>
      </c>
    </row>
    <row r="633" spans="1:6" ht="141.75" customHeight="1" x14ac:dyDescent="0.25">
      <c r="A633" s="50"/>
      <c r="B633" s="7" t="s">
        <v>601</v>
      </c>
      <c r="C633" s="12" t="s">
        <v>158</v>
      </c>
      <c r="D633" s="13" t="s">
        <v>504</v>
      </c>
      <c r="E633" s="19">
        <v>6718.4</v>
      </c>
      <c r="F633" s="30">
        <f>E634+E635</f>
        <v>6718.4</v>
      </c>
    </row>
    <row r="634" spans="1:6" ht="94.5" customHeight="1" x14ac:dyDescent="0.25">
      <c r="A634" s="50"/>
      <c r="B634" s="7" t="s">
        <v>600</v>
      </c>
      <c r="C634" s="12" t="s">
        <v>158</v>
      </c>
      <c r="D634" s="13" t="s">
        <v>508</v>
      </c>
      <c r="E634" s="19">
        <v>2547.9</v>
      </c>
    </row>
    <row r="635" spans="1:6" ht="94.9" customHeight="1" x14ac:dyDescent="0.25">
      <c r="A635" s="50"/>
      <c r="B635" s="7" t="s">
        <v>607</v>
      </c>
      <c r="C635" s="12" t="s">
        <v>158</v>
      </c>
      <c r="D635" s="13" t="s">
        <v>505</v>
      </c>
      <c r="E635" s="19">
        <v>4170.5</v>
      </c>
    </row>
    <row r="636" spans="1:6" ht="33" customHeight="1" x14ac:dyDescent="0.25">
      <c r="A636" s="50"/>
      <c r="B636" s="7" t="s">
        <v>602</v>
      </c>
      <c r="C636" s="12" t="s">
        <v>158</v>
      </c>
      <c r="D636" s="13" t="s">
        <v>534</v>
      </c>
      <c r="E636" s="19">
        <v>554.79999999999995</v>
      </c>
      <c r="F636" s="30">
        <f>E638+E639</f>
        <v>554.79999999999995</v>
      </c>
    </row>
    <row r="637" spans="1:6" ht="110.25" customHeight="1" x14ac:dyDescent="0.25">
      <c r="A637" s="50"/>
      <c r="B637" s="7" t="s">
        <v>652</v>
      </c>
      <c r="C637" s="12" t="s">
        <v>158</v>
      </c>
      <c r="D637" s="13" t="s">
        <v>535</v>
      </c>
      <c r="E637" s="19">
        <v>554.79999999999995</v>
      </c>
    </row>
    <row r="638" spans="1:6" ht="64.5" customHeight="1" x14ac:dyDescent="0.25">
      <c r="A638" s="50"/>
      <c r="B638" s="7" t="s">
        <v>653</v>
      </c>
      <c r="C638" s="12" t="s">
        <v>158</v>
      </c>
      <c r="D638" s="13" t="s">
        <v>536</v>
      </c>
      <c r="E638" s="19">
        <v>419.8</v>
      </c>
    </row>
    <row r="639" spans="1:6" ht="80.25" customHeight="1" x14ac:dyDescent="0.25">
      <c r="A639" s="50"/>
      <c r="B639" s="7" t="s">
        <v>662</v>
      </c>
      <c r="C639" s="12" t="s">
        <v>158</v>
      </c>
      <c r="D639" s="13" t="s">
        <v>538</v>
      </c>
      <c r="E639" s="19">
        <v>135</v>
      </c>
    </row>
    <row r="640" spans="1:6" ht="95.25" customHeight="1" x14ac:dyDescent="0.25">
      <c r="A640" s="50"/>
      <c r="B640" s="7" t="s">
        <v>603</v>
      </c>
      <c r="C640" s="12" t="s">
        <v>158</v>
      </c>
      <c r="D640" s="13" t="s">
        <v>542</v>
      </c>
      <c r="E640" s="19">
        <v>2496.4</v>
      </c>
    </row>
    <row r="641" spans="1:6" ht="94.5" customHeight="1" x14ac:dyDescent="0.25">
      <c r="A641" s="50"/>
      <c r="B641" s="7" t="s">
        <v>604</v>
      </c>
      <c r="C641" s="12" t="s">
        <v>158</v>
      </c>
      <c r="D641" s="13" t="s">
        <v>463</v>
      </c>
      <c r="E641" s="19">
        <v>2496.4</v>
      </c>
    </row>
    <row r="642" spans="1:6" ht="33" customHeight="1" x14ac:dyDescent="0.25">
      <c r="A642" s="50"/>
      <c r="B642" s="7" t="s">
        <v>543</v>
      </c>
      <c r="C642" s="12" t="s">
        <v>158</v>
      </c>
      <c r="D642" s="13" t="s">
        <v>464</v>
      </c>
      <c r="E642" s="19">
        <v>50.2</v>
      </c>
    </row>
    <row r="643" spans="1:6" ht="34.9" customHeight="1" x14ac:dyDescent="0.25">
      <c r="A643" s="50"/>
      <c r="B643" s="7" t="s">
        <v>590</v>
      </c>
      <c r="C643" s="12" t="s">
        <v>158</v>
      </c>
      <c r="D643" s="13" t="s">
        <v>539</v>
      </c>
      <c r="E643" s="19">
        <v>50.2</v>
      </c>
    </row>
    <row r="644" spans="1:6" ht="80.25" customHeight="1" x14ac:dyDescent="0.25">
      <c r="A644" s="50"/>
      <c r="B644" s="7" t="s">
        <v>591</v>
      </c>
      <c r="C644" s="12" t="s">
        <v>158</v>
      </c>
      <c r="D644" s="13" t="s">
        <v>540</v>
      </c>
      <c r="E644" s="19">
        <v>50.2</v>
      </c>
    </row>
    <row r="645" spans="1:6" ht="48" customHeight="1" x14ac:dyDescent="0.25">
      <c r="A645" s="46"/>
      <c r="B645" s="7" t="s">
        <v>325</v>
      </c>
      <c r="C645" s="12">
        <v>942</v>
      </c>
      <c r="D645" s="13" t="s">
        <v>368</v>
      </c>
      <c r="E645" s="19">
        <v>98918.5</v>
      </c>
    </row>
    <row r="646" spans="1:6" ht="46.9" customHeight="1" x14ac:dyDescent="0.25">
      <c r="A646" s="46"/>
      <c r="B646" s="7" t="s">
        <v>401</v>
      </c>
      <c r="C646" s="12">
        <v>942</v>
      </c>
      <c r="D646" s="13" t="s">
        <v>400</v>
      </c>
      <c r="E646" s="19">
        <v>98918.5</v>
      </c>
    </row>
    <row r="647" spans="1:6" ht="46.9" customHeight="1" x14ac:dyDescent="0.25">
      <c r="A647" s="46"/>
      <c r="B647" s="7" t="s">
        <v>402</v>
      </c>
      <c r="C647" s="12">
        <v>942</v>
      </c>
      <c r="D647" s="13" t="s">
        <v>353</v>
      </c>
      <c r="E647" s="19">
        <v>98918.5</v>
      </c>
    </row>
    <row r="648" spans="1:6" ht="17.25" customHeight="1" x14ac:dyDescent="0.25">
      <c r="A648" s="50"/>
      <c r="B648" s="7" t="s">
        <v>300</v>
      </c>
      <c r="C648" s="12">
        <v>942</v>
      </c>
      <c r="D648" s="13" t="s">
        <v>375</v>
      </c>
      <c r="E648" s="19">
        <v>1660070.1</v>
      </c>
    </row>
    <row r="649" spans="1:6" ht="18" customHeight="1" x14ac:dyDescent="0.25">
      <c r="A649" s="50"/>
      <c r="B649" s="7" t="s">
        <v>301</v>
      </c>
      <c r="C649" s="12">
        <v>942</v>
      </c>
      <c r="D649" s="13" t="s">
        <v>352</v>
      </c>
      <c r="E649" s="19">
        <v>1660070.1</v>
      </c>
    </row>
    <row r="650" spans="1:6" ht="46.9" customHeight="1" x14ac:dyDescent="0.25">
      <c r="A650" s="50"/>
      <c r="B650" s="7" t="s">
        <v>326</v>
      </c>
      <c r="C650" s="12">
        <v>942</v>
      </c>
      <c r="D650" s="13" t="s">
        <v>376</v>
      </c>
      <c r="E650" s="19">
        <v>1900000</v>
      </c>
    </row>
    <row r="651" spans="1:6" ht="81" customHeight="1" x14ac:dyDescent="0.25">
      <c r="A651" s="50"/>
      <c r="B651" s="7" t="s">
        <v>663</v>
      </c>
      <c r="C651" s="12">
        <v>942</v>
      </c>
      <c r="D651" s="13" t="s">
        <v>541</v>
      </c>
      <c r="E651" s="19">
        <v>1900000</v>
      </c>
    </row>
    <row r="652" spans="1:6" ht="64.150000000000006" customHeight="1" x14ac:dyDescent="0.25">
      <c r="A652" s="46"/>
      <c r="B652" s="7" t="s">
        <v>396</v>
      </c>
      <c r="C652" s="12">
        <v>942</v>
      </c>
      <c r="D652" s="13" t="s">
        <v>397</v>
      </c>
      <c r="E652" s="19">
        <v>-2204.1</v>
      </c>
    </row>
    <row r="653" spans="1:6" ht="64.900000000000006" customHeight="1" x14ac:dyDescent="0.25">
      <c r="A653" s="50"/>
      <c r="B653" s="7" t="s">
        <v>299</v>
      </c>
      <c r="C653" s="12">
        <v>942</v>
      </c>
      <c r="D653" s="13" t="s">
        <v>371</v>
      </c>
      <c r="E653" s="19">
        <v>-2204.1</v>
      </c>
    </row>
    <row r="654" spans="1:6" ht="48" customHeight="1" x14ac:dyDescent="0.25">
      <c r="A654" s="50" t="s">
        <v>217</v>
      </c>
      <c r="B654" s="8" t="s">
        <v>445</v>
      </c>
      <c r="C654" s="10" t="s">
        <v>159</v>
      </c>
      <c r="D654" s="11" t="s">
        <v>162</v>
      </c>
      <c r="E654" s="18">
        <v>396484.8</v>
      </c>
      <c r="F654" s="30">
        <f>E655+E657+E660</f>
        <v>396484.80000000005</v>
      </c>
    </row>
    <row r="655" spans="1:6" ht="142.5" customHeight="1" x14ac:dyDescent="0.25">
      <c r="A655" s="50"/>
      <c r="B655" s="7" t="s">
        <v>601</v>
      </c>
      <c r="C655" s="12">
        <v>953</v>
      </c>
      <c r="D655" s="13" t="s">
        <v>504</v>
      </c>
      <c r="E655" s="19">
        <v>1.9</v>
      </c>
      <c r="F655" s="30"/>
    </row>
    <row r="656" spans="1:6" ht="95.25" customHeight="1" x14ac:dyDescent="0.25">
      <c r="A656" s="50"/>
      <c r="B656" s="7" t="s">
        <v>600</v>
      </c>
      <c r="C656" s="12">
        <v>953</v>
      </c>
      <c r="D656" s="13" t="s">
        <v>508</v>
      </c>
      <c r="E656" s="19">
        <v>1.9</v>
      </c>
    </row>
    <row r="657" spans="1:6" ht="32.450000000000003" customHeight="1" x14ac:dyDescent="0.25">
      <c r="A657" s="50"/>
      <c r="B657" s="7" t="s">
        <v>281</v>
      </c>
      <c r="C657" s="12" t="s">
        <v>159</v>
      </c>
      <c r="D657" s="13" t="s">
        <v>354</v>
      </c>
      <c r="E657" s="19">
        <v>396486.2</v>
      </c>
      <c r="F657" s="30">
        <f>E658+E659</f>
        <v>396486.2</v>
      </c>
    </row>
    <row r="658" spans="1:6" ht="48" customHeight="1" x14ac:dyDescent="0.25">
      <c r="A658" s="50"/>
      <c r="B658" s="7" t="s">
        <v>111</v>
      </c>
      <c r="C658" s="12" t="s">
        <v>159</v>
      </c>
      <c r="D658" s="13" t="s">
        <v>365</v>
      </c>
      <c r="E658" s="19">
        <v>88286</v>
      </c>
    </row>
    <row r="659" spans="1:6" ht="64.900000000000006" customHeight="1" x14ac:dyDescent="0.25">
      <c r="A659" s="50"/>
      <c r="B659" s="7" t="s">
        <v>199</v>
      </c>
      <c r="C659" s="12" t="s">
        <v>159</v>
      </c>
      <c r="D659" s="13" t="s">
        <v>390</v>
      </c>
      <c r="E659" s="19">
        <v>308200.2</v>
      </c>
    </row>
    <row r="660" spans="1:6" ht="64.150000000000006" customHeight="1" x14ac:dyDescent="0.25">
      <c r="A660" s="46"/>
      <c r="B660" s="7" t="s">
        <v>396</v>
      </c>
      <c r="C660" s="12">
        <v>953</v>
      </c>
      <c r="D660" s="13" t="s">
        <v>397</v>
      </c>
      <c r="E660" s="19">
        <v>-3.3</v>
      </c>
    </row>
    <row r="661" spans="1:6" ht="64.900000000000006" customHeight="1" x14ac:dyDescent="0.25">
      <c r="A661" s="50"/>
      <c r="B661" s="7" t="s">
        <v>299</v>
      </c>
      <c r="C661" s="12">
        <v>953</v>
      </c>
      <c r="D661" s="13" t="s">
        <v>351</v>
      </c>
      <c r="E661" s="19">
        <v>-3.3</v>
      </c>
    </row>
    <row r="662" spans="1:6" ht="31.9" customHeight="1" x14ac:dyDescent="0.25">
      <c r="A662" s="50" t="s">
        <v>95</v>
      </c>
      <c r="B662" s="77" t="s">
        <v>284</v>
      </c>
      <c r="C662" s="35">
        <v>999</v>
      </c>
      <c r="D662" s="36" t="s">
        <v>162</v>
      </c>
      <c r="E662" s="37">
        <v>154.19999999999999</v>
      </c>
    </row>
    <row r="663" spans="1:6" ht="30.75" customHeight="1" x14ac:dyDescent="0.25">
      <c r="A663" s="50"/>
      <c r="B663" s="7" t="s">
        <v>602</v>
      </c>
      <c r="C663" s="12">
        <v>999</v>
      </c>
      <c r="D663" s="13" t="s">
        <v>534</v>
      </c>
      <c r="E663" s="19">
        <v>154.19999999999999</v>
      </c>
    </row>
    <row r="664" spans="1:6" ht="96.75" customHeight="1" x14ac:dyDescent="0.25">
      <c r="A664" s="50"/>
      <c r="B664" s="7" t="s">
        <v>603</v>
      </c>
      <c r="C664" s="12">
        <v>999</v>
      </c>
      <c r="D664" s="13" t="s">
        <v>542</v>
      </c>
      <c r="E664" s="19">
        <v>154.19999999999999</v>
      </c>
    </row>
    <row r="665" spans="1:6" ht="94.5" customHeight="1" x14ac:dyDescent="0.25">
      <c r="A665" s="50"/>
      <c r="B665" s="7" t="s">
        <v>604</v>
      </c>
      <c r="C665" s="12">
        <v>999</v>
      </c>
      <c r="D665" s="13" t="s">
        <v>463</v>
      </c>
      <c r="E665" s="19">
        <v>154.19999999999999</v>
      </c>
    </row>
  </sheetData>
  <sheetProtection formatCells="0" formatColumns="0" formatRows="0" deleteColumns="0" deleteRows="0"/>
  <autoFilter ref="A16:F665"/>
  <mergeCells count="11">
    <mergeCell ref="C1:E1"/>
    <mergeCell ref="C2:E2"/>
    <mergeCell ref="C3:E3"/>
    <mergeCell ref="C4:E4"/>
    <mergeCell ref="B14:B15"/>
    <mergeCell ref="A14:A15"/>
    <mergeCell ref="E14:E15"/>
    <mergeCell ref="C14:D14"/>
    <mergeCell ref="D7:E7"/>
    <mergeCell ref="B9:E9"/>
    <mergeCell ref="B8:E8"/>
  </mergeCells>
  <phoneticPr fontId="0" type="noConversion"/>
  <pageMargins left="1.1811023622047245" right="0.39370078740157483" top="0.78740157480314965" bottom="0.78740157480314965" header="0.19685039370078741" footer="0.19685039370078741"/>
  <pageSetup paperSize="9" scale="80" fitToHeight="0" orientation="portrait" r:id="rId1"/>
  <headerFooter differentFirst="1" alignWithMargins="0">
    <oddHeader>&amp;C&amp;"Times New Roman,обычный"&amp;14&amp;P</oddHeader>
  </headerFooter>
  <rowBreaks count="5" manualBreakCount="5">
    <brk id="188" max="4" man="1"/>
    <brk id="226" max="4" man="1"/>
    <brk id="304" max="4" man="1"/>
    <brk id="368" max="4" man="1"/>
    <brk id="61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 год</vt:lpstr>
      <vt:lpstr>'2020 год'!Заголовки_для_печати</vt:lpstr>
      <vt:lpstr>'2020 год'!Область_печати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NRevina</dc:creator>
  <cp:lastModifiedBy>Унагаева Галина Ивановна</cp:lastModifiedBy>
  <cp:lastPrinted>2021-03-16T10:42:57Z</cp:lastPrinted>
  <dcterms:created xsi:type="dcterms:W3CDTF">2011-02-25T07:14:58Z</dcterms:created>
  <dcterms:modified xsi:type="dcterms:W3CDTF">2021-03-16T10:44:45Z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ningSheetType">
    <vt:lpwstr>0</vt:lpwstr>
  </property>
</Properties>
</file>