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2" i="1"/>
  <c r="E36" i="1"/>
  <c r="E60" i="1"/>
  <c r="I60" i="1"/>
  <c r="G60" i="1"/>
  <c r="G57" i="1"/>
  <c r="I57" i="1"/>
  <c r="D32" i="1" l="1"/>
  <c r="F26" i="1" l="1"/>
  <c r="F23" i="1" s="1"/>
  <c r="I53" i="1" l="1"/>
  <c r="G40" i="1" l="1"/>
  <c r="H40" i="1"/>
  <c r="G26" i="1" l="1"/>
  <c r="F30" i="1" l="1"/>
  <c r="I26" i="1"/>
  <c r="D60" i="1" l="1"/>
  <c r="I69" i="1"/>
  <c r="E26" i="1" l="1"/>
  <c r="I52" i="1"/>
  <c r="I49" i="1" s="1"/>
  <c r="G52" i="1"/>
  <c r="F52" i="1"/>
  <c r="F49" i="1" s="1"/>
  <c r="E18" i="1" l="1"/>
  <c r="H69" i="1" l="1"/>
  <c r="H36" i="1" l="1"/>
  <c r="I36" i="1"/>
  <c r="D53" i="1"/>
  <c r="G23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D36" i="1"/>
  <c r="I22" i="1"/>
  <c r="G30" i="1"/>
  <c r="F19" i="1" l="1"/>
  <c r="F15" i="1" s="1"/>
  <c r="D44" i="1"/>
  <c r="D22" i="1"/>
  <c r="D18" i="1" s="1"/>
  <c r="I30" i="1"/>
  <c r="I18" i="1"/>
  <c r="G22" i="1"/>
  <c r="G18" i="1" s="1"/>
  <c r="G27" i="1"/>
  <c r="I47" i="1"/>
  <c r="D27" i="1"/>
  <c r="G47" i="1"/>
  <c r="I27" i="1" l="1"/>
  <c r="I19" i="1"/>
  <c r="I15" i="1" s="1"/>
  <c r="D19" i="1"/>
  <c r="D15" i="1" s="1"/>
  <c r="F27" i="1"/>
  <c r="G19" i="1"/>
  <c r="G15" i="1" s="1"/>
  <c r="I44" i="1"/>
  <c r="G44" i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<sst xmlns="http://schemas.openxmlformats.org/spreadsheetml/2006/main" count="372" uniqueCount="55">
  <si>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</si>
  <si>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</si>
  <si>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</si>
  <si>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</si>
  <si>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</si>
  <si>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</si>
  <si>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</si>
  <si>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</si>
  <si>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</si>
  <si>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</si>
  <si>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</si>
  <si>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</si>
  <si>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</si>
  <si>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</si>
  <si>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</si>
  <si>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</si>
  <si>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</si>
  <si>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</si>
  <si>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</si>
  <si>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</si>
  <si>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</si>
  <si>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</si>
  <si>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</si>
  <si>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</si>
  <si>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</si>
  <si>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</si>
  <si>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</si>
  <si>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</si>
  <si>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</si>
  <si>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</si>
  <si>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</si>
  <si>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</si>
  <si>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</si>
  <si>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</si>
  <si>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</si>
  <si>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</si>
  <si>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</si>
  <si>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</si>
  <si>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</si>
  <si>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</si>
  <si>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</si>
  <si>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</si>
  <si>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</si>
  <si>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</si>
  <si>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</si>
  <si>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</si>
  <si>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</si>
  <si>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</si>
  <si>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</si>
  <si>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</si>
  <si>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</si>
  <si>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</si>
  <si>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01.04.2024</t>
  </si>
  <si>
    <t>Заместитель начальника отдела учёта и отчётности</t>
  </si>
  <si>
    <t>В.Ю.Покусаев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</si>
</sst>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21" workbookViewId="0">
      <selection activeCell="H77" sqref="H77"/>
    </sheetView>
  </sheetViews>
  <sheetFormatPr defaultColWidth="9.140625" defaultRowHeight="18.75" x14ac:dyDescent="0.3"/>
  <cols>
    <col min="1" max="1" width="7" style="11" customWidth="1"/>
    <col min="2" max="2" width="29.7109375" style="3" customWidth="1"/>
    <col min="3" max="3" width="17.28515625" style="3" customWidth="1"/>
    <col min="4" max="4" width="21.5703125" style="17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E1" s="2"/>
      <c r="F1" s="2"/>
      <c r="G1" s="2"/>
      <c r="H1" s="51" t="s">
        <v>48</v>
      </c>
      <c r="I1" s="51"/>
      <c r="J1" s="51"/>
      <c r="K1" s="51"/>
      <c r="Y1" s="4"/>
    </row>
    <row r="2" spans="1:25" ht="15" customHeight="1" x14ac:dyDescent="0.3">
      <c r="A2" s="1"/>
      <c r="B2" s="2"/>
      <c r="C2" s="2"/>
      <c r="E2" s="2"/>
      <c r="F2" s="2"/>
      <c r="G2" s="2"/>
      <c r="H2" s="51"/>
      <c r="I2" s="51"/>
      <c r="J2" s="51"/>
      <c r="K2" s="51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E3" s="2"/>
      <c r="F3" s="2"/>
      <c r="G3" s="2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E4" s="2"/>
      <c r="F4" s="2"/>
      <c r="G4" s="2"/>
      <c r="H4" s="51"/>
      <c r="I4" s="51"/>
      <c r="J4" s="51"/>
      <c r="K4" s="51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E5" s="2"/>
      <c r="F5" s="2"/>
      <c r="G5" s="2"/>
      <c r="H5" s="51"/>
      <c r="I5" s="51"/>
      <c r="J5" s="51"/>
      <c r="K5" s="51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E6" s="2"/>
      <c r="F6" s="2"/>
      <c r="G6" s="2"/>
      <c r="H6" s="51"/>
      <c r="I6" s="51"/>
      <c r="J6" s="51"/>
      <c r="K6" s="51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17" t="s">
        <v>0</v>
      </c>
      <c r="E7" s="2" t="s">
        <v>1</v>
      </c>
      <c r="F7" s="2"/>
      <c r="G7" s="2"/>
      <c r="H7" s="51"/>
      <c r="I7" s="51"/>
      <c r="J7" s="51"/>
      <c r="K7" s="51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E8" s="2"/>
      <c r="F8" s="2"/>
      <c r="G8" s="2"/>
      <c r="H8" s="51"/>
      <c r="I8" s="51"/>
      <c r="J8" s="51"/>
      <c r="K8" s="51"/>
      <c r="Y8" s="6"/>
    </row>
    <row r="9" spans="1:25" ht="14.25" customHeight="1" x14ac:dyDescent="0.3">
      <c r="A9" s="1"/>
      <c r="B9" s="2"/>
      <c r="C9" s="2"/>
      <c r="E9" s="2"/>
      <c r="F9" s="2"/>
      <c r="G9" s="2"/>
      <c r="H9" s="2"/>
      <c r="I9" s="16"/>
      <c r="J9" s="16"/>
      <c r="K9" s="16"/>
      <c r="Y9" s="6"/>
    </row>
    <row r="10" spans="1:25" x14ac:dyDescent="0.3">
      <c r="A10" s="1"/>
      <c r="B10" s="2"/>
      <c r="C10" s="2"/>
      <c r="E10" s="2"/>
      <c r="F10" s="2"/>
      <c r="G10" s="2"/>
      <c r="H10" s="2"/>
      <c r="I10" s="2"/>
      <c r="J10" s="2"/>
    </row>
    <row r="11" spans="1:25" ht="57.75" customHeight="1" x14ac:dyDescent="0.3">
      <c r="A11" s="55" t="s">
        <v>52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x14ac:dyDescent="0.3">
      <c r="A13" s="25"/>
      <c r="B13" s="26"/>
      <c r="C13" s="26"/>
      <c r="D13" s="24"/>
      <c r="E13" s="26"/>
      <c r="F13" s="26"/>
      <c r="G13" s="26"/>
      <c r="H13" s="26"/>
      <c r="I13" s="26"/>
      <c r="J13" s="26"/>
      <c r="K13" s="27" t="s">
        <v>2</v>
      </c>
    </row>
    <row r="14" spans="1:25" s="8" customFormat="1" ht="131.25" customHeight="1" x14ac:dyDescent="0.25">
      <c r="A14" s="28" t="s">
        <v>3</v>
      </c>
      <c r="B14" s="21" t="s">
        <v>4</v>
      </c>
      <c r="C14" s="21" t="s">
        <v>5</v>
      </c>
      <c r="D14" s="29" t="s">
        <v>6</v>
      </c>
      <c r="E14" s="21" t="s">
        <v>7</v>
      </c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7</v>
      </c>
      <c r="K14" s="22" t="s">
        <v>12</v>
      </c>
    </row>
    <row r="15" spans="1:25" s="8" customFormat="1" ht="15.75" x14ac:dyDescent="0.25">
      <c r="A15" s="46" t="s">
        <v>13</v>
      </c>
      <c r="B15" s="47" t="s">
        <v>14</v>
      </c>
      <c r="C15" s="22" t="s">
        <v>15</v>
      </c>
      <c r="D15" s="18">
        <f t="shared" ref="D15:G15" si="0">SUM(D19+D23)</f>
        <v>293219.59999999998</v>
      </c>
      <c r="E15" s="13">
        <f t="shared" si="0"/>
        <v>0</v>
      </c>
      <c r="F15" s="13">
        <f>SUM(F19+F23)</f>
        <v>280567</v>
      </c>
      <c r="G15" s="13">
        <f t="shared" si="0"/>
        <v>45136.75</v>
      </c>
      <c r="H15" s="13" t="s">
        <v>46</v>
      </c>
      <c r="I15" s="13">
        <f>SUM(I19+I23)</f>
        <v>45136.75</v>
      </c>
      <c r="J15" s="13" t="s">
        <v>46</v>
      </c>
      <c r="K15" s="30"/>
    </row>
    <row r="16" spans="1:25" s="8" customFormat="1" ht="31.5" x14ac:dyDescent="0.25">
      <c r="A16" s="46"/>
      <c r="B16" s="47"/>
      <c r="C16" s="21" t="s">
        <v>16</v>
      </c>
      <c r="D16" s="18" t="s">
        <v>46</v>
      </c>
      <c r="E16" s="13" t="s">
        <v>46</v>
      </c>
      <c r="F16" s="13" t="s">
        <v>46</v>
      </c>
      <c r="G16" s="13" t="s">
        <v>46</v>
      </c>
      <c r="H16" s="13" t="s">
        <v>46</v>
      </c>
      <c r="I16" s="13" t="s">
        <v>46</v>
      </c>
      <c r="J16" s="13" t="s">
        <v>46</v>
      </c>
      <c r="K16" s="12"/>
    </row>
    <row r="17" spans="1:11" s="8" customFormat="1" ht="15.75" x14ac:dyDescent="0.25">
      <c r="A17" s="46"/>
      <c r="B17" s="47"/>
      <c r="C17" s="22" t="s">
        <v>17</v>
      </c>
      <c r="D17" s="18" t="s">
        <v>46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2"/>
    </row>
    <row r="18" spans="1:11" s="8" customFormat="1" ht="28.5" customHeight="1" x14ac:dyDescent="0.25">
      <c r="A18" s="46"/>
      <c r="B18" s="47"/>
      <c r="C18" s="21" t="s">
        <v>18</v>
      </c>
      <c r="D18" s="18">
        <f t="shared" ref="D18:F18" si="1">SUM(D22+D26)</f>
        <v>293219.59999999998</v>
      </c>
      <c r="E18" s="13">
        <f t="shared" si="1"/>
        <v>0</v>
      </c>
      <c r="F18" s="13">
        <f t="shared" si="1"/>
        <v>280567</v>
      </c>
      <c r="G18" s="13">
        <f t="shared" ref="G18:I18" si="2">SUM(G22+G26)</f>
        <v>45136.75</v>
      </c>
      <c r="H18" s="12" t="s">
        <v>19</v>
      </c>
      <c r="I18" s="13">
        <f t="shared" si="2"/>
        <v>45136.75</v>
      </c>
      <c r="J18" s="13" t="s">
        <v>46</v>
      </c>
      <c r="K18" s="12"/>
    </row>
    <row r="19" spans="1:11" s="8" customFormat="1" ht="28.5" customHeight="1" x14ac:dyDescent="0.25">
      <c r="A19" s="46" t="s">
        <v>20</v>
      </c>
      <c r="B19" s="47" t="s">
        <v>21</v>
      </c>
      <c r="C19" s="22" t="s">
        <v>15</v>
      </c>
      <c r="D19" s="18">
        <f t="shared" ref="D19:G19" si="3">SUM(D32+D49)</f>
        <v>164159.4</v>
      </c>
      <c r="E19" s="13"/>
      <c r="F19" s="13">
        <f>SUM(F32+F49)</f>
        <v>169140.3</v>
      </c>
      <c r="G19" s="13">
        <f t="shared" si="3"/>
        <v>29104.75</v>
      </c>
      <c r="H19" s="13" t="s">
        <v>46</v>
      </c>
      <c r="I19" s="13">
        <f>SUM(I32+I49)</f>
        <v>29104.75</v>
      </c>
      <c r="J19" s="13" t="s">
        <v>46</v>
      </c>
      <c r="K19" s="12"/>
    </row>
    <row r="20" spans="1:11" s="8" customFormat="1" ht="28.5" customHeight="1" x14ac:dyDescent="0.25">
      <c r="A20" s="46"/>
      <c r="B20" s="47"/>
      <c r="C20" s="21" t="s">
        <v>16</v>
      </c>
      <c r="D20" s="18" t="s">
        <v>46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2"/>
    </row>
    <row r="21" spans="1:11" s="8" customFormat="1" ht="28.5" customHeight="1" x14ac:dyDescent="0.25">
      <c r="A21" s="46"/>
      <c r="B21" s="47"/>
      <c r="C21" s="22" t="s">
        <v>17</v>
      </c>
      <c r="D21" s="18" t="s">
        <v>46</v>
      </c>
      <c r="E21" s="13" t="s">
        <v>46</v>
      </c>
      <c r="F21" s="13" t="s">
        <v>46</v>
      </c>
      <c r="G21" s="13" t="s">
        <v>46</v>
      </c>
      <c r="H21" s="13" t="s">
        <v>46</v>
      </c>
      <c r="I21" s="13" t="s">
        <v>46</v>
      </c>
      <c r="J21" s="13" t="s">
        <v>46</v>
      </c>
      <c r="K21" s="12"/>
    </row>
    <row r="22" spans="1:11" s="8" customFormat="1" ht="28.5" customHeight="1" x14ac:dyDescent="0.25">
      <c r="A22" s="46"/>
      <c r="B22" s="47"/>
      <c r="C22" s="21" t="s">
        <v>18</v>
      </c>
      <c r="D22" s="18">
        <f t="shared" ref="D22:I22" si="4">SUM(D35+D52)</f>
        <v>164159.4</v>
      </c>
      <c r="E22" s="13"/>
      <c r="F22" s="13">
        <f t="shared" si="4"/>
        <v>169140.3</v>
      </c>
      <c r="G22" s="13">
        <f t="shared" si="4"/>
        <v>29104.75</v>
      </c>
      <c r="H22" s="12" t="s">
        <v>19</v>
      </c>
      <c r="I22" s="13">
        <f t="shared" si="4"/>
        <v>29104.75</v>
      </c>
      <c r="J22" s="13" t="s">
        <v>46</v>
      </c>
      <c r="K22" s="12"/>
    </row>
    <row r="23" spans="1:11" s="8" customFormat="1" ht="28.5" customHeight="1" x14ac:dyDescent="0.25">
      <c r="A23" s="46" t="s">
        <v>22</v>
      </c>
      <c r="B23" s="47" t="s">
        <v>23</v>
      </c>
      <c r="C23" s="22" t="s">
        <v>15</v>
      </c>
      <c r="D23" s="18">
        <f t="shared" ref="D23:E23" si="5">SUM(D57)</f>
        <v>129060.2</v>
      </c>
      <c r="E23" s="13">
        <f t="shared" si="5"/>
        <v>0</v>
      </c>
      <c r="F23" s="13">
        <f>SUM(F26)</f>
        <v>111426.7</v>
      </c>
      <c r="G23" s="13">
        <f>SUM(G57)</f>
        <v>16032</v>
      </c>
      <c r="H23" s="13" t="s">
        <v>46</v>
      </c>
      <c r="I23" s="13">
        <f>SUM(I57)</f>
        <v>16032</v>
      </c>
      <c r="J23" s="13" t="s">
        <v>46</v>
      </c>
      <c r="K23" s="12"/>
    </row>
    <row r="24" spans="1:11" s="8" customFormat="1" ht="28.5" customHeight="1" x14ac:dyDescent="0.25">
      <c r="A24" s="46"/>
      <c r="B24" s="47"/>
      <c r="C24" s="21" t="s">
        <v>16</v>
      </c>
      <c r="D24" s="18" t="s">
        <v>46</v>
      </c>
      <c r="E24" s="13" t="s">
        <v>46</v>
      </c>
      <c r="F24" s="13" t="s">
        <v>46</v>
      </c>
      <c r="G24" s="13" t="s">
        <v>46</v>
      </c>
      <c r="H24" s="13" t="s">
        <v>46</v>
      </c>
      <c r="I24" s="13" t="s">
        <v>46</v>
      </c>
      <c r="J24" s="13" t="s">
        <v>46</v>
      </c>
      <c r="K24" s="12"/>
    </row>
    <row r="25" spans="1:11" s="8" customFormat="1" ht="28.5" customHeight="1" x14ac:dyDescent="0.25">
      <c r="A25" s="46"/>
      <c r="B25" s="47"/>
      <c r="C25" s="22" t="s">
        <v>17</v>
      </c>
      <c r="D25" s="18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2"/>
    </row>
    <row r="26" spans="1:11" s="8" customFormat="1" ht="28.5" customHeight="1" x14ac:dyDescent="0.25">
      <c r="A26" s="46"/>
      <c r="B26" s="47"/>
      <c r="C26" s="21" t="s">
        <v>18</v>
      </c>
      <c r="D26" s="18">
        <f t="shared" ref="D26:E26" si="6">SUM(D60)</f>
        <v>129060.2</v>
      </c>
      <c r="E26" s="13">
        <f t="shared" si="6"/>
        <v>0</v>
      </c>
      <c r="F26" s="13">
        <f>SUM(F64+F68+F72)</f>
        <v>111426.7</v>
      </c>
      <c r="G26" s="13">
        <f>SUM(G60)</f>
        <v>16032</v>
      </c>
      <c r="H26" s="12" t="s">
        <v>19</v>
      </c>
      <c r="I26" s="13">
        <f>SUM(I60)</f>
        <v>16032</v>
      </c>
      <c r="J26" s="13" t="s">
        <v>46</v>
      </c>
      <c r="K26" s="12"/>
    </row>
    <row r="27" spans="1:11" s="8" customFormat="1" ht="15.75" x14ac:dyDescent="0.25">
      <c r="A27" s="46" t="s">
        <v>24</v>
      </c>
      <c r="B27" s="47" t="s">
        <v>25</v>
      </c>
      <c r="C27" s="22" t="s">
        <v>15</v>
      </c>
      <c r="D27" s="18">
        <f>SUM(D32)</f>
        <v>159510</v>
      </c>
      <c r="E27" s="13" t="s">
        <v>46</v>
      </c>
      <c r="F27" s="13">
        <f t="shared" ref="F27:I27" si="7">SUM(F32)</f>
        <v>164490.9</v>
      </c>
      <c r="G27" s="13">
        <f t="shared" si="7"/>
        <v>29104.75</v>
      </c>
      <c r="H27" s="13" t="s">
        <v>46</v>
      </c>
      <c r="I27" s="13">
        <f t="shared" si="7"/>
        <v>29104.75</v>
      </c>
      <c r="J27" s="13" t="s">
        <v>46</v>
      </c>
      <c r="K27" s="13"/>
    </row>
    <row r="28" spans="1:11" s="8" customFormat="1" ht="32.25" customHeight="1" x14ac:dyDescent="0.25">
      <c r="A28" s="46"/>
      <c r="B28" s="47"/>
      <c r="C28" s="21" t="s">
        <v>16</v>
      </c>
      <c r="D28" s="18" t="s">
        <v>46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/>
    </row>
    <row r="29" spans="1:11" s="8" customFormat="1" ht="15.75" x14ac:dyDescent="0.25">
      <c r="A29" s="46"/>
      <c r="B29" s="47"/>
      <c r="C29" s="22" t="s">
        <v>17</v>
      </c>
      <c r="D29" s="18" t="s">
        <v>46</v>
      </c>
      <c r="E29" s="13" t="s">
        <v>46</v>
      </c>
      <c r="F29" s="13" t="s">
        <v>46</v>
      </c>
      <c r="G29" s="13" t="s">
        <v>46</v>
      </c>
      <c r="H29" s="13" t="s">
        <v>46</v>
      </c>
      <c r="I29" s="13" t="s">
        <v>46</v>
      </c>
      <c r="J29" s="13" t="s">
        <v>46</v>
      </c>
      <c r="K29" s="13"/>
    </row>
    <row r="30" spans="1:11" s="8" customFormat="1" ht="64.5" customHeight="1" x14ac:dyDescent="0.25">
      <c r="A30" s="46"/>
      <c r="B30" s="47"/>
      <c r="C30" s="22" t="s">
        <v>18</v>
      </c>
      <c r="D30" s="18">
        <f t="shared" ref="D30:I30" si="8">SUM(D35)</f>
        <v>159510</v>
      </c>
      <c r="E30" s="13">
        <f t="shared" si="8"/>
        <v>0</v>
      </c>
      <c r="F30" s="13">
        <f>SUM(F35)</f>
        <v>164490.9</v>
      </c>
      <c r="G30" s="13">
        <f t="shared" si="8"/>
        <v>29104.75</v>
      </c>
      <c r="H30" s="12" t="s">
        <v>19</v>
      </c>
      <c r="I30" s="13">
        <f t="shared" si="8"/>
        <v>29104.75</v>
      </c>
      <c r="J30" s="13" t="s">
        <v>46</v>
      </c>
      <c r="K30" s="13"/>
    </row>
    <row r="31" spans="1:11" s="8" customFormat="1" ht="15.75" x14ac:dyDescent="0.25">
      <c r="A31" s="50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s="8" customFormat="1" ht="15.75" x14ac:dyDescent="0.25">
      <c r="A32" s="46" t="s">
        <v>27</v>
      </c>
      <c r="B32" s="47" t="s">
        <v>28</v>
      </c>
      <c r="C32" s="22" t="s">
        <v>15</v>
      </c>
      <c r="D32" s="18">
        <f>SUM(D36+D40)</f>
        <v>159510</v>
      </c>
      <c r="E32" s="18" t="s">
        <v>46</v>
      </c>
      <c r="F32" s="18">
        <f t="shared" ref="F32" si="9">SUM(F36+F40)</f>
        <v>164490.9</v>
      </c>
      <c r="G32" s="13">
        <v>29104.75</v>
      </c>
      <c r="H32" s="13" t="s">
        <v>46</v>
      </c>
      <c r="I32" s="13">
        <v>29104.75</v>
      </c>
      <c r="J32" s="13" t="s">
        <v>46</v>
      </c>
      <c r="K32" s="13"/>
    </row>
    <row r="33" spans="1:11" s="8" customFormat="1" ht="31.5" x14ac:dyDescent="0.25">
      <c r="A33" s="46"/>
      <c r="B33" s="47"/>
      <c r="C33" s="21" t="s">
        <v>16</v>
      </c>
      <c r="D33" s="18" t="s">
        <v>46</v>
      </c>
      <c r="E33" s="13" t="s">
        <v>46</v>
      </c>
      <c r="F33" s="13" t="s">
        <v>46</v>
      </c>
      <c r="G33" s="13" t="s">
        <v>46</v>
      </c>
      <c r="H33" s="13" t="s">
        <v>46</v>
      </c>
      <c r="I33" s="13" t="s">
        <v>46</v>
      </c>
      <c r="J33" s="13" t="s">
        <v>46</v>
      </c>
      <c r="K33" s="13"/>
    </row>
    <row r="34" spans="1:11" s="8" customFormat="1" ht="15.75" x14ac:dyDescent="0.25">
      <c r="A34" s="46"/>
      <c r="B34" s="47"/>
      <c r="C34" s="22" t="s">
        <v>17</v>
      </c>
      <c r="D34" s="18" t="s">
        <v>46</v>
      </c>
      <c r="E34" s="13" t="s">
        <v>46</v>
      </c>
      <c r="F34" s="13" t="s">
        <v>46</v>
      </c>
      <c r="G34" s="13" t="s">
        <v>46</v>
      </c>
      <c r="H34" s="13" t="s">
        <v>46</v>
      </c>
      <c r="I34" s="13" t="s">
        <v>46</v>
      </c>
      <c r="J34" s="13" t="s">
        <v>46</v>
      </c>
      <c r="K34" s="13" t="s">
        <v>47</v>
      </c>
    </row>
    <row r="35" spans="1:11" s="8" customFormat="1" ht="44.45" customHeight="1" x14ac:dyDescent="0.25">
      <c r="A35" s="46"/>
      <c r="B35" s="47"/>
      <c r="C35" s="21" t="s">
        <v>18</v>
      </c>
      <c r="D35" s="18">
        <f t="shared" ref="D35:F35" si="10">SUM(D39+D43)</f>
        <v>159510</v>
      </c>
      <c r="E35" s="18" t="s">
        <v>46</v>
      </c>
      <c r="F35" s="18">
        <f t="shared" si="10"/>
        <v>164490.9</v>
      </c>
      <c r="G35" s="13">
        <v>29104.75</v>
      </c>
      <c r="H35" s="12" t="s">
        <v>19</v>
      </c>
      <c r="I35" s="13">
        <v>29104.75</v>
      </c>
      <c r="J35" s="13" t="s">
        <v>46</v>
      </c>
      <c r="K35" s="13"/>
    </row>
    <row r="36" spans="1:11" s="9" customFormat="1" ht="15.75" x14ac:dyDescent="0.25">
      <c r="A36" s="52" t="s">
        <v>29</v>
      </c>
      <c r="B36" s="53" t="s">
        <v>30</v>
      </c>
      <c r="C36" s="10" t="s">
        <v>15</v>
      </c>
      <c r="D36" s="31">
        <f>SUM(D37:D39)</f>
        <v>154615</v>
      </c>
      <c r="E36" s="31">
        <f t="shared" ref="E36" si="11">SUM(E37:E39)</f>
        <v>0</v>
      </c>
      <c r="F36" s="31">
        <v>159595.9</v>
      </c>
      <c r="G36" s="32">
        <f>G39</f>
        <v>17058.830000000002</v>
      </c>
      <c r="H36" s="32" t="str">
        <f t="shared" ref="H36:I36" si="12">H39</f>
        <v>Х</v>
      </c>
      <c r="I36" s="32">
        <f t="shared" si="12"/>
        <v>17058.830000000002</v>
      </c>
      <c r="J36" s="32" t="s">
        <v>46</v>
      </c>
      <c r="K36" s="32"/>
    </row>
    <row r="37" spans="1:11" s="8" customFormat="1" ht="31.5" x14ac:dyDescent="0.25">
      <c r="A37" s="52"/>
      <c r="B37" s="53"/>
      <c r="C37" s="23" t="s">
        <v>16</v>
      </c>
      <c r="D37" s="19" t="s">
        <v>46</v>
      </c>
      <c r="E37" s="14" t="s">
        <v>46</v>
      </c>
      <c r="F37" s="14" t="s">
        <v>46</v>
      </c>
      <c r="G37" s="14" t="s">
        <v>46</v>
      </c>
      <c r="H37" s="14" t="s">
        <v>46</v>
      </c>
      <c r="I37" s="14" t="s">
        <v>46</v>
      </c>
      <c r="J37" s="14" t="s">
        <v>46</v>
      </c>
      <c r="K37" s="14"/>
    </row>
    <row r="38" spans="1:11" s="8" customFormat="1" ht="15.75" x14ac:dyDescent="0.25">
      <c r="A38" s="52"/>
      <c r="B38" s="53"/>
      <c r="C38" s="10" t="s">
        <v>17</v>
      </c>
      <c r="D38" s="19" t="s">
        <v>46</v>
      </c>
      <c r="E38" s="14" t="s">
        <v>46</v>
      </c>
      <c r="F38" s="14" t="s">
        <v>46</v>
      </c>
      <c r="G38" s="14" t="s">
        <v>46</v>
      </c>
      <c r="H38" s="14" t="s">
        <v>46</v>
      </c>
      <c r="I38" s="14" t="s">
        <v>46</v>
      </c>
      <c r="J38" s="14" t="s">
        <v>46</v>
      </c>
      <c r="K38" s="14"/>
    </row>
    <row r="39" spans="1:11" s="8" customFormat="1" ht="62.45" customHeight="1" x14ac:dyDescent="0.25">
      <c r="A39" s="52"/>
      <c r="B39" s="53"/>
      <c r="C39" s="23" t="s">
        <v>18</v>
      </c>
      <c r="D39" s="31">
        <v>154615</v>
      </c>
      <c r="E39" s="32" t="s">
        <v>46</v>
      </c>
      <c r="F39" s="36">
        <v>159595.9</v>
      </c>
      <c r="G39" s="32">
        <v>17058.830000000002</v>
      </c>
      <c r="H39" s="14" t="s">
        <v>19</v>
      </c>
      <c r="I39" s="32">
        <v>17058.830000000002</v>
      </c>
      <c r="J39" s="32" t="s">
        <v>46</v>
      </c>
      <c r="K39" s="32"/>
    </row>
    <row r="40" spans="1:11" s="9" customFormat="1" ht="15.75" x14ac:dyDescent="0.25">
      <c r="A40" s="52" t="s">
        <v>31</v>
      </c>
      <c r="B40" s="54" t="s">
        <v>32</v>
      </c>
      <c r="C40" s="10" t="s">
        <v>15</v>
      </c>
      <c r="D40" s="31">
        <v>4895</v>
      </c>
      <c r="E40" s="32" t="s">
        <v>46</v>
      </c>
      <c r="F40" s="32">
        <f t="shared" ref="F40:H40" si="13">SUM(F41:F43)</f>
        <v>4895</v>
      </c>
      <c r="G40" s="33">
        <f t="shared" si="13"/>
        <v>0</v>
      </c>
      <c r="H40" s="33">
        <f t="shared" si="13"/>
        <v>0</v>
      </c>
      <c r="I40" s="33">
        <v>0</v>
      </c>
      <c r="J40" s="34" t="s">
        <v>46</v>
      </c>
      <c r="K40" s="34"/>
    </row>
    <row r="41" spans="1:11" s="8" customFormat="1" ht="31.5" x14ac:dyDescent="0.25">
      <c r="A41" s="52"/>
      <c r="B41" s="54"/>
      <c r="C41" s="23" t="s">
        <v>16</v>
      </c>
      <c r="D41" s="19" t="s">
        <v>46</v>
      </c>
      <c r="E41" s="14" t="s">
        <v>46</v>
      </c>
      <c r="F41" s="14" t="s">
        <v>46</v>
      </c>
      <c r="G41" s="14" t="s">
        <v>46</v>
      </c>
      <c r="H41" s="14" t="s">
        <v>46</v>
      </c>
      <c r="I41" s="14" t="s">
        <v>46</v>
      </c>
      <c r="J41" s="14" t="s">
        <v>46</v>
      </c>
      <c r="K41" s="35"/>
    </row>
    <row r="42" spans="1:11" s="8" customFormat="1" ht="15.75" x14ac:dyDescent="0.25">
      <c r="A42" s="52"/>
      <c r="B42" s="54"/>
      <c r="C42" s="10" t="s">
        <v>17</v>
      </c>
      <c r="D42" s="19" t="s">
        <v>46</v>
      </c>
      <c r="E42" s="14" t="s">
        <v>46</v>
      </c>
      <c r="F42" s="14" t="s">
        <v>46</v>
      </c>
      <c r="G42" s="14" t="s">
        <v>46</v>
      </c>
      <c r="H42" s="14" t="s">
        <v>46</v>
      </c>
      <c r="I42" s="14" t="s">
        <v>46</v>
      </c>
      <c r="J42" s="14" t="s">
        <v>46</v>
      </c>
      <c r="K42" s="35"/>
    </row>
    <row r="43" spans="1:11" s="8" customFormat="1" ht="130.5" customHeight="1" x14ac:dyDescent="0.25">
      <c r="A43" s="52"/>
      <c r="B43" s="54"/>
      <c r="C43" s="23" t="s">
        <v>18</v>
      </c>
      <c r="D43" s="31">
        <v>4895</v>
      </c>
      <c r="E43" s="32" t="s">
        <v>46</v>
      </c>
      <c r="F43" s="32">
        <v>4895</v>
      </c>
      <c r="G43" s="33">
        <v>0</v>
      </c>
      <c r="H43" s="14"/>
      <c r="I43" s="33">
        <v>0</v>
      </c>
      <c r="J43" s="34"/>
      <c r="K43" s="34"/>
    </row>
    <row r="44" spans="1:11" s="8" customFormat="1" ht="15.75" x14ac:dyDescent="0.25">
      <c r="A44" s="46" t="s">
        <v>33</v>
      </c>
      <c r="B44" s="47" t="s">
        <v>34</v>
      </c>
      <c r="C44" s="22" t="s">
        <v>15</v>
      </c>
      <c r="D44" s="18">
        <f>SUM(D49,D57)</f>
        <v>133709.6</v>
      </c>
      <c r="E44" s="15" t="s">
        <v>46</v>
      </c>
      <c r="F44" s="15">
        <v>116076.1</v>
      </c>
      <c r="G44" s="15">
        <f t="shared" ref="G44:I44" si="14">SUM(G49+G57)</f>
        <v>16032</v>
      </c>
      <c r="H44" s="15" t="s">
        <v>46</v>
      </c>
      <c r="I44" s="15">
        <f t="shared" si="14"/>
        <v>16032</v>
      </c>
      <c r="J44" s="15" t="s">
        <v>46</v>
      </c>
      <c r="K44" s="13"/>
    </row>
    <row r="45" spans="1:11" s="8" customFormat="1" ht="38.25" customHeight="1" x14ac:dyDescent="0.25">
      <c r="A45" s="46"/>
      <c r="B45" s="56"/>
      <c r="C45" s="21" t="s">
        <v>16</v>
      </c>
      <c r="D45" s="18" t="s">
        <v>46</v>
      </c>
      <c r="E45" s="15" t="s">
        <v>46</v>
      </c>
      <c r="F45" s="15" t="s">
        <v>46</v>
      </c>
      <c r="G45" s="15" t="s">
        <v>46</v>
      </c>
      <c r="H45" s="15" t="s">
        <v>46</v>
      </c>
      <c r="I45" s="15" t="s">
        <v>46</v>
      </c>
      <c r="J45" s="15" t="s">
        <v>46</v>
      </c>
      <c r="K45" s="12"/>
    </row>
    <row r="46" spans="1:11" s="8" customFormat="1" ht="63.75" customHeight="1" x14ac:dyDescent="0.25">
      <c r="A46" s="46"/>
      <c r="B46" s="56"/>
      <c r="C46" s="22" t="s">
        <v>17</v>
      </c>
      <c r="D46" s="18" t="s">
        <v>46</v>
      </c>
      <c r="E46" s="15" t="s">
        <v>46</v>
      </c>
      <c r="F46" s="15" t="s">
        <v>46</v>
      </c>
      <c r="G46" s="15" t="s">
        <v>46</v>
      </c>
      <c r="H46" s="15" t="s">
        <v>46</v>
      </c>
      <c r="I46" s="15" t="s">
        <v>46</v>
      </c>
      <c r="J46" s="15" t="s">
        <v>46</v>
      </c>
      <c r="K46" s="12"/>
    </row>
    <row r="47" spans="1:11" s="8" customFormat="1" ht="51.75" customHeight="1" x14ac:dyDescent="0.25">
      <c r="A47" s="46"/>
      <c r="B47" s="56"/>
      <c r="C47" s="21" t="s">
        <v>18</v>
      </c>
      <c r="D47" s="18">
        <f>SUM(D52,D60)</f>
        <v>133709.6</v>
      </c>
      <c r="E47" s="15" t="s">
        <v>46</v>
      </c>
      <c r="F47" s="15">
        <v>116076.1</v>
      </c>
      <c r="G47" s="15">
        <f t="shared" ref="G47:I47" si="15">SUM(G52+G60)</f>
        <v>16032</v>
      </c>
      <c r="H47" s="12" t="s">
        <v>19</v>
      </c>
      <c r="I47" s="15">
        <f t="shared" si="15"/>
        <v>16032</v>
      </c>
      <c r="J47" s="15" t="s">
        <v>46</v>
      </c>
      <c r="K47" s="13"/>
    </row>
    <row r="48" spans="1:11" s="8" customFormat="1" ht="15.75" x14ac:dyDescent="0.25">
      <c r="A48" s="50" t="s">
        <v>26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s="9" customFormat="1" ht="15.75" x14ac:dyDescent="0.25">
      <c r="A49" s="46" t="s">
        <v>35</v>
      </c>
      <c r="B49" s="47" t="s">
        <v>28</v>
      </c>
      <c r="C49" s="22" t="s">
        <v>15</v>
      </c>
      <c r="D49" s="18">
        <f>SUM(D53)</f>
        <v>4649.3999999999996</v>
      </c>
      <c r="E49" s="13" t="s">
        <v>46</v>
      </c>
      <c r="F49" s="13">
        <f>F52</f>
        <v>4649.3999999999996</v>
      </c>
      <c r="G49" s="36">
        <f t="shared" ref="G49" si="16">SUM(G53)</f>
        <v>0</v>
      </c>
      <c r="H49" s="13" t="s">
        <v>46</v>
      </c>
      <c r="I49" s="36">
        <f>I52</f>
        <v>0</v>
      </c>
      <c r="J49" s="13" t="s">
        <v>46</v>
      </c>
      <c r="K49" s="12"/>
    </row>
    <row r="50" spans="1:11" s="8" customFormat="1" ht="31.5" x14ac:dyDescent="0.25">
      <c r="A50" s="46"/>
      <c r="B50" s="47"/>
      <c r="C50" s="21" t="s">
        <v>16</v>
      </c>
      <c r="D50" s="18" t="s">
        <v>46</v>
      </c>
      <c r="E50" s="13" t="s">
        <v>46</v>
      </c>
      <c r="F50" s="13" t="s">
        <v>46</v>
      </c>
      <c r="G50" s="13" t="s">
        <v>46</v>
      </c>
      <c r="H50" s="13" t="s">
        <v>46</v>
      </c>
      <c r="I50" s="13" t="s">
        <v>46</v>
      </c>
      <c r="J50" s="13" t="s">
        <v>46</v>
      </c>
      <c r="K50" s="12"/>
    </row>
    <row r="51" spans="1:11" s="8" customFormat="1" ht="15.75" x14ac:dyDescent="0.25">
      <c r="A51" s="46"/>
      <c r="B51" s="47"/>
      <c r="C51" s="22" t="s">
        <v>17</v>
      </c>
      <c r="D51" s="18" t="s">
        <v>46</v>
      </c>
      <c r="E51" s="13" t="s">
        <v>46</v>
      </c>
      <c r="F51" s="13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2"/>
    </row>
    <row r="52" spans="1:11" s="8" customFormat="1" ht="49.7" customHeight="1" x14ac:dyDescent="0.25">
      <c r="A52" s="46"/>
      <c r="B52" s="47"/>
      <c r="C52" s="21" t="s">
        <v>18</v>
      </c>
      <c r="D52" s="18">
        <f t="shared" ref="D52" si="17">SUM(D56)</f>
        <v>4649.3999999999996</v>
      </c>
      <c r="E52" s="13" t="s">
        <v>46</v>
      </c>
      <c r="F52" s="13">
        <f>F56</f>
        <v>4649.3999999999996</v>
      </c>
      <c r="G52" s="36">
        <f>G56</f>
        <v>0</v>
      </c>
      <c r="H52" s="12" t="s">
        <v>19</v>
      </c>
      <c r="I52" s="36">
        <f>I56</f>
        <v>0</v>
      </c>
      <c r="J52" s="13" t="s">
        <v>46</v>
      </c>
      <c r="K52" s="12"/>
    </row>
    <row r="53" spans="1:11" s="9" customFormat="1" ht="15.75" x14ac:dyDescent="0.25">
      <c r="A53" s="46" t="s">
        <v>36</v>
      </c>
      <c r="B53" s="47" t="s">
        <v>37</v>
      </c>
      <c r="C53" s="22" t="s">
        <v>15</v>
      </c>
      <c r="D53" s="18">
        <f t="shared" ref="D53:I53" si="18">SUM(D54:D56)</f>
        <v>4649.3999999999996</v>
      </c>
      <c r="E53" s="13" t="s">
        <v>46</v>
      </c>
      <c r="F53" s="13">
        <f t="shared" si="18"/>
        <v>4649.3999999999996</v>
      </c>
      <c r="G53" s="13">
        <v>0</v>
      </c>
      <c r="H53" s="13" t="s">
        <v>46</v>
      </c>
      <c r="I53" s="13">
        <f t="shared" si="18"/>
        <v>0</v>
      </c>
      <c r="J53" s="13" t="s">
        <v>46</v>
      </c>
      <c r="K53" s="12"/>
    </row>
    <row r="54" spans="1:11" s="8" customFormat="1" ht="31.5" x14ac:dyDescent="0.25">
      <c r="A54" s="46"/>
      <c r="B54" s="47"/>
      <c r="C54" s="21" t="s">
        <v>16</v>
      </c>
      <c r="D54" s="20" t="s">
        <v>46</v>
      </c>
      <c r="E54" s="12" t="s">
        <v>46</v>
      </c>
      <c r="F54" s="12" t="s">
        <v>46</v>
      </c>
      <c r="G54" s="12" t="s">
        <v>46</v>
      </c>
      <c r="H54" s="12" t="s">
        <v>46</v>
      </c>
      <c r="I54" s="12" t="s">
        <v>46</v>
      </c>
      <c r="J54" s="12" t="s">
        <v>46</v>
      </c>
      <c r="K54" s="12"/>
    </row>
    <row r="55" spans="1:11" s="8" customFormat="1" ht="15.75" x14ac:dyDescent="0.25">
      <c r="A55" s="46"/>
      <c r="B55" s="47"/>
      <c r="C55" s="22" t="s">
        <v>17</v>
      </c>
      <c r="D55" s="20" t="s">
        <v>46</v>
      </c>
      <c r="E55" s="12" t="s">
        <v>46</v>
      </c>
      <c r="F55" s="12" t="s">
        <v>46</v>
      </c>
      <c r="G55" s="12" t="s">
        <v>46</v>
      </c>
      <c r="H55" s="12" t="s">
        <v>46</v>
      </c>
      <c r="I55" s="12" t="s">
        <v>46</v>
      </c>
      <c r="J55" s="12" t="s">
        <v>46</v>
      </c>
      <c r="K55" s="12"/>
    </row>
    <row r="56" spans="1:11" s="8" customFormat="1" ht="31.5" x14ac:dyDescent="0.25">
      <c r="A56" s="46"/>
      <c r="B56" s="47"/>
      <c r="C56" s="21" t="s">
        <v>18</v>
      </c>
      <c r="D56" s="18">
        <v>4649.3999999999996</v>
      </c>
      <c r="E56" s="13" t="s">
        <v>46</v>
      </c>
      <c r="F56" s="13">
        <v>4649.3999999999996</v>
      </c>
      <c r="G56" s="36">
        <v>0</v>
      </c>
      <c r="H56" s="12" t="s">
        <v>19</v>
      </c>
      <c r="I56" s="36">
        <v>0</v>
      </c>
      <c r="J56" s="12" t="s">
        <v>46</v>
      </c>
      <c r="K56" s="12"/>
    </row>
    <row r="57" spans="1:11" s="9" customFormat="1" ht="15.75" x14ac:dyDescent="0.25">
      <c r="A57" s="46" t="s">
        <v>38</v>
      </c>
      <c r="B57" s="47" t="s">
        <v>39</v>
      </c>
      <c r="C57" s="22" t="s">
        <v>15</v>
      </c>
      <c r="D57" s="18">
        <f t="shared" ref="D57" si="19">SUM(D61+D65+D69)</f>
        <v>129060.2</v>
      </c>
      <c r="E57" s="18" t="s">
        <v>46</v>
      </c>
      <c r="F57" s="18">
        <v>111426.7</v>
      </c>
      <c r="G57" s="36">
        <f>SUM(G61,G65,G69)</f>
        <v>16032</v>
      </c>
      <c r="H57" s="37" t="s">
        <v>46</v>
      </c>
      <c r="I57" s="36">
        <f t="shared" ref="I57" si="20">SUM(I61,I65,I69)</f>
        <v>16032</v>
      </c>
      <c r="J57" s="13" t="s">
        <v>46</v>
      </c>
      <c r="K57" s="38"/>
    </row>
    <row r="58" spans="1:11" s="8" customFormat="1" ht="31.5" x14ac:dyDescent="0.25">
      <c r="A58" s="46"/>
      <c r="B58" s="47"/>
      <c r="C58" s="21" t="s">
        <v>16</v>
      </c>
      <c r="D58" s="18" t="s">
        <v>46</v>
      </c>
      <c r="E58" s="13" t="s">
        <v>46</v>
      </c>
      <c r="F58" s="13" t="s">
        <v>46</v>
      </c>
      <c r="G58" s="13" t="s">
        <v>46</v>
      </c>
      <c r="H58" s="13" t="s">
        <v>46</v>
      </c>
      <c r="I58" s="13" t="s">
        <v>46</v>
      </c>
      <c r="J58" s="13" t="s">
        <v>46</v>
      </c>
      <c r="K58" s="12"/>
    </row>
    <row r="59" spans="1:11" s="8" customFormat="1" ht="15.75" x14ac:dyDescent="0.25">
      <c r="A59" s="46"/>
      <c r="B59" s="47"/>
      <c r="C59" s="22" t="s">
        <v>17</v>
      </c>
      <c r="D59" s="18" t="s">
        <v>46</v>
      </c>
      <c r="E59" s="13" t="s">
        <v>46</v>
      </c>
      <c r="F59" s="13" t="s">
        <v>46</v>
      </c>
      <c r="G59" s="13" t="s">
        <v>46</v>
      </c>
      <c r="H59" s="13" t="s">
        <v>46</v>
      </c>
      <c r="I59" s="13" t="s">
        <v>46</v>
      </c>
      <c r="J59" s="13" t="s">
        <v>46</v>
      </c>
      <c r="K59" s="12"/>
    </row>
    <row r="60" spans="1:11" s="8" customFormat="1" ht="116.25" customHeight="1" x14ac:dyDescent="0.25">
      <c r="A60" s="46"/>
      <c r="B60" s="47"/>
      <c r="C60" s="21" t="s">
        <v>18</v>
      </c>
      <c r="D60" s="18">
        <f>SUM(D64,D68,D72)</f>
        <v>129060.2</v>
      </c>
      <c r="E60" s="18">
        <f t="shared" ref="E60" si="21">SUM(E64,E68,E72)</f>
        <v>0</v>
      </c>
      <c r="F60" s="18">
        <v>111426.7</v>
      </c>
      <c r="G60" s="36">
        <f>SUM(G64,G68,G72)</f>
        <v>16032</v>
      </c>
      <c r="H60" s="37" t="s">
        <v>46</v>
      </c>
      <c r="I60" s="36">
        <f t="shared" ref="I60" si="22">SUM(I64,I68,I72)</f>
        <v>16032</v>
      </c>
      <c r="J60" s="13" t="s">
        <v>46</v>
      </c>
      <c r="K60" s="12"/>
    </row>
    <row r="61" spans="1:11" s="8" customFormat="1" ht="15.75" x14ac:dyDescent="0.25">
      <c r="A61" s="46" t="s">
        <v>40</v>
      </c>
      <c r="B61" s="47" t="s">
        <v>37</v>
      </c>
      <c r="C61" s="22" t="s">
        <v>15</v>
      </c>
      <c r="D61" s="39">
        <f>D64</f>
        <v>128510.2</v>
      </c>
      <c r="E61" s="40" t="s">
        <v>46</v>
      </c>
      <c r="F61" s="40">
        <v>110876.7</v>
      </c>
      <c r="G61" s="36">
        <v>16032</v>
      </c>
      <c r="H61" s="36" t="s">
        <v>46</v>
      </c>
      <c r="I61" s="36">
        <v>16032</v>
      </c>
      <c r="J61" s="40">
        <f t="shared" ref="J61" si="23">SUM(J62:J64)</f>
        <v>0</v>
      </c>
      <c r="K61" s="40"/>
    </row>
    <row r="62" spans="1:11" s="8" customFormat="1" ht="31.5" x14ac:dyDescent="0.25">
      <c r="A62" s="46"/>
      <c r="B62" s="47"/>
      <c r="C62" s="21" t="s">
        <v>16</v>
      </c>
      <c r="D62" s="20" t="s">
        <v>46</v>
      </c>
      <c r="E62" s="12" t="s">
        <v>46</v>
      </c>
      <c r="F62" s="12" t="s">
        <v>46</v>
      </c>
      <c r="G62" s="12" t="s">
        <v>46</v>
      </c>
      <c r="H62" s="12" t="s">
        <v>46</v>
      </c>
      <c r="I62" s="12" t="s">
        <v>46</v>
      </c>
      <c r="J62" s="12" t="s">
        <v>46</v>
      </c>
      <c r="K62" s="12"/>
    </row>
    <row r="63" spans="1:11" s="8" customFormat="1" ht="15.75" x14ac:dyDescent="0.25">
      <c r="A63" s="46"/>
      <c r="B63" s="47"/>
      <c r="C63" s="22" t="s">
        <v>17</v>
      </c>
      <c r="D63" s="20" t="s">
        <v>46</v>
      </c>
      <c r="E63" s="12" t="s">
        <v>46</v>
      </c>
      <c r="F63" s="12" t="s">
        <v>46</v>
      </c>
      <c r="G63" s="12" t="s">
        <v>46</v>
      </c>
      <c r="H63" s="12" t="s">
        <v>46</v>
      </c>
      <c r="I63" s="12" t="s">
        <v>46</v>
      </c>
      <c r="J63" s="12" t="s">
        <v>46</v>
      </c>
      <c r="K63" s="12"/>
    </row>
    <row r="64" spans="1:11" s="8" customFormat="1" ht="60" customHeight="1" x14ac:dyDescent="0.25">
      <c r="A64" s="46"/>
      <c r="B64" s="47"/>
      <c r="C64" s="21" t="s">
        <v>18</v>
      </c>
      <c r="D64" s="39">
        <v>128510.2</v>
      </c>
      <c r="E64" s="40"/>
      <c r="F64" s="40">
        <v>110876.7</v>
      </c>
      <c r="G64" s="36">
        <v>16032</v>
      </c>
      <c r="H64" s="12" t="s">
        <v>19</v>
      </c>
      <c r="I64" s="36">
        <v>16032</v>
      </c>
      <c r="J64" s="40"/>
      <c r="K64" s="13"/>
    </row>
    <row r="65" spans="1:11" s="8" customFormat="1" ht="15.75" x14ac:dyDescent="0.25">
      <c r="A65" s="46" t="s">
        <v>41</v>
      </c>
      <c r="B65" s="47" t="s">
        <v>42</v>
      </c>
      <c r="C65" s="22" t="s">
        <v>15</v>
      </c>
      <c r="D65" s="18">
        <f>D68</f>
        <v>40</v>
      </c>
      <c r="E65" s="13" t="s">
        <v>46</v>
      </c>
      <c r="F65" s="13">
        <f t="shared" ref="F65" si="24">SUM(F66:F68)</f>
        <v>40</v>
      </c>
      <c r="G65" s="36">
        <v>0</v>
      </c>
      <c r="H65" s="13" t="s">
        <v>46</v>
      </c>
      <c r="I65" s="36">
        <v>0</v>
      </c>
      <c r="J65" s="13" t="s">
        <v>46</v>
      </c>
      <c r="K65" s="13"/>
    </row>
    <row r="66" spans="1:11" s="8" customFormat="1" ht="31.5" x14ac:dyDescent="0.25">
      <c r="A66" s="46"/>
      <c r="B66" s="47"/>
      <c r="C66" s="21" t="s">
        <v>16</v>
      </c>
      <c r="D66" s="20" t="s">
        <v>46</v>
      </c>
      <c r="E66" s="12" t="s">
        <v>46</v>
      </c>
      <c r="F66" s="12" t="s">
        <v>46</v>
      </c>
      <c r="G66" s="12" t="s">
        <v>46</v>
      </c>
      <c r="H66" s="12" t="s">
        <v>46</v>
      </c>
      <c r="I66" s="12" t="s">
        <v>46</v>
      </c>
      <c r="J66" s="12" t="s">
        <v>46</v>
      </c>
      <c r="K66" s="12"/>
    </row>
    <row r="67" spans="1:11" s="8" customFormat="1" ht="15.75" x14ac:dyDescent="0.25">
      <c r="A67" s="46"/>
      <c r="B67" s="47"/>
      <c r="C67" s="22" t="s">
        <v>17</v>
      </c>
      <c r="D67" s="20" t="s">
        <v>46</v>
      </c>
      <c r="E67" s="12" t="s">
        <v>46</v>
      </c>
      <c r="F67" s="12" t="s">
        <v>46</v>
      </c>
      <c r="G67" s="12" t="s">
        <v>46</v>
      </c>
      <c r="H67" s="12" t="s">
        <v>46</v>
      </c>
      <c r="I67" s="12" t="s">
        <v>46</v>
      </c>
      <c r="J67" s="12" t="s">
        <v>46</v>
      </c>
      <c r="K67" s="12"/>
    </row>
    <row r="68" spans="1:11" s="8" customFormat="1" ht="52.5" customHeight="1" x14ac:dyDescent="0.25">
      <c r="A68" s="46"/>
      <c r="B68" s="47"/>
      <c r="C68" s="21" t="s">
        <v>18</v>
      </c>
      <c r="D68" s="41">
        <v>40</v>
      </c>
      <c r="E68" s="12" t="s">
        <v>46</v>
      </c>
      <c r="F68" s="13">
        <v>40</v>
      </c>
      <c r="G68" s="42">
        <v>0</v>
      </c>
      <c r="H68" s="12" t="s">
        <v>19</v>
      </c>
      <c r="I68" s="42">
        <v>0</v>
      </c>
      <c r="J68" s="12" t="s">
        <v>46</v>
      </c>
      <c r="K68" s="12"/>
    </row>
    <row r="69" spans="1:11" s="8" customFormat="1" ht="15.75" x14ac:dyDescent="0.25">
      <c r="A69" s="46" t="s">
        <v>43</v>
      </c>
      <c r="B69" s="48" t="s">
        <v>44</v>
      </c>
      <c r="C69" s="22" t="s">
        <v>15</v>
      </c>
      <c r="D69" s="18">
        <f>SUM(D70:D72)</f>
        <v>510</v>
      </c>
      <c r="E69" s="13" t="s">
        <v>46</v>
      </c>
      <c r="F69" s="13">
        <f t="shared" ref="F69:I69" si="25">SUM(F70:F72)</f>
        <v>510</v>
      </c>
      <c r="G69" s="36">
        <v>0</v>
      </c>
      <c r="H69" s="13">
        <f t="shared" si="25"/>
        <v>0</v>
      </c>
      <c r="I69" s="36">
        <f t="shared" si="25"/>
        <v>0</v>
      </c>
      <c r="J69" s="13" t="s">
        <v>46</v>
      </c>
      <c r="K69" s="12"/>
    </row>
    <row r="70" spans="1:11" s="8" customFormat="1" ht="31.5" x14ac:dyDescent="0.25">
      <c r="A70" s="46"/>
      <c r="B70" s="48"/>
      <c r="C70" s="21" t="s">
        <v>16</v>
      </c>
      <c r="D70" s="20" t="s">
        <v>46</v>
      </c>
      <c r="E70" s="12" t="s">
        <v>46</v>
      </c>
      <c r="F70" s="12" t="s">
        <v>46</v>
      </c>
      <c r="G70" s="12" t="s">
        <v>46</v>
      </c>
      <c r="H70" s="12" t="s">
        <v>46</v>
      </c>
      <c r="I70" s="12" t="s">
        <v>46</v>
      </c>
      <c r="J70" s="12" t="s">
        <v>46</v>
      </c>
      <c r="K70" s="12"/>
    </row>
    <row r="71" spans="1:11" s="8" customFormat="1" ht="15.75" x14ac:dyDescent="0.25">
      <c r="A71" s="46"/>
      <c r="B71" s="48"/>
      <c r="C71" s="22" t="s">
        <v>17</v>
      </c>
      <c r="D71" s="20" t="s">
        <v>46</v>
      </c>
      <c r="E71" s="12" t="s">
        <v>46</v>
      </c>
      <c r="F71" s="12" t="s">
        <v>46</v>
      </c>
      <c r="G71" s="12" t="s">
        <v>46</v>
      </c>
      <c r="H71" s="12" t="s">
        <v>46</v>
      </c>
      <c r="I71" s="12" t="s">
        <v>46</v>
      </c>
      <c r="J71" s="12" t="s">
        <v>46</v>
      </c>
      <c r="K71" s="12"/>
    </row>
    <row r="72" spans="1:11" s="8" customFormat="1" ht="49.7" customHeight="1" x14ac:dyDescent="0.25">
      <c r="A72" s="46"/>
      <c r="B72" s="48"/>
      <c r="C72" s="21" t="s">
        <v>18</v>
      </c>
      <c r="D72" s="39">
        <v>510</v>
      </c>
      <c r="E72" s="40" t="s">
        <v>46</v>
      </c>
      <c r="F72" s="40">
        <v>510</v>
      </c>
      <c r="G72" s="43">
        <v>0</v>
      </c>
      <c r="H72" s="12" t="s">
        <v>19</v>
      </c>
      <c r="I72" s="42">
        <v>0</v>
      </c>
      <c r="J72" s="12" t="s">
        <v>46</v>
      </c>
      <c r="K72" s="12"/>
    </row>
    <row r="74" spans="1:11" ht="94.5" customHeight="1" x14ac:dyDescent="0.3">
      <c r="A74" s="49" t="s">
        <v>50</v>
      </c>
      <c r="B74" s="49"/>
      <c r="J74" s="44" t="s">
        <v>51</v>
      </c>
      <c r="K74" s="44"/>
    </row>
    <row r="75" spans="1:11" x14ac:dyDescent="0.3">
      <c r="J75" s="5"/>
      <c r="K75" s="5"/>
    </row>
    <row r="76" spans="1:11" x14ac:dyDescent="0.3">
      <c r="A76" s="11" t="s">
        <v>45</v>
      </c>
    </row>
    <row r="77" spans="1:11" ht="38.25" customHeight="1" x14ac:dyDescent="0.3">
      <c r="A77" s="57" t="s">
        <v>53</v>
      </c>
      <c r="B77" s="57"/>
      <c r="J77" s="44" t="s">
        <v>54</v>
      </c>
      <c r="K77" s="44"/>
    </row>
    <row r="78" spans="1:11" x14ac:dyDescent="0.3">
      <c r="A78" s="45" t="s">
        <v>49</v>
      </c>
      <c r="B78" s="45"/>
    </row>
  </sheetData>
  <mergeCells count="37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77:B7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2024-04-11T12:37:47Z</dcterms:modified>
</cp:coreProperties>
</file>