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8293D889-C8CC-4CB8-93A0-EC1FF7FD0C11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прил. 23" sheetId="1" r:id="rId1"/>
  </sheets>
  <definedNames>
    <definedName name="_xlnm._FilterDatabase" localSheetId="0" hidden="1">'прил. 23'!$A$14:$F$74</definedName>
    <definedName name="_xlnm.Print_Titles" localSheetId="0">'прил. 23'!$14:$14</definedName>
  </definedNames>
  <calcPr calcId="162913"/>
</workbook>
</file>

<file path=xl/calcChain.xml><?xml version="1.0" encoding="utf-8"?>
<calcChain xmlns="http://schemas.openxmlformats.org/spreadsheetml/2006/main">
  <c r="E92" i="1" l="1"/>
  <c r="D92" i="1"/>
  <c r="E69" i="1"/>
  <c r="D69" i="1"/>
  <c r="E90" i="1" l="1"/>
  <c r="D90" i="1"/>
  <c r="E96" i="1"/>
  <c r="D96" i="1"/>
  <c r="D99" i="1"/>
  <c r="E97" i="1"/>
  <c r="D97" i="1"/>
  <c r="E93" i="1"/>
  <c r="D93" i="1"/>
  <c r="D91" i="1"/>
  <c r="E89" i="1"/>
  <c r="D89" i="1"/>
  <c r="E85" i="1"/>
  <c r="D85" i="1"/>
  <c r="E84" i="1"/>
  <c r="D84" i="1"/>
  <c r="E82" i="1"/>
  <c r="D82" i="1"/>
  <c r="E80" i="1"/>
  <c r="D80" i="1"/>
  <c r="E79" i="1"/>
  <c r="D79" i="1"/>
  <c r="E63" i="1"/>
  <c r="D63" i="1"/>
  <c r="E43" i="1"/>
  <c r="D43" i="1"/>
  <c r="E31" i="1"/>
  <c r="D31" i="1"/>
  <c r="E25" i="1"/>
  <c r="D25" i="1"/>
  <c r="D94" i="1" l="1"/>
  <c r="E83" i="1"/>
  <c r="D78" i="1"/>
  <c r="D88" i="1"/>
  <c r="E78" i="1"/>
  <c r="D83" i="1"/>
  <c r="E91" i="1" l="1"/>
  <c r="E99" i="1"/>
  <c r="E88" i="1" l="1"/>
  <c r="E59" i="1"/>
  <c r="D59" i="1"/>
  <c r="E54" i="1"/>
  <c r="D54" i="1"/>
  <c r="E17" i="1" l="1"/>
  <c r="D17" i="1"/>
  <c r="D15" i="1" s="1"/>
  <c r="E15" i="1" l="1"/>
  <c r="D74" i="1"/>
  <c r="E74" i="1" l="1"/>
  <c r="E98" i="1"/>
  <c r="E81" i="1"/>
  <c r="E94" i="1" l="1"/>
  <c r="D98" i="1" l="1"/>
  <c r="D81" i="1"/>
  <c r="E86" i="1" l="1"/>
  <c r="D86" i="1"/>
  <c r="D77" i="1" s="1"/>
  <c r="E77" i="1" l="1"/>
  <c r="E76" i="1" s="1"/>
  <c r="D76" i="1"/>
</calcChain>
</file>

<file path=xl/sharedStrings.xml><?xml version="1.0" encoding="utf-8"?>
<sst xmlns="http://schemas.openxmlformats.org/spreadsheetml/2006/main" count="152" uniqueCount="106">
  <si>
    <t>№ п/п</t>
  </si>
  <si>
    <t>Код</t>
  </si>
  <si>
    <t>Наименование</t>
  </si>
  <si>
    <t>Сумма</t>
  </si>
  <si>
    <t>1.</t>
  </si>
  <si>
    <t>в том числе:</t>
  </si>
  <si>
    <t>1.1.</t>
  </si>
  <si>
    <t>1.2.</t>
  </si>
  <si>
    <t>1.3.</t>
  </si>
  <si>
    <t>Дополнительное образование детей</t>
  </si>
  <si>
    <t>Физическая культура</t>
  </si>
  <si>
    <t>1.4.</t>
  </si>
  <si>
    <t>1.5.</t>
  </si>
  <si>
    <t>1.6.</t>
  </si>
  <si>
    <t>1.7.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</si>
  <si>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</si>
  <si>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</si>
  <si>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</si>
  <si>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</si>
  <si>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</si>
  <si>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</si>
  <si>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</si>
  <si>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</si>
  <si>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</si>
  <si>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</si>
  <si>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</si>
  <si>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</si>
  <si>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Дошкольное образование</t>
  </si>
  <si>
    <t>Общее образование</t>
  </si>
  <si>
    <t>1.22.</t>
  </si>
  <si>
    <t>1.23.</t>
  </si>
  <si>
    <t>1.24.</t>
  </si>
  <si>
    <t>1.25.</t>
  </si>
  <si>
    <t>1.26.</t>
  </si>
  <si>
    <t>1.27.</t>
  </si>
  <si>
    <t>1.28.</t>
  </si>
  <si>
    <t>2.</t>
  </si>
  <si>
    <t>2.1.</t>
  </si>
  <si>
    <t>к решению городской Думы</t>
  </si>
  <si>
    <t>Краснодара</t>
  </si>
  <si>
    <t>РАСХОДЫ</t>
  </si>
  <si>
    <t>(тыс. рублей)</t>
  </si>
  <si>
    <t>0703</t>
  </si>
  <si>
    <t>0104</t>
  </si>
  <si>
    <t>0405</t>
  </si>
  <si>
    <t>0702</t>
  </si>
  <si>
    <t>0309</t>
  </si>
  <si>
    <t>0707</t>
  </si>
  <si>
    <t>0701</t>
  </si>
  <si>
    <t>0501</t>
  </si>
  <si>
    <t>0100</t>
  </si>
  <si>
    <t>0300</t>
  </si>
  <si>
    <t>0400</t>
  </si>
  <si>
    <t>0500</t>
  </si>
  <si>
    <t>0700</t>
  </si>
  <si>
    <t>1000</t>
  </si>
  <si>
    <t>1100</t>
  </si>
  <si>
    <t>2020 год</t>
  </si>
  <si>
    <t>0709</t>
  </si>
  <si>
    <t>Другие вопросы в области образования</t>
  </si>
  <si>
    <t>Субвенции на осуществление государственных полномочий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</si>
  <si>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на осуществление отдельных государ-ственных полномочий по регулированию тарифов организаций коммунального комплекса</t>
  </si>
  <si>
    <t>Субвенции на осуществление отдельных государ-ственных полномочий по образованию и организации деятельности административных комиссий</t>
  </si>
  <si>
    <t>Субвенции на осуществление отдельных государ-ственных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</si>
  <si>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Субвенции на осуществление отдельных государ-ственных полномочий по поддержке сельскохозяйственного производства в Красно-дарском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осуществля-ющим деятельность в области сельско-хозяйственного производства</t>
  </si>
  <si>
    <t>Субвенции на осуществление отдельных государ-ственных полномочий по организации и осуществлению деятельности по опеке и попечительству в отношении несовершеннолетних</t>
  </si>
  <si>
    <t>Субвенции на осуществление отдельных государ-ственных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</si>
  <si>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государ-ственных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</si>
  <si>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государ-ственных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</si>
  <si>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Субвенции на осуществление отдельных государ-ственных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</si>
  <si>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 на осуществление государственных полномочий Краснодарского края по предупрежде-нию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муниципаль-ных образований Краснодарского края</t>
  </si>
  <si>
    <t>Субвенции на осуществление отдельных государ-ственных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 «Образование» и «Физическая культура и спорт» – всего,</t>
  </si>
  <si>
    <t>Субвенции на осуществление отдельных государ-ственных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</si>
  <si>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государ-ственных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</si>
  <si>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Субвенции на осуществление отдельных государ-ственных полномочий Краснодарского края по организации оздоровления и отдыха детей</t>
  </si>
  <si>
    <t>2021 год</t>
  </si>
  <si>
    <t xml:space="preserve">Расходы за счёт субвенций местным бюджетам – всего, </t>
  </si>
  <si>
    <t>1.8.</t>
  </si>
  <si>
    <t>1.9.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</si>
  <si>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</si>
  <si>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</si>
  <si>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0105</t>
  </si>
  <si>
    <t xml:space="preserve">Расходы за счёт субсидий местным бюджетам – всего, </t>
  </si>
  <si>
    <t>Всего расходов за счёт средств, передаваемых из краевого бюджета в 2020 и 2021 годах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</si>
  <si>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</t>
  </si>
  <si>
    <t>2.2.</t>
  </si>
  <si>
    <t>Субсидии на подготовку изменений в генеральные планы городских округов Краснодарского края</t>
  </si>
  <si>
    <t>ПРИЛОЖЕНИЕ № 23</t>
  </si>
  <si>
    <t>за счёт средств, передаваемых из краевого бюджета в 2020 и 2021 годах в соответствии с  Законом Краснодарского края «О краевом бюджете                                                                                                                                                                                                                                                       на 2019 год и на плановый период 2020 и 2021 годов»</t>
  </si>
  <si>
    <t>Охрана семьи и детства</t>
  </si>
  <si>
    <t>1004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</si>
  <si>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 государственной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– всего,</t>
  </si>
  <si>
    <t>0412</t>
  </si>
  <si>
    <t>Субвенции на осуществление отдельных государ-ственных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предоставлен-ных им жилых помещений специализированного жилищного фонда</t>
  </si>
  <si>
    <t>Субвенции на осуществление отдельных государ-ственных полномочий по обеспечению льготным питанием учащихся из многодетных семей в муниципальных общеобразовательных организа-циях – всего,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</si>
  <si>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</si>
  <si>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государ-ственных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</si>
  <si>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государ-ственных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</si>
  <si>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Субвенции на осуществление управленческих функций органами местного самоуправления по реализации отдельных государственных полномочий по поддержке сельскохозяйственного производства в Краснодарском крае</t>
  </si>
  <si>
    <t>Субвенции на 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</si>
  <si>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2.3.</t>
  </si>
  <si>
    <t>от 13.12.2018 № 65 п. 17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</si>
  <si>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</si>
  <si>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Субсидии на реализацию мероприятий по организации отдыха детей в профильных лагерях, организованных муниципальными образовательными организациями, осуществляющими организацию отдыха и оздоровления обучающихся в каникулярное время с дневным пребыванием с обязательной организацией их питания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</si>
  <si>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</si>
  <si>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Субвенции на осуществление отдельных государ-ственных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</si>
</sst>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\ _₽_-;\-* #,##0.0\ _₽_-;_-* &quot;-&quot;?\ _₽_-;_-@_-"/>
    <numFmt numFmtId="166" formatCode="0000"/>
  </numFmts>
  <fonts count="7" x14ac:knownFonts="1">
    <font>
      <sz val="11"/>
      <color theme="1"/>
      <name val="Calibri"/>
      <family val="2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166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justify" wrapText="1"/>
      <protection hidden="1"/>
    </xf>
    <xf numFmtId="0" fontId="2" fillId="0" borderId="6" xfId="0" applyFont="1" applyFill="1" applyBorder="1" applyAlignment="1">
      <alignment horizontal="justify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right" wrapText="1"/>
    </xf>
    <xf numFmtId="164" fontId="2" fillId="0" borderId="7" xfId="0" applyNumberFormat="1" applyFont="1" applyFill="1" applyBorder="1" applyAlignment="1">
      <alignment horizontal="right" wrapText="1"/>
    </xf>
    <xf numFmtId="165" fontId="2" fillId="0" borderId="6" xfId="0" applyNumberFormat="1" applyFont="1" applyFill="1" applyBorder="1" applyAlignment="1">
      <alignment horizontal="right" wrapText="1"/>
    </xf>
    <xf numFmtId="0" fontId="2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3" fillId="0" borderId="5" xfId="0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>
      <alignment horizontal="right" wrapText="1"/>
    </xf>
    <xf numFmtId="164" fontId="3" fillId="0" borderId="7" xfId="0" applyNumberFormat="1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justify" wrapText="1"/>
    </xf>
    <xf numFmtId="164" fontId="3" fillId="0" borderId="9" xfId="0" applyNumberFormat="1" applyFont="1" applyFill="1" applyBorder="1" applyAlignment="1">
      <alignment horizontal="right" wrapText="1"/>
    </xf>
    <xf numFmtId="164" fontId="3" fillId="0" borderId="10" xfId="0" applyNumberFormat="1" applyFont="1" applyFill="1" applyBorder="1" applyAlignment="1">
      <alignment horizontal="right" wrapText="1"/>
    </xf>
    <xf numFmtId="0" fontId="5" fillId="0" borderId="0" xfId="0" applyFont="1" applyFill="1" applyBorder="1"/>
    <xf numFmtId="0" fontId="5" fillId="0" borderId="0" xfId="0" applyFont="1" applyFill="1" applyAlignment="1">
      <alignment vertical="center"/>
    </xf>
    <xf numFmtId="164" fontId="4" fillId="0" borderId="0" xfId="0" applyNumberFormat="1" applyFont="1" applyFill="1"/>
    <xf numFmtId="0" fontId="5" fillId="0" borderId="2" xfId="0" applyFont="1" applyFill="1" applyBorder="1" applyAlignment="1">
      <alignment vertical="center"/>
    </xf>
    <xf numFmtId="0" fontId="4" fillId="0" borderId="3" xfId="0" applyFont="1" applyFill="1" applyBorder="1"/>
    <xf numFmtId="164" fontId="3" fillId="0" borderId="3" xfId="0" applyNumberFormat="1" applyFont="1" applyFill="1" applyBorder="1"/>
    <xf numFmtId="0" fontId="3" fillId="0" borderId="5" xfId="0" applyFont="1" applyFill="1" applyBorder="1"/>
    <xf numFmtId="49" fontId="3" fillId="0" borderId="6" xfId="0" applyNumberFormat="1" applyFont="1" applyFill="1" applyBorder="1"/>
    <xf numFmtId="0" fontId="3" fillId="0" borderId="6" xfId="0" applyFont="1" applyFill="1" applyBorder="1"/>
    <xf numFmtId="164" fontId="3" fillId="0" borderId="6" xfId="0" applyNumberFormat="1" applyFont="1" applyFill="1" applyBorder="1"/>
    <xf numFmtId="0" fontId="3" fillId="0" borderId="0" xfId="0" applyFont="1" applyFill="1"/>
    <xf numFmtId="0" fontId="2" fillId="0" borderId="5" xfId="0" applyFont="1" applyFill="1" applyBorder="1"/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/>
    <xf numFmtId="164" fontId="2" fillId="0" borderId="6" xfId="0" applyNumberFormat="1" applyFont="1" applyFill="1" applyBorder="1"/>
    <xf numFmtId="0" fontId="2" fillId="0" borderId="0" xfId="0" applyFont="1" applyFill="1"/>
    <xf numFmtId="0" fontId="2" fillId="0" borderId="8" xfId="0" applyFont="1" applyFill="1" applyBorder="1"/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/>
    <xf numFmtId="164" fontId="2" fillId="0" borderId="9" xfId="0" applyNumberFormat="1" applyFont="1" applyFill="1" applyBorder="1"/>
    <xf numFmtId="49" fontId="2" fillId="0" borderId="0" xfId="0" applyNumberFormat="1" applyFont="1" applyFill="1"/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11" xfId="0" applyFont="1" applyFill="1" applyBorder="1" applyAlignment="1">
      <alignment horizontal="center" vertical="top" wrapText="1"/>
    </xf>
    <xf numFmtId="49" fontId="2" fillId="0" borderId="12" xfId="0" applyNumberFormat="1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justify" wrapText="1"/>
    </xf>
    <xf numFmtId="164" fontId="2" fillId="0" borderId="12" xfId="0" applyNumberFormat="1" applyFont="1" applyFill="1" applyBorder="1" applyAlignment="1">
      <alignment horizontal="right" wrapText="1"/>
    </xf>
    <xf numFmtId="165" fontId="2" fillId="0" borderId="13" xfId="0" applyNumberFormat="1" applyFont="1" applyFill="1" applyBorder="1" applyAlignment="1">
      <alignment horizontal="right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1"/>
  <sheetViews>
    <sheetView tabSelected="1" view="pageBreakPreview" zoomScaleNormal="100" zoomScaleSheetLayoutView="100" workbookViewId="0">
      <selection activeCell="C52" sqref="C52"/>
    </sheetView>
  </sheetViews>
  <sheetFormatPr defaultRowHeight="15" outlineLevelRow="1" x14ac:dyDescent="0.25"/>
  <cols>
    <col min="1" max="1" width="6" style="4" customWidth="1"/>
    <col min="2" max="2" width="5.42578125" style="4" customWidth="1"/>
    <col min="3" max="3" width="49.42578125" style="4" customWidth="1"/>
    <col min="4" max="4" width="12.140625" style="4" customWidth="1"/>
    <col min="5" max="5" width="12" style="4" customWidth="1"/>
    <col min="6" max="6" width="2.5703125" style="4" customWidth="1"/>
    <col min="7" max="16384" width="9.140625" style="4"/>
  </cols>
  <sheetData>
    <row r="1" spans="1:5" ht="18.75" x14ac:dyDescent="0.25">
      <c r="D1" s="5" t="s">
        <v>87</v>
      </c>
    </row>
    <row r="2" spans="1:5" ht="18.75" x14ac:dyDescent="0.25">
      <c r="D2" s="5" t="s">
        <v>38</v>
      </c>
    </row>
    <row r="3" spans="1:5" ht="18.75" x14ac:dyDescent="0.25">
      <c r="D3" s="5" t="s">
        <v>39</v>
      </c>
    </row>
    <row r="4" spans="1:5" ht="18.75" x14ac:dyDescent="0.25">
      <c r="D4" s="5" t="s">
        <v>101</v>
      </c>
    </row>
    <row r="5" spans="1:5" ht="18.75" x14ac:dyDescent="0.25">
      <c r="D5" s="5"/>
    </row>
    <row r="6" spans="1:5" ht="18.75" x14ac:dyDescent="0.25">
      <c r="D6" s="5"/>
    </row>
    <row r="7" spans="1:5" x14ac:dyDescent="0.25">
      <c r="A7" s="57" t="s">
        <v>40</v>
      </c>
      <c r="B7" s="58"/>
      <c r="C7" s="58"/>
      <c r="D7" s="58"/>
      <c r="E7" s="58"/>
    </row>
    <row r="8" spans="1:5" ht="56.25" customHeight="1" x14ac:dyDescent="0.25">
      <c r="A8" s="57" t="s">
        <v>88</v>
      </c>
      <c r="B8" s="58"/>
      <c r="C8" s="58"/>
      <c r="D8" s="58"/>
      <c r="E8" s="58"/>
    </row>
    <row r="9" spans="1:5" ht="18.75" x14ac:dyDescent="0.25">
      <c r="A9" s="50"/>
      <c r="B9" s="51"/>
      <c r="C9" s="51"/>
      <c r="D9" s="51"/>
      <c r="E9" s="51"/>
    </row>
    <row r="11" spans="1:5" ht="15.75" x14ac:dyDescent="0.25">
      <c r="D11" s="59" t="s">
        <v>41</v>
      </c>
      <c r="E11" s="60"/>
    </row>
    <row r="12" spans="1:5" ht="15.75" customHeight="1" x14ac:dyDescent="0.25">
      <c r="A12" s="61" t="s">
        <v>0</v>
      </c>
      <c r="B12" s="61" t="s">
        <v>1</v>
      </c>
      <c r="C12" s="61" t="s">
        <v>2</v>
      </c>
      <c r="D12" s="61" t="s">
        <v>3</v>
      </c>
      <c r="E12" s="61"/>
    </row>
    <row r="13" spans="1:5" ht="15.75" x14ac:dyDescent="0.25">
      <c r="A13" s="61"/>
      <c r="B13" s="61"/>
      <c r="C13" s="61"/>
      <c r="D13" s="6" t="s">
        <v>57</v>
      </c>
      <c r="E13" s="6" t="s">
        <v>75</v>
      </c>
    </row>
    <row r="14" spans="1:5" ht="15.75" x14ac:dyDescent="0.25">
      <c r="A14" s="6">
        <v>1</v>
      </c>
      <c r="B14" s="6">
        <v>2</v>
      </c>
      <c r="C14" s="6">
        <v>3</v>
      </c>
      <c r="D14" s="6">
        <v>4</v>
      </c>
      <c r="E14" s="6">
        <v>5</v>
      </c>
    </row>
    <row r="15" spans="1:5" ht="31.5" x14ac:dyDescent="0.25">
      <c r="A15" s="7" t="s">
        <v>4</v>
      </c>
      <c r="B15" s="8"/>
      <c r="C15" s="9" t="s">
        <v>76</v>
      </c>
      <c r="D15" s="10">
        <f>D17+D21+D22+D23+D24+D25+D29+D30+D31+D35+D36+D37+D38+D39+D40+D41+D42+D43+D49+D50+D51+D52+D53+D54+D59+D63+D67+D68</f>
        <v>7844203.1999999993</v>
      </c>
      <c r="E15" s="11">
        <f>E17+E21+E22+E23+E24+E25+E29+E30+E31+E35+E36+E37+E38+E39+E40+E41+E42+E43+E49+E50+E51+E52+E53+E54+E59+E63+E67+E68</f>
        <v>7849828.8999999994</v>
      </c>
    </row>
    <row r="16" spans="1:5" ht="18.75" customHeight="1" x14ac:dyDescent="0.25">
      <c r="A16" s="12"/>
      <c r="B16" s="13"/>
      <c r="C16" s="3" t="s">
        <v>5</v>
      </c>
      <c r="D16" s="14"/>
      <c r="E16" s="15"/>
    </row>
    <row r="17" spans="1:5" ht="160.5" customHeight="1" x14ac:dyDescent="0.25">
      <c r="A17" s="12" t="s">
        <v>6</v>
      </c>
      <c r="B17" s="13"/>
      <c r="C17" s="3" t="s">
        <v>71</v>
      </c>
      <c r="D17" s="14">
        <f>D19+D20</f>
        <v>3937.3</v>
      </c>
      <c r="E17" s="15">
        <f>E19+E20</f>
        <v>3890.3999999999996</v>
      </c>
    </row>
    <row r="18" spans="1:5" ht="18" customHeight="1" x14ac:dyDescent="0.25">
      <c r="A18" s="12"/>
      <c r="B18" s="13"/>
      <c r="C18" s="3" t="s">
        <v>5</v>
      </c>
      <c r="D18" s="14"/>
      <c r="E18" s="15"/>
    </row>
    <row r="19" spans="1:5" ht="18" customHeight="1" x14ac:dyDescent="0.25">
      <c r="A19" s="12"/>
      <c r="B19" s="13" t="s">
        <v>42</v>
      </c>
      <c r="C19" s="3" t="s">
        <v>9</v>
      </c>
      <c r="D19" s="14">
        <v>2005</v>
      </c>
      <c r="E19" s="15">
        <v>1981.1</v>
      </c>
    </row>
    <row r="20" spans="1:5" ht="18" customHeight="1" x14ac:dyDescent="0.25">
      <c r="A20" s="12"/>
      <c r="B20" s="13">
        <v>1101</v>
      </c>
      <c r="C20" s="3" t="s">
        <v>10</v>
      </c>
      <c r="D20" s="14">
        <v>1932.3</v>
      </c>
      <c r="E20" s="15">
        <v>1909.3</v>
      </c>
    </row>
    <row r="21" spans="1:5" ht="65.25" customHeight="1" x14ac:dyDescent="0.25">
      <c r="A21" s="12" t="s">
        <v>7</v>
      </c>
      <c r="B21" s="13" t="s">
        <v>43</v>
      </c>
      <c r="C21" s="3" t="s">
        <v>102</v>
      </c>
      <c r="D21" s="14">
        <v>16598</v>
      </c>
      <c r="E21" s="15">
        <v>16598</v>
      </c>
    </row>
    <row r="22" spans="1:5" ht="64.5" customHeight="1" x14ac:dyDescent="0.25">
      <c r="A22" s="12" t="s">
        <v>8</v>
      </c>
      <c r="B22" s="13" t="s">
        <v>43</v>
      </c>
      <c r="C22" s="3" t="s">
        <v>62</v>
      </c>
      <c r="D22" s="14">
        <v>1000</v>
      </c>
      <c r="E22" s="15">
        <v>1000</v>
      </c>
    </row>
    <row r="23" spans="1:5" ht="141.75" customHeight="1" x14ac:dyDescent="0.25">
      <c r="A23" s="12" t="s">
        <v>11</v>
      </c>
      <c r="B23" s="13" t="s">
        <v>44</v>
      </c>
      <c r="C23" s="3" t="s">
        <v>64</v>
      </c>
      <c r="D23" s="14">
        <v>957.6</v>
      </c>
      <c r="E23" s="15">
        <v>957.6</v>
      </c>
    </row>
    <row r="24" spans="1:5" ht="79.5" customHeight="1" x14ac:dyDescent="0.25">
      <c r="A24" s="12" t="s">
        <v>12</v>
      </c>
      <c r="B24" s="13" t="s">
        <v>43</v>
      </c>
      <c r="C24" s="3" t="s">
        <v>98</v>
      </c>
      <c r="D24" s="14">
        <v>617.29999999999995</v>
      </c>
      <c r="E24" s="15">
        <v>617.29999999999995</v>
      </c>
    </row>
    <row r="25" spans="1:5" ht="76.5" customHeight="1" x14ac:dyDescent="0.25">
      <c r="A25" s="12" t="s">
        <v>13</v>
      </c>
      <c r="B25" s="13"/>
      <c r="C25" s="3" t="s">
        <v>94</v>
      </c>
      <c r="D25" s="14">
        <f>D27+D28</f>
        <v>13376.400000000001</v>
      </c>
      <c r="E25" s="15">
        <f>E27+E28</f>
        <v>14019.300000000001</v>
      </c>
    </row>
    <row r="26" spans="1:5" ht="15.75" x14ac:dyDescent="0.25">
      <c r="A26" s="12"/>
      <c r="B26" s="1"/>
      <c r="C26" s="2" t="s">
        <v>5</v>
      </c>
      <c r="D26" s="14"/>
      <c r="E26" s="15"/>
    </row>
    <row r="27" spans="1:5" ht="15.75" x14ac:dyDescent="0.25">
      <c r="A27" s="12"/>
      <c r="B27" s="1">
        <v>702</v>
      </c>
      <c r="C27" s="2" t="s">
        <v>28</v>
      </c>
      <c r="D27" s="14">
        <v>13178.7</v>
      </c>
      <c r="E27" s="15">
        <v>13812.1</v>
      </c>
    </row>
    <row r="28" spans="1:5" ht="15.75" x14ac:dyDescent="0.25">
      <c r="A28" s="12"/>
      <c r="B28" s="1">
        <v>709</v>
      </c>
      <c r="C28" s="2" t="s">
        <v>59</v>
      </c>
      <c r="D28" s="14">
        <v>197.7</v>
      </c>
      <c r="E28" s="15">
        <v>207.2</v>
      </c>
    </row>
    <row r="29" spans="1:5" ht="156.75" customHeight="1" x14ac:dyDescent="0.25">
      <c r="A29" s="12" t="s">
        <v>14</v>
      </c>
      <c r="B29" s="13" t="s">
        <v>43</v>
      </c>
      <c r="C29" s="3" t="s">
        <v>95</v>
      </c>
      <c r="D29" s="14">
        <v>4936.8</v>
      </c>
      <c r="E29" s="15">
        <v>4936.8</v>
      </c>
    </row>
    <row r="30" spans="1:5" ht="80.25" customHeight="1" x14ac:dyDescent="0.25">
      <c r="A30" s="12" t="s">
        <v>77</v>
      </c>
      <c r="B30" s="13" t="s">
        <v>46</v>
      </c>
      <c r="C30" s="3" t="s">
        <v>63</v>
      </c>
      <c r="D30" s="14">
        <v>66</v>
      </c>
      <c r="E30" s="15">
        <v>66</v>
      </c>
    </row>
    <row r="31" spans="1:5" ht="96" customHeight="1" x14ac:dyDescent="0.25">
      <c r="A31" s="12" t="s">
        <v>78</v>
      </c>
      <c r="B31" s="13"/>
      <c r="C31" s="3" t="s">
        <v>96</v>
      </c>
      <c r="D31" s="14">
        <f>D33+D34</f>
        <v>151179.1</v>
      </c>
      <c r="E31" s="15">
        <f>E33+E34</f>
        <v>151179.1</v>
      </c>
    </row>
    <row r="32" spans="1:5" ht="15.75" x14ac:dyDescent="0.25">
      <c r="A32" s="12"/>
      <c r="B32" s="1"/>
      <c r="C32" s="2" t="s">
        <v>5</v>
      </c>
      <c r="D32" s="14"/>
      <c r="E32" s="15"/>
    </row>
    <row r="33" spans="1:5" ht="15.75" x14ac:dyDescent="0.25">
      <c r="A33" s="12"/>
      <c r="B33" s="1">
        <v>709</v>
      </c>
      <c r="C33" s="2" t="s">
        <v>59</v>
      </c>
      <c r="D33" s="14">
        <v>1625.6</v>
      </c>
      <c r="E33" s="15">
        <v>1625.6</v>
      </c>
    </row>
    <row r="34" spans="1:5" ht="15.75" x14ac:dyDescent="0.25">
      <c r="A34" s="12"/>
      <c r="B34" s="1">
        <v>1004</v>
      </c>
      <c r="C34" s="3" t="s">
        <v>89</v>
      </c>
      <c r="D34" s="14">
        <v>149553.5</v>
      </c>
      <c r="E34" s="15">
        <v>149553.5</v>
      </c>
    </row>
    <row r="35" spans="1:5" ht="48.75" customHeight="1" x14ac:dyDescent="0.25">
      <c r="A35" s="12" t="s">
        <v>15</v>
      </c>
      <c r="B35" s="13">
        <v>1006</v>
      </c>
      <c r="C35" s="3" t="s">
        <v>74</v>
      </c>
      <c r="D35" s="14">
        <v>614.29999999999995</v>
      </c>
      <c r="E35" s="15">
        <v>614.29999999999995</v>
      </c>
    </row>
    <row r="36" spans="1:5" ht="67.5" customHeight="1" x14ac:dyDescent="0.25">
      <c r="A36" s="12" t="s">
        <v>16</v>
      </c>
      <c r="B36" s="13">
        <v>1006</v>
      </c>
      <c r="C36" s="3" t="s">
        <v>65</v>
      </c>
      <c r="D36" s="14">
        <v>68409.600000000006</v>
      </c>
      <c r="E36" s="15">
        <v>68409.600000000006</v>
      </c>
    </row>
    <row r="37" spans="1:5" ht="120" customHeight="1" x14ac:dyDescent="0.25">
      <c r="A37" s="12" t="s">
        <v>17</v>
      </c>
      <c r="B37" s="13" t="s">
        <v>47</v>
      </c>
      <c r="C37" s="3" t="s">
        <v>72</v>
      </c>
      <c r="D37" s="14">
        <v>136.5</v>
      </c>
      <c r="E37" s="15">
        <v>136.5</v>
      </c>
    </row>
    <row r="38" spans="1:5" ht="143.25" customHeight="1" x14ac:dyDescent="0.25">
      <c r="A38" s="12" t="s">
        <v>18</v>
      </c>
      <c r="B38" s="13" t="s">
        <v>46</v>
      </c>
      <c r="C38" s="3" t="s">
        <v>66</v>
      </c>
      <c r="D38" s="14">
        <v>66</v>
      </c>
      <c r="E38" s="15">
        <v>66</v>
      </c>
    </row>
    <row r="39" spans="1:5" ht="114.75" customHeight="1" x14ac:dyDescent="0.25">
      <c r="A39" s="12" t="s">
        <v>19</v>
      </c>
      <c r="B39" s="13">
        <v>1004</v>
      </c>
      <c r="C39" s="3" t="s">
        <v>67</v>
      </c>
      <c r="D39" s="14">
        <v>174228.3</v>
      </c>
      <c r="E39" s="15">
        <v>181194.1</v>
      </c>
    </row>
    <row r="40" spans="1:5" ht="81.75" customHeight="1" x14ac:dyDescent="0.25">
      <c r="A40" s="12" t="s">
        <v>20</v>
      </c>
      <c r="B40" s="13">
        <v>1004</v>
      </c>
      <c r="C40" s="3" t="s">
        <v>73</v>
      </c>
      <c r="D40" s="14">
        <v>101520.5</v>
      </c>
      <c r="E40" s="15">
        <v>105577.9</v>
      </c>
    </row>
    <row r="41" spans="1:5" ht="51" customHeight="1" x14ac:dyDescent="0.25">
      <c r="A41" s="12" t="s">
        <v>21</v>
      </c>
      <c r="B41" s="13" t="s">
        <v>43</v>
      </c>
      <c r="C41" s="3" t="s">
        <v>61</v>
      </c>
      <c r="D41" s="14">
        <v>617.20000000000005</v>
      </c>
      <c r="E41" s="15">
        <v>617.20000000000005</v>
      </c>
    </row>
    <row r="42" spans="1:5" ht="234.75" customHeight="1" x14ac:dyDescent="0.25">
      <c r="A42" s="12" t="s">
        <v>22</v>
      </c>
      <c r="B42" s="13" t="s">
        <v>90</v>
      </c>
      <c r="C42" s="3" t="s">
        <v>99</v>
      </c>
      <c r="D42" s="16">
        <v>165</v>
      </c>
      <c r="E42" s="15">
        <v>165</v>
      </c>
    </row>
    <row r="43" spans="1:5" ht="158.25" customHeight="1" x14ac:dyDescent="0.25">
      <c r="A43" s="12" t="s">
        <v>23</v>
      </c>
      <c r="B43" s="13"/>
      <c r="C43" s="3" t="s">
        <v>97</v>
      </c>
      <c r="D43" s="14">
        <f>D45+D46+D47+D48</f>
        <v>8368.3000000000011</v>
      </c>
      <c r="E43" s="15">
        <f>E45+E46+E47+E48</f>
        <v>8704.8000000000011</v>
      </c>
    </row>
    <row r="44" spans="1:5" ht="15.75" x14ac:dyDescent="0.25">
      <c r="A44" s="12"/>
      <c r="B44" s="13"/>
      <c r="C44" s="3" t="s">
        <v>5</v>
      </c>
      <c r="D44" s="14"/>
      <c r="E44" s="15"/>
    </row>
    <row r="45" spans="1:5" ht="17.25" customHeight="1" x14ac:dyDescent="0.25">
      <c r="A45" s="12"/>
      <c r="B45" s="13" t="s">
        <v>48</v>
      </c>
      <c r="C45" s="3" t="s">
        <v>27</v>
      </c>
      <c r="D45" s="14">
        <v>3338.1</v>
      </c>
      <c r="E45" s="15">
        <v>3471.6</v>
      </c>
    </row>
    <row r="46" spans="1:5" ht="17.25" customHeight="1" x14ac:dyDescent="0.25">
      <c r="A46" s="12"/>
      <c r="B46" s="13" t="s">
        <v>45</v>
      </c>
      <c r="C46" s="3" t="s">
        <v>28</v>
      </c>
      <c r="D46" s="14">
        <v>4606.6000000000004</v>
      </c>
      <c r="E46" s="15">
        <v>4790.8999999999996</v>
      </c>
    </row>
    <row r="47" spans="1:5" ht="16.5" customHeight="1" x14ac:dyDescent="0.25">
      <c r="A47" s="12"/>
      <c r="B47" s="13" t="s">
        <v>42</v>
      </c>
      <c r="C47" s="3" t="s">
        <v>9</v>
      </c>
      <c r="D47" s="14">
        <v>301.39999999999998</v>
      </c>
      <c r="E47" s="15">
        <v>315.2</v>
      </c>
    </row>
    <row r="48" spans="1:5" ht="16.5" customHeight="1" x14ac:dyDescent="0.25">
      <c r="A48" s="12"/>
      <c r="B48" s="1">
        <v>709</v>
      </c>
      <c r="C48" s="2" t="s">
        <v>59</v>
      </c>
      <c r="D48" s="14">
        <v>122.2</v>
      </c>
      <c r="E48" s="15">
        <v>127.1</v>
      </c>
    </row>
    <row r="49" spans="1:5" ht="78.75" customHeight="1" x14ac:dyDescent="0.25">
      <c r="A49" s="12" t="s">
        <v>24</v>
      </c>
      <c r="B49" s="13">
        <v>1004</v>
      </c>
      <c r="C49" s="3" t="s">
        <v>68</v>
      </c>
      <c r="D49" s="14">
        <v>1404.8</v>
      </c>
      <c r="E49" s="15">
        <v>1461</v>
      </c>
    </row>
    <row r="50" spans="1:5" ht="94.5" customHeight="1" x14ac:dyDescent="0.25">
      <c r="A50" s="12" t="s">
        <v>25</v>
      </c>
      <c r="B50" s="13">
        <v>1004</v>
      </c>
      <c r="C50" s="3" t="s">
        <v>69</v>
      </c>
      <c r="D50" s="14">
        <v>2150.1999999999998</v>
      </c>
      <c r="E50" s="15">
        <v>2236.1</v>
      </c>
    </row>
    <row r="51" spans="1:5" ht="158.25" customHeight="1" x14ac:dyDescent="0.25">
      <c r="A51" s="12" t="s">
        <v>26</v>
      </c>
      <c r="B51" s="13" t="s">
        <v>90</v>
      </c>
      <c r="C51" s="3" t="s">
        <v>105</v>
      </c>
      <c r="D51" s="14">
        <v>130736.6</v>
      </c>
      <c r="E51" s="15">
        <v>124264.5</v>
      </c>
    </row>
    <row r="52" spans="1:5" ht="204.75" customHeight="1" x14ac:dyDescent="0.25">
      <c r="A52" s="12" t="s">
        <v>29</v>
      </c>
      <c r="B52" s="13">
        <v>1006</v>
      </c>
      <c r="C52" s="3" t="s">
        <v>93</v>
      </c>
      <c r="D52" s="14">
        <v>2102.5</v>
      </c>
      <c r="E52" s="15">
        <v>2102.5</v>
      </c>
    </row>
    <row r="53" spans="1:5" ht="125.25" customHeight="1" x14ac:dyDescent="0.25">
      <c r="A53" s="12" t="s">
        <v>30</v>
      </c>
      <c r="B53" s="13" t="s">
        <v>44</v>
      </c>
      <c r="C53" s="3" t="s">
        <v>70</v>
      </c>
      <c r="D53" s="14">
        <v>5854.9</v>
      </c>
      <c r="E53" s="15">
        <v>5854.9</v>
      </c>
    </row>
    <row r="54" spans="1:5" ht="94.5" x14ac:dyDescent="0.25">
      <c r="A54" s="12" t="s">
        <v>31</v>
      </c>
      <c r="B54" s="13"/>
      <c r="C54" s="3" t="s">
        <v>60</v>
      </c>
      <c r="D54" s="14">
        <f>D56+D57+D58</f>
        <v>6876387.2999999998</v>
      </c>
      <c r="E54" s="15">
        <f>E56+E57+E58</f>
        <v>6876387.2999999998</v>
      </c>
    </row>
    <row r="55" spans="1:5" ht="15.75" x14ac:dyDescent="0.25">
      <c r="A55" s="12"/>
      <c r="B55" s="13"/>
      <c r="C55" s="3" t="s">
        <v>5</v>
      </c>
      <c r="D55" s="14"/>
      <c r="E55" s="15"/>
    </row>
    <row r="56" spans="1:5" ht="15.75" customHeight="1" x14ac:dyDescent="0.25">
      <c r="A56" s="12"/>
      <c r="B56" s="13" t="s">
        <v>48</v>
      </c>
      <c r="C56" s="3" t="s">
        <v>27</v>
      </c>
      <c r="D56" s="14">
        <v>3160084</v>
      </c>
      <c r="E56" s="15">
        <v>3160084</v>
      </c>
    </row>
    <row r="57" spans="1:5" ht="17.25" customHeight="1" x14ac:dyDescent="0.25">
      <c r="A57" s="12"/>
      <c r="B57" s="13" t="s">
        <v>45</v>
      </c>
      <c r="C57" s="3" t="s">
        <v>28</v>
      </c>
      <c r="D57" s="14">
        <v>3702430</v>
      </c>
      <c r="E57" s="15">
        <v>3702430</v>
      </c>
    </row>
    <row r="58" spans="1:5" ht="17.25" customHeight="1" x14ac:dyDescent="0.25">
      <c r="A58" s="12"/>
      <c r="B58" s="13" t="s">
        <v>58</v>
      </c>
      <c r="C58" s="17" t="s">
        <v>59</v>
      </c>
      <c r="D58" s="14">
        <v>13873.3</v>
      </c>
      <c r="E58" s="15">
        <v>13873.3</v>
      </c>
    </row>
    <row r="59" spans="1:5" ht="47.25" x14ac:dyDescent="0.25">
      <c r="A59" s="12" t="s">
        <v>32</v>
      </c>
      <c r="B59" s="13"/>
      <c r="C59" s="3" t="s">
        <v>104</v>
      </c>
      <c r="D59" s="14">
        <f>D61+D62</f>
        <v>244367.59999999998</v>
      </c>
      <c r="E59" s="15">
        <f>E61+E62</f>
        <v>244367.59999999998</v>
      </c>
    </row>
    <row r="60" spans="1:5" ht="15.75" x14ac:dyDescent="0.25">
      <c r="A60" s="12"/>
      <c r="B60" s="13"/>
      <c r="C60" s="3" t="s">
        <v>5</v>
      </c>
      <c r="D60" s="14"/>
      <c r="E60" s="15"/>
    </row>
    <row r="61" spans="1:5" ht="17.25" customHeight="1" x14ac:dyDescent="0.25">
      <c r="A61" s="12"/>
      <c r="B61" s="13" t="s">
        <v>48</v>
      </c>
      <c r="C61" s="3" t="s">
        <v>27</v>
      </c>
      <c r="D61" s="14">
        <v>188071.8</v>
      </c>
      <c r="E61" s="15">
        <v>188071.8</v>
      </c>
    </row>
    <row r="62" spans="1:5" ht="18" customHeight="1" x14ac:dyDescent="0.25">
      <c r="A62" s="12"/>
      <c r="B62" s="13" t="s">
        <v>45</v>
      </c>
      <c r="C62" s="3" t="s">
        <v>28</v>
      </c>
      <c r="D62" s="14">
        <v>56295.8</v>
      </c>
      <c r="E62" s="15">
        <v>56295.8</v>
      </c>
    </row>
    <row r="63" spans="1:5" ht="189" customHeight="1" x14ac:dyDescent="0.25">
      <c r="A63" s="12" t="s">
        <v>33</v>
      </c>
      <c r="B63" s="13"/>
      <c r="C63" s="3" t="s">
        <v>91</v>
      </c>
      <c r="D63" s="14">
        <f>D65+D66</f>
        <v>25951.5</v>
      </c>
      <c r="E63" s="15">
        <f>E65+E66</f>
        <v>25951.5</v>
      </c>
    </row>
    <row r="64" spans="1:5" ht="15.75" x14ac:dyDescent="0.25">
      <c r="A64" s="12"/>
      <c r="B64" s="13"/>
      <c r="C64" s="3" t="s">
        <v>5</v>
      </c>
      <c r="D64" s="14"/>
      <c r="E64" s="15"/>
    </row>
    <row r="65" spans="1:6" ht="18" customHeight="1" x14ac:dyDescent="0.25">
      <c r="A65" s="12"/>
      <c r="B65" s="13" t="s">
        <v>45</v>
      </c>
      <c r="C65" s="3" t="s">
        <v>28</v>
      </c>
      <c r="D65" s="14">
        <v>25568</v>
      </c>
      <c r="E65" s="15">
        <v>25568</v>
      </c>
    </row>
    <row r="66" spans="1:6" ht="18" customHeight="1" x14ac:dyDescent="0.25">
      <c r="A66" s="12"/>
      <c r="B66" s="13" t="s">
        <v>58</v>
      </c>
      <c r="C66" s="17" t="s">
        <v>59</v>
      </c>
      <c r="D66" s="14">
        <v>383.5</v>
      </c>
      <c r="E66" s="15">
        <v>383.5</v>
      </c>
    </row>
    <row r="67" spans="1:6" ht="63" x14ac:dyDescent="0.25">
      <c r="A67" s="12" t="s">
        <v>34</v>
      </c>
      <c r="B67" s="13" t="s">
        <v>81</v>
      </c>
      <c r="C67" s="3" t="s">
        <v>79</v>
      </c>
      <c r="D67" s="14">
        <v>431.3</v>
      </c>
      <c r="E67" s="15">
        <v>431.3</v>
      </c>
    </row>
    <row r="68" spans="1:6" ht="63.75" customHeight="1" x14ac:dyDescent="0.25">
      <c r="A68" s="12" t="s">
        <v>35</v>
      </c>
      <c r="B68" s="13" t="s">
        <v>43</v>
      </c>
      <c r="C68" s="3" t="s">
        <v>80</v>
      </c>
      <c r="D68" s="14">
        <v>8022.3</v>
      </c>
      <c r="E68" s="15">
        <v>8022.3</v>
      </c>
    </row>
    <row r="69" spans="1:6" ht="31.5" x14ac:dyDescent="0.25">
      <c r="A69" s="18" t="s">
        <v>36</v>
      </c>
      <c r="B69" s="19"/>
      <c r="C69" s="20" t="s">
        <v>82</v>
      </c>
      <c r="D69" s="21">
        <f>D71+D72+D73</f>
        <v>52380.299999999996</v>
      </c>
      <c r="E69" s="22">
        <f>E71+E72+E73</f>
        <v>29842.6</v>
      </c>
    </row>
    <row r="70" spans="1:6" ht="15.75" x14ac:dyDescent="0.25">
      <c r="A70" s="12"/>
      <c r="B70" s="13"/>
      <c r="C70" s="3" t="s">
        <v>5</v>
      </c>
      <c r="D70" s="14"/>
      <c r="E70" s="15"/>
    </row>
    <row r="71" spans="1:6" ht="72.75" customHeight="1" x14ac:dyDescent="0.25">
      <c r="A71" s="12" t="s">
        <v>37</v>
      </c>
      <c r="B71" s="13" t="s">
        <v>47</v>
      </c>
      <c r="C71" s="3" t="s">
        <v>84</v>
      </c>
      <c r="D71" s="14">
        <v>17281.2</v>
      </c>
      <c r="E71" s="15">
        <v>17281.2</v>
      </c>
    </row>
    <row r="72" spans="1:6" ht="32.25" customHeight="1" x14ac:dyDescent="0.25">
      <c r="A72" s="12" t="s">
        <v>85</v>
      </c>
      <c r="B72" s="13" t="s">
        <v>92</v>
      </c>
      <c r="C72" s="3" t="s">
        <v>86</v>
      </c>
      <c r="D72" s="14">
        <v>22506</v>
      </c>
      <c r="E72" s="23">
        <v>0</v>
      </c>
    </row>
    <row r="73" spans="1:6" ht="110.25" customHeight="1" x14ac:dyDescent="0.25">
      <c r="A73" s="52" t="s">
        <v>100</v>
      </c>
      <c r="B73" s="53" t="s">
        <v>47</v>
      </c>
      <c r="C73" s="54" t="s">
        <v>103</v>
      </c>
      <c r="D73" s="55">
        <v>12593.1</v>
      </c>
      <c r="E73" s="56">
        <v>12561.4</v>
      </c>
    </row>
    <row r="74" spans="1:6" ht="33.75" customHeight="1" x14ac:dyDescent="0.3">
      <c r="A74" s="24"/>
      <c r="B74" s="25"/>
      <c r="C74" s="26" t="s">
        <v>83</v>
      </c>
      <c r="D74" s="27">
        <f>D15+D69</f>
        <v>7896583.4999999991</v>
      </c>
      <c r="E74" s="28">
        <f>E15+E69</f>
        <v>7879671.4999999991</v>
      </c>
      <c r="F74" s="29"/>
    </row>
    <row r="75" spans="1:6" ht="18.75" x14ac:dyDescent="0.25">
      <c r="A75" s="30"/>
    </row>
    <row r="76" spans="1:6" ht="18.75" hidden="1" outlineLevel="1" x14ac:dyDescent="0.25">
      <c r="A76" s="30"/>
      <c r="D76" s="31">
        <f>D74-D77</f>
        <v>0</v>
      </c>
      <c r="E76" s="31">
        <f>E74-E77</f>
        <v>0</v>
      </c>
    </row>
    <row r="77" spans="1:6" ht="18.75" hidden="1" outlineLevel="1" x14ac:dyDescent="0.25">
      <c r="A77" s="32"/>
      <c r="B77" s="33"/>
      <c r="C77" s="33"/>
      <c r="D77" s="34">
        <f>D78+D81+D83+D86+D88+D94+D98</f>
        <v>7896583.5</v>
      </c>
      <c r="E77" s="34">
        <f>E78+E81+E83+E86+E88+E94+E98</f>
        <v>7879671.4999999991</v>
      </c>
    </row>
    <row r="78" spans="1:6" s="39" customFormat="1" ht="15.75" hidden="1" outlineLevel="1" x14ac:dyDescent="0.25">
      <c r="A78" s="35"/>
      <c r="B78" s="36" t="s">
        <v>50</v>
      </c>
      <c r="C78" s="37"/>
      <c r="D78" s="38">
        <f>D79+D80</f>
        <v>32222.899999999998</v>
      </c>
      <c r="E78" s="38">
        <f>E79+E80</f>
        <v>32222.899999999998</v>
      </c>
    </row>
    <row r="79" spans="1:6" s="44" customFormat="1" ht="16.5" hidden="1" customHeight="1" outlineLevel="1" x14ac:dyDescent="0.25">
      <c r="A79" s="40"/>
      <c r="B79" s="41" t="s">
        <v>43</v>
      </c>
      <c r="C79" s="42"/>
      <c r="D79" s="43">
        <f>D21+D22+D24+D29+D41+D68</f>
        <v>31791.599999999999</v>
      </c>
      <c r="E79" s="43">
        <f>E21+E22+E24+E29+E41+E68</f>
        <v>31791.599999999999</v>
      </c>
    </row>
    <row r="80" spans="1:6" s="44" customFormat="1" ht="16.5" hidden="1" customHeight="1" outlineLevel="1" x14ac:dyDescent="0.25">
      <c r="A80" s="40"/>
      <c r="B80" s="41" t="s">
        <v>81</v>
      </c>
      <c r="C80" s="42"/>
      <c r="D80" s="43">
        <f>D67</f>
        <v>431.3</v>
      </c>
      <c r="E80" s="43">
        <f>E67</f>
        <v>431.3</v>
      </c>
    </row>
    <row r="81" spans="1:5" s="39" customFormat="1" ht="15.75" hidden="1" outlineLevel="1" x14ac:dyDescent="0.25">
      <c r="A81" s="35"/>
      <c r="B81" s="36" t="s">
        <v>51</v>
      </c>
      <c r="C81" s="37"/>
      <c r="D81" s="38">
        <f>D82</f>
        <v>132</v>
      </c>
      <c r="E81" s="38">
        <f t="shared" ref="E81" si="0">E82</f>
        <v>132</v>
      </c>
    </row>
    <row r="82" spans="1:5" s="44" customFormat="1" ht="15" hidden="1" customHeight="1" outlineLevel="1" x14ac:dyDescent="0.25">
      <c r="A82" s="40"/>
      <c r="B82" s="41" t="s">
        <v>46</v>
      </c>
      <c r="C82" s="42"/>
      <c r="D82" s="43">
        <f>D30+D38</f>
        <v>132</v>
      </c>
      <c r="E82" s="43">
        <f>E30+E38</f>
        <v>132</v>
      </c>
    </row>
    <row r="83" spans="1:5" s="39" customFormat="1" ht="15.75" hidden="1" outlineLevel="1" x14ac:dyDescent="0.25">
      <c r="A83" s="35"/>
      <c r="B83" s="36" t="s">
        <v>52</v>
      </c>
      <c r="C83" s="37"/>
      <c r="D83" s="38">
        <f>D84+D85</f>
        <v>29318.5</v>
      </c>
      <c r="E83" s="38">
        <f>E84+E85</f>
        <v>6812.5</v>
      </c>
    </row>
    <row r="84" spans="1:5" s="44" customFormat="1" ht="18" hidden="1" customHeight="1" outlineLevel="1" x14ac:dyDescent="0.25">
      <c r="A84" s="40"/>
      <c r="B84" s="41" t="s">
        <v>44</v>
      </c>
      <c r="C84" s="42"/>
      <c r="D84" s="43">
        <f>D23+D53</f>
        <v>6812.5</v>
      </c>
      <c r="E84" s="43">
        <f>E23+E53</f>
        <v>6812.5</v>
      </c>
    </row>
    <row r="85" spans="1:5" s="44" customFormat="1" ht="18" hidden="1" customHeight="1" outlineLevel="1" x14ac:dyDescent="0.25">
      <c r="A85" s="40"/>
      <c r="B85" s="41" t="s">
        <v>92</v>
      </c>
      <c r="C85" s="42"/>
      <c r="D85" s="43">
        <f>D72</f>
        <v>22506</v>
      </c>
      <c r="E85" s="43">
        <f>E72</f>
        <v>0</v>
      </c>
    </row>
    <row r="86" spans="1:5" s="39" customFormat="1" ht="15.75" hidden="1" outlineLevel="1" x14ac:dyDescent="0.25">
      <c r="A86" s="35"/>
      <c r="B86" s="36" t="s">
        <v>53</v>
      </c>
      <c r="C86" s="37"/>
      <c r="D86" s="38">
        <f>D87</f>
        <v>0</v>
      </c>
      <c r="E86" s="38">
        <f t="shared" ref="E86" si="1">E87</f>
        <v>0</v>
      </c>
    </row>
    <row r="87" spans="1:5" s="44" customFormat="1" ht="18" hidden="1" customHeight="1" outlineLevel="1" x14ac:dyDescent="0.25">
      <c r="A87" s="40"/>
      <c r="B87" s="41" t="s">
        <v>49</v>
      </c>
      <c r="C87" s="42"/>
      <c r="D87" s="43"/>
      <c r="E87" s="43"/>
    </row>
    <row r="88" spans="1:5" s="39" customFormat="1" ht="15.75" hidden="1" outlineLevel="1" x14ac:dyDescent="0.25">
      <c r="A88" s="35"/>
      <c r="B88" s="36" t="s">
        <v>54</v>
      </c>
      <c r="C88" s="37"/>
      <c r="D88" s="38">
        <f>D89+D90+D91+D92+D93</f>
        <v>7202092.5</v>
      </c>
      <c r="E88" s="38">
        <f>E89+E90+E91+E92+E93</f>
        <v>7203016.2999999989</v>
      </c>
    </row>
    <row r="89" spans="1:5" s="44" customFormat="1" ht="16.5" hidden="1" customHeight="1" outlineLevel="1" x14ac:dyDescent="0.25">
      <c r="A89" s="40"/>
      <c r="B89" s="41" t="s">
        <v>48</v>
      </c>
      <c r="C89" s="42"/>
      <c r="D89" s="43">
        <f>D45+D56+D61</f>
        <v>3351493.9</v>
      </c>
      <c r="E89" s="43">
        <f>E45+E56+E61</f>
        <v>3351627.4</v>
      </c>
    </row>
    <row r="90" spans="1:5" s="44" customFormat="1" ht="15.75" hidden="1" customHeight="1" outlineLevel="1" x14ac:dyDescent="0.25">
      <c r="A90" s="40"/>
      <c r="B90" s="41" t="s">
        <v>45</v>
      </c>
      <c r="C90" s="42"/>
      <c r="D90" s="43">
        <f>D27+D46+D57+D62+D65</f>
        <v>3802079.0999999996</v>
      </c>
      <c r="E90" s="43">
        <f>E27+E46+E57+E62+E65</f>
        <v>3802896.8</v>
      </c>
    </row>
    <row r="91" spans="1:5" s="44" customFormat="1" ht="17.25" hidden="1" customHeight="1" outlineLevel="1" x14ac:dyDescent="0.25">
      <c r="A91" s="40"/>
      <c r="B91" s="41" t="s">
        <v>42</v>
      </c>
      <c r="C91" s="42"/>
      <c r="D91" s="43">
        <f>D19+D47</f>
        <v>2306.4</v>
      </c>
      <c r="E91" s="43">
        <f>E19+E47</f>
        <v>2296.2999999999997</v>
      </c>
    </row>
    <row r="92" spans="1:5" s="44" customFormat="1" ht="18" hidden="1" customHeight="1" outlineLevel="1" x14ac:dyDescent="0.25">
      <c r="A92" s="40"/>
      <c r="B92" s="41" t="s">
        <v>47</v>
      </c>
      <c r="C92" s="42"/>
      <c r="D92" s="43">
        <f>D37+D71+D73</f>
        <v>30010.800000000003</v>
      </c>
      <c r="E92" s="43">
        <f>E37+E71+E73</f>
        <v>29979.1</v>
      </c>
    </row>
    <row r="93" spans="1:5" s="44" customFormat="1" ht="15.75" hidden="1" customHeight="1" outlineLevel="1" x14ac:dyDescent="0.25">
      <c r="A93" s="40"/>
      <c r="B93" s="41" t="s">
        <v>58</v>
      </c>
      <c r="C93" s="42"/>
      <c r="D93" s="43">
        <f>D28+D33+D48+D58+D66</f>
        <v>16202.3</v>
      </c>
      <c r="E93" s="43">
        <f>E28+E33+E48+E58+E66</f>
        <v>16216.699999999999</v>
      </c>
    </row>
    <row r="94" spans="1:5" s="39" customFormat="1" ht="15.75" hidden="1" outlineLevel="1" x14ac:dyDescent="0.25">
      <c r="A94" s="35"/>
      <c r="B94" s="36" t="s">
        <v>55</v>
      </c>
      <c r="C94" s="37"/>
      <c r="D94" s="38">
        <f>D95+D96+D97</f>
        <v>630885.30000000005</v>
      </c>
      <c r="E94" s="38">
        <f t="shared" ref="E94" si="2">E95+E96+E97</f>
        <v>635578.5</v>
      </c>
    </row>
    <row r="95" spans="1:5" s="44" customFormat="1" ht="15.75" hidden="1" outlineLevel="1" x14ac:dyDescent="0.25">
      <c r="A95" s="40"/>
      <c r="B95" s="41">
        <v>1003</v>
      </c>
      <c r="C95" s="42"/>
      <c r="D95" s="43"/>
      <c r="E95" s="43"/>
    </row>
    <row r="96" spans="1:5" s="44" customFormat="1" ht="15.75" hidden="1" outlineLevel="1" x14ac:dyDescent="0.25">
      <c r="A96" s="40"/>
      <c r="B96" s="41">
        <v>1004</v>
      </c>
      <c r="C96" s="42"/>
      <c r="D96" s="43">
        <f>D34+D39+D40+D42+D49+D50+D51</f>
        <v>559758.9</v>
      </c>
      <c r="E96" s="43">
        <f>E34+E39+E40+E42+E49+E50+E51</f>
        <v>564452.1</v>
      </c>
    </row>
    <row r="97" spans="1:5" s="44" customFormat="1" ht="15.75" hidden="1" outlineLevel="1" x14ac:dyDescent="0.25">
      <c r="A97" s="40"/>
      <c r="B97" s="41">
        <v>1006</v>
      </c>
      <c r="C97" s="42"/>
      <c r="D97" s="43">
        <f>D35+D36+D52</f>
        <v>71126.400000000009</v>
      </c>
      <c r="E97" s="43">
        <f>E35+E36+E52</f>
        <v>71126.400000000009</v>
      </c>
    </row>
    <row r="98" spans="1:5" s="39" customFormat="1" ht="15.75" hidden="1" outlineLevel="1" x14ac:dyDescent="0.25">
      <c r="A98" s="35"/>
      <c r="B98" s="36" t="s">
        <v>56</v>
      </c>
      <c r="C98" s="37"/>
      <c r="D98" s="38">
        <f>D99</f>
        <v>1932.3</v>
      </c>
      <c r="E98" s="38">
        <f t="shared" ref="E98" si="3">E99</f>
        <v>1909.3</v>
      </c>
    </row>
    <row r="99" spans="1:5" s="44" customFormat="1" ht="15.75" hidden="1" outlineLevel="1" x14ac:dyDescent="0.25">
      <c r="A99" s="45"/>
      <c r="B99" s="46">
        <v>1101</v>
      </c>
      <c r="C99" s="47"/>
      <c r="D99" s="48">
        <f>D20</f>
        <v>1932.3</v>
      </c>
      <c r="E99" s="48">
        <f>E20</f>
        <v>1909.3</v>
      </c>
    </row>
    <row r="100" spans="1:5" s="44" customFormat="1" ht="15.75" collapsed="1" x14ac:dyDescent="0.25">
      <c r="B100" s="49"/>
    </row>
    <row r="101" spans="1:5" s="44" customFormat="1" ht="15.75" x14ac:dyDescent="0.25">
      <c r="B101" s="49"/>
    </row>
  </sheetData>
  <autoFilter ref="A14:F74" xr:uid="{00000000-0009-0000-0000-000000000000}"/>
  <mergeCells count="7">
    <mergeCell ref="A7:E7"/>
    <mergeCell ref="A8:E8"/>
    <mergeCell ref="D11:E11"/>
    <mergeCell ref="A12:A13"/>
    <mergeCell ref="B12:B13"/>
    <mergeCell ref="C12:C13"/>
    <mergeCell ref="D12:E12"/>
  </mergeCells>
  <pageMargins left="1.1811023622047245" right="0.19685039370078741" top="0.78740157480314965" bottom="0.78740157480314965" header="0.31496062992125984" footer="0.31496062992125984"/>
  <pageSetup paperSize="9" fitToHeight="0" orientation="portrait" r:id="rId1"/>
  <headerFooter differentFirst="1">
    <oddHeader xml:space="preserve">&amp;C&amp;"Times New Roman,обычный"&amp;12&amp;P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23</vt:lpstr>
      <vt:lpstr>'прил. 23'!Заголовки_для_печати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2018-12-14T10:37:49Z</dcterms:modified>
</cp:coreProperties>
</file>