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КЦП на 01.05.2013 г." sheetId="1" r:id="rId1"/>
  </sheets>
  <definedNames>
    <definedName name="_xlnm._FilterDatabase" localSheetId="0" hidden="1">'КЦП на 01.05.2013 г.'!$A$7:$M$76</definedName>
    <definedName name="_xlnm.Print_Titles" localSheetId="0">'КЦП на 01.05.2013 г.'!$5:$7</definedName>
    <definedName name="_xlnm.Print_Area" localSheetId="0">'КЦП на 01.05.2013 г.'!$A$1:$K$85</definedName>
  </definedNames>
  <calcPr fullCalcOnLoad="1"/>
</workbook>
</file>

<file path=xl/sharedStrings.xml><?xml version="1.0" encoding="utf-8"?>
<sst xmlns="http://schemas.openxmlformats.org/spreadsheetml/2006/main" count="137" uniqueCount="111">
  <si>
    <t>(тыс. руб.)</t>
  </si>
  <si>
    <t xml:space="preserve">Наименование разделов, целевых программ </t>
  </si>
  <si>
    <t>федеральный бюджет</t>
  </si>
  <si>
    <t>краевой бюджет</t>
  </si>
  <si>
    <t>в том числе:</t>
  </si>
  <si>
    <t>Поступление в учреждения здравоохранения</t>
  </si>
  <si>
    <t xml:space="preserve"> из фонда софинансирования и муниципального развития </t>
  </si>
  <si>
    <t>Национальная экономика</t>
  </si>
  <si>
    <t>ИТОГО по жилищно-коммунальному хозяйству</t>
  </si>
  <si>
    <t>Приложение</t>
  </si>
  <si>
    <t xml:space="preserve">ВСЕГО РАСХОДОВ </t>
  </si>
  <si>
    <t>1.1.</t>
  </si>
  <si>
    <t>ИТОГО по социальной сфере</t>
  </si>
  <si>
    <t>1.1.1.</t>
  </si>
  <si>
    <t>Краевая целевая программа "Дети Кубани" на 2009 - 2013 годы</t>
  </si>
  <si>
    <t>Социальная политика</t>
  </si>
  <si>
    <t>процент исполнения</t>
  </si>
  <si>
    <t>предусмотрено в бюджете на 2013 год</t>
  </si>
  <si>
    <t>1.</t>
  </si>
  <si>
    <t>Единовременное пособие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учреждениях, в т.ч в учреждениях социального обслуживания населения, приёмных семьях, семьях опекунов (попечителей), а также по окончании службы в Вооружённых силах РФ или по возвращении из учреждений, исполняющих наказание в виде лишения свободы, при их возвращении в указанные жилые помещения</t>
  </si>
  <si>
    <t>№ п/п</t>
  </si>
  <si>
    <t>Долгосрочная краевая целевая программа "Предупреждение риска заноса, распространения и ликвидации очагов африканской чумы свиней на территории Краснодарского края на 2012 - 2015 годы"</t>
  </si>
  <si>
    <t>2.</t>
  </si>
  <si>
    <t>2.1.</t>
  </si>
  <si>
    <t>Организация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обратно, финансовое обеспечение которой осуществляется за счёт средств краевого бюджета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</si>
  <si>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искл.жилых помещений, приобретённых за счёт средств краевого бюджета</t>
  </si>
  <si>
    <t>Обеспечение стимулирования отдельных категорий работников муниципальных образовательных учреждений</t>
  </si>
  <si>
    <t>Финансирование доплат педагогическим работникам муниципальных образовательных учреждений, реализующих программы дошкольного образования</t>
  </si>
  <si>
    <t>Создание условий для укрепления здоровья детей и педагогических работников за счет обеспечения их сбалансированным горячим питанием (частичная компенсация удорожания стоимости питания учащихся дневных муниципальных образовательных учреждений, реализующих общеобразовательные программы, и педагогических работников указанных учреждений)</t>
  </si>
  <si>
    <t>Образование - всего,</t>
  </si>
  <si>
    <t>Долгосрочная краевая целевая программа "Развитие образования в Краснодарском крае на 2011-2015 годы"</t>
  </si>
  <si>
    <t>3.</t>
  </si>
  <si>
    <t>3.1.</t>
  </si>
  <si>
    <t>1.1.2.</t>
  </si>
  <si>
    <t>1.1.3.</t>
  </si>
  <si>
    <t>1.1.4.</t>
  </si>
  <si>
    <t>Организация и проведение единого государственного экзамена и государственной (итоговой) аттестации выпускников общеобразовательных учреждений Краснодарского края</t>
  </si>
  <si>
    <t>1.2.</t>
  </si>
  <si>
    <t>Долгосрочная краевая целевая программа "Кадровое обеспечение сферы культуры и искусства Краснодарского края" на 2011—2013 годы</t>
  </si>
  <si>
    <t>Культура - всего,</t>
  </si>
  <si>
    <t>4.1.</t>
  </si>
  <si>
    <t>Ведомственная целевая программа «Развитие малых форм хозяйствования в агропромышленном комплексе Краснодарского края на 2013-2015годы»</t>
  </si>
  <si>
    <t>Долгосрочная краевая целевая программа "Краснодару - столичный облик" на 2013-2017 годы</t>
  </si>
  <si>
    <t>Общегосударственные вопросы</t>
  </si>
  <si>
    <t>5.1.</t>
  </si>
  <si>
    <t>6.</t>
  </si>
  <si>
    <t>6.1.</t>
  </si>
  <si>
    <t>7.</t>
  </si>
  <si>
    <t>Жилищное хозяйство</t>
  </si>
  <si>
    <t>Коммунальное хозяйство</t>
  </si>
  <si>
    <t>8.</t>
  </si>
  <si>
    <t>8.1.</t>
  </si>
  <si>
    <t>9.</t>
  </si>
  <si>
    <t>9.1.</t>
  </si>
  <si>
    <t>Благоустройство</t>
  </si>
  <si>
    <t>Образование</t>
  </si>
  <si>
    <t>10.</t>
  </si>
  <si>
    <t>10.1.</t>
  </si>
  <si>
    <t>11.</t>
  </si>
  <si>
    <t>Культура</t>
  </si>
  <si>
    <t>Физическая культура</t>
  </si>
  <si>
    <r>
      <t xml:space="preserve">Краевая целевая программа "Дети Кубани" на 2009 - 2013 годы </t>
    </r>
    <r>
      <rPr>
        <sz val="18"/>
        <rFont val="Times New Roman"/>
        <family val="1"/>
      </rPr>
      <t>(обеспечение жильем детей-сирот, детей, оставшихся без попечения родителей, детей, находящихся под опекой (попечительством), а также лиц из их числа путем приобретения (строительства) жилых помещений с последующей передачей их по договорам социального найма, финансовое обеспечение которого осуществляется за счет средств краевого бюджета)</t>
    </r>
  </si>
  <si>
    <t>Физическая культура и спорт - всего,</t>
  </si>
  <si>
    <t>3.2.</t>
  </si>
  <si>
    <t>Ведомственная целевая программа «Развитие детско-юношеского спорта в Краснодарском крае на 2011-2013 годы»</t>
  </si>
  <si>
    <t>Оплата труда инструкторам по физической культуре и спорту и (или) инструкторам по спорту – штатным работникам структурных подразделений администраций муниципальных образований или муниципальных учреждений за организацию спортивно-массовых мероприятий, работу спортивных секций среди различных категорий населения</t>
  </si>
  <si>
    <t>4.</t>
  </si>
  <si>
    <t>5.</t>
  </si>
  <si>
    <t>7.2.</t>
  </si>
  <si>
    <t>11.1.</t>
  </si>
  <si>
    <t>12.</t>
  </si>
  <si>
    <r>
      <t xml:space="preserve">Информация об исполнении федеральных целевых программ, долгосрочных краевых целевых программ, по состоянию </t>
    </r>
    <r>
      <rPr>
        <b/>
        <u val="single"/>
        <sz val="18"/>
        <rFont val="Times New Roman"/>
        <family val="1"/>
      </rPr>
      <t xml:space="preserve"> на  1 мая 2013 года, </t>
    </r>
    <r>
      <rPr>
        <b/>
        <sz val="18"/>
        <rFont val="Times New Roman"/>
        <family val="1"/>
      </rPr>
      <t>предусмотренных для  муниципального образования город Краснодар на 2013 год</t>
    </r>
  </si>
  <si>
    <t>Стимулирование отдельных категорий работников муниципальных учреждений в сфере физической культуры и спорта</t>
  </si>
  <si>
    <t>Ведомственная целевая программа "Содействие субъектам физической культуры и спорта и развитие массового спорта на Кубани на 2012—2014 годы"</t>
  </si>
  <si>
    <t>3.1.1.</t>
  </si>
  <si>
    <t>3.1.2.</t>
  </si>
  <si>
    <t>1.3.</t>
  </si>
  <si>
    <t>Ведомственная целевая программа реализации государственной молодежной политики в Краснодарском крае "Молодежь Кубани" на 2011-2013 годы</t>
  </si>
  <si>
    <t>Реализация других мероприятий краевой целевой программы «Дети Кубани» (подпрограмма «Организация отдыха, оздоровления и занятости детей и подростков») - организация отдыха детей в краевых профильных сменах в каникулярное время</t>
  </si>
  <si>
    <t>Реализация других мероприятий краевой целевой программы «Дети Кубани» (подпрограмма «Профилактика безнадзорности и правонарушений несовершеннолетних»)</t>
  </si>
  <si>
    <t>Ведомственная целевая программа «Развитие канализации населенных пунктов Краснодарского края на 2013-2015 годы»</t>
  </si>
  <si>
    <t>Долгосрочная краевая целевая программа "Газификация Краснодарского края (2012-2016 годы)"</t>
  </si>
  <si>
    <t>1.1.5.</t>
  </si>
  <si>
    <t>Оплата педагогам дополнительного образования за работу с детьми в вечернее и каникулярное время в спортивных залах общеобразовательных учреждений и учреждений дополнительного образования детей физкультурно-спортивной направленности системы образования</t>
  </si>
  <si>
    <t>Оплата педагогам дополнительного образования за работу с детьми в спортивных клубах общеобразовательных учреждений (за исключением вечерних), гимназиях и лицеях</t>
  </si>
  <si>
    <t>Расходы на доведение с 1 декабря 2012 года средней заработной платы педагогических работников муниципальных дошкольных образовательных учреждений, общеобразовательных учреждений, образовательных учреждений, реализующих программы дошкольного образования, до средней заработной платы в системе общего образования</t>
  </si>
  <si>
    <t>Долгосрочная краевая целевая программа "Безопасность образовательных учреждений Краснодарского края на 2012—2014 годы"</t>
  </si>
  <si>
    <t>1.1.6.</t>
  </si>
  <si>
    <t>1.1.7.</t>
  </si>
  <si>
    <t>1.1.8.</t>
  </si>
  <si>
    <t xml:space="preserve">Модернизация региональных систем общего образования 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</si>
  <si>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(Вакцина) 2011-2015 г</t>
  </si>
  <si>
    <t>Здравоохранение - всего,</t>
  </si>
  <si>
    <t>Краевая целевая программа "Улучшение демографической ситуации в Краснодарском крае подпрограмма "Предупреждение и борьба с заболеваниями социального характера" (Сахарный диабет) 2011-2015 г</t>
  </si>
  <si>
    <t>4.2.</t>
  </si>
  <si>
    <t>4.3.</t>
  </si>
  <si>
    <t>5.1.1.</t>
  </si>
  <si>
    <t>5.1.2.</t>
  </si>
  <si>
    <t>5.1.3.</t>
  </si>
  <si>
    <t>5.1.4.</t>
  </si>
  <si>
    <t>5.1.5.</t>
  </si>
  <si>
    <t>7.1.</t>
  </si>
  <si>
    <t>7.3.</t>
  </si>
  <si>
    <t>9.2.</t>
  </si>
  <si>
    <t>9.3.</t>
  </si>
  <si>
    <t>12.1.</t>
  </si>
  <si>
    <t>13.</t>
  </si>
  <si>
    <t>13.1.</t>
  </si>
  <si>
    <r>
      <t xml:space="preserve">профинансировано по состоянию на </t>
    </r>
    <r>
      <rPr>
        <b/>
        <i/>
        <sz val="16"/>
        <rFont val="Times New Roman"/>
        <family val="1"/>
      </rPr>
      <t>01.05.2013 года</t>
    </r>
  </si>
  <si>
    <r>
      <t>ИТОГО</t>
    </r>
    <r>
      <rPr>
        <sz val="16"/>
        <rFont val="Times New Roman"/>
        <family val="1"/>
      </rPr>
      <t xml:space="preserve"> за счёт всех источников</t>
    </r>
  </si>
  <si>
    <t>Национальный календарь профилактических прививок и календарь профилактических прививок по эпидемическим показаниям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</si>
</sst>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sz val="17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169" fontId="8" fillId="0" borderId="0" xfId="20" applyNumberFormat="1" applyFont="1" applyFill="1" applyBorder="1" applyAlignment="1">
      <alignment vertical="center"/>
    </xf>
    <xf numFmtId="166" fontId="8" fillId="0" borderId="0" xfId="19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165" fontId="10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1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6" fontId="10" fillId="0" borderId="1" xfId="19" applyNumberFormat="1" applyFont="1" applyFill="1" applyBorder="1" applyAlignment="1">
      <alignment horizontal="righ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Alignment="1">
      <alignment/>
    </xf>
    <xf numFmtId="165" fontId="8" fillId="0" borderId="0" xfId="2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5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6" fontId="8" fillId="0" borderId="1" xfId="19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6" fontId="10" fillId="0" borderId="1" xfId="19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/>
    </xf>
    <xf numFmtId="166" fontId="8" fillId="0" borderId="3" xfId="19" applyNumberFormat="1" applyFont="1" applyFill="1" applyBorder="1" applyAlignment="1">
      <alignment horizontal="right" vertical="center" wrapText="1"/>
    </xf>
    <xf numFmtId="167" fontId="8" fillId="0" borderId="4" xfId="20" applyNumberFormat="1" applyFont="1" applyFill="1" applyBorder="1" applyAlignment="1">
      <alignment vertical="center"/>
    </xf>
    <xf numFmtId="167" fontId="8" fillId="0" borderId="5" xfId="20" applyNumberFormat="1" applyFont="1" applyFill="1" applyBorder="1" applyAlignment="1">
      <alignment vertical="center"/>
    </xf>
    <xf numFmtId="167" fontId="8" fillId="0" borderId="6" xfId="20" applyNumberFormat="1" applyFont="1" applyFill="1" applyBorder="1" applyAlignment="1">
      <alignment vertical="center"/>
    </xf>
    <xf numFmtId="166" fontId="8" fillId="0" borderId="7" xfId="19" applyNumberFormat="1" applyFont="1" applyFill="1" applyBorder="1" applyAlignment="1">
      <alignment horizontal="right" vertical="center" wrapText="1"/>
    </xf>
    <xf numFmtId="165" fontId="8" fillId="0" borderId="6" xfId="2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166" fontId="8" fillId="0" borderId="2" xfId="19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/>
    </xf>
    <xf numFmtId="165" fontId="8" fillId="0" borderId="9" xfId="20" applyNumberFormat="1" applyFont="1" applyFill="1" applyBorder="1" applyAlignment="1">
      <alignment vertical="center"/>
    </xf>
    <xf numFmtId="165" fontId="8" fillId="0" borderId="4" xfId="2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65" fontId="8" fillId="0" borderId="3" xfId="0" applyNumberFormat="1" applyFont="1" applyFill="1" applyBorder="1" applyAlignment="1">
      <alignment horizontal="right" vertical="center"/>
    </xf>
    <xf numFmtId="165" fontId="8" fillId="0" borderId="10" xfId="20" applyNumberFormat="1" applyFont="1" applyFill="1" applyBorder="1" applyAlignment="1">
      <alignment horizontal="right" vertical="center"/>
    </xf>
    <xf numFmtId="169" fontId="8" fillId="0" borderId="0" xfId="2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166" fontId="10" fillId="0" borderId="1" xfId="19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11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/>
    </xf>
    <xf numFmtId="0" fontId="7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85"/>
  <sheetViews>
    <sheetView tabSelected="1" view="pageBreakPreview" zoomScale="75" zoomScaleNormal="50" zoomScaleSheetLayoutView="75" workbookViewId="0" topLeftCell="A1">
      <pane xSplit="2" ySplit="7" topLeftCell="C7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73" sqref="F73"/>
    </sheetView>
  </sheetViews>
  <sheetFormatPr defaultColWidth="9.125" defaultRowHeight="12.75"/>
  <cols>
    <col min="1" max="1" width="10.25390625" style="19" customWidth="1"/>
    <col min="2" max="2" width="71.75390625" style="6" customWidth="1"/>
    <col min="3" max="3" width="20.75390625" style="1" customWidth="1"/>
    <col min="4" max="4" width="20.00390625" style="1" customWidth="1"/>
    <col min="5" max="5" width="27.625" style="1" customWidth="1"/>
    <col min="6" max="6" width="18.00390625" style="83" customWidth="1"/>
    <col min="7" max="7" width="19.25390625" style="1" customWidth="1"/>
    <col min="8" max="8" width="25.625" style="1" customWidth="1"/>
    <col min="9" max="9" width="27.75390625" style="1" customWidth="1"/>
    <col min="10" max="10" width="18.375" style="55" customWidth="1"/>
    <col min="11" max="11" width="17.875" style="1" customWidth="1"/>
    <col min="12" max="13" width="12.625" style="1" customWidth="1"/>
    <col min="14" max="16384" width="10.375" style="1" customWidth="1"/>
  </cols>
  <sheetData>
    <row r="1" spans="1:11" ht="23.25">
      <c r="A1" s="17"/>
      <c r="B1" s="7"/>
      <c r="C1" s="4"/>
      <c r="D1" s="4"/>
      <c r="E1" s="4"/>
      <c r="F1" s="78"/>
      <c r="G1" s="4"/>
      <c r="H1" s="4"/>
      <c r="I1" s="4"/>
      <c r="J1" s="52"/>
      <c r="K1" s="4"/>
    </row>
    <row r="2" spans="1:11" ht="60" customHeight="1">
      <c r="A2" s="17"/>
      <c r="B2" s="7"/>
      <c r="C2" s="4"/>
      <c r="D2" s="4"/>
      <c r="E2" s="4"/>
      <c r="F2" s="78"/>
      <c r="G2" s="4"/>
      <c r="H2" s="4"/>
      <c r="I2" s="4"/>
      <c r="J2" s="98" t="s">
        <v>9</v>
      </c>
      <c r="K2" s="98"/>
    </row>
    <row r="3" spans="1:11" ht="63.75" customHeight="1">
      <c r="A3" s="100" t="s">
        <v>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25.5" customHeight="1" thickBot="1">
      <c r="A4" s="18"/>
      <c r="B4" s="8"/>
      <c r="C4" s="9"/>
      <c r="D4" s="4"/>
      <c r="E4" s="4"/>
      <c r="F4" s="78"/>
      <c r="G4" s="99" t="s">
        <v>0</v>
      </c>
      <c r="H4" s="99"/>
      <c r="I4" s="99"/>
      <c r="J4" s="99"/>
      <c r="K4" s="99"/>
    </row>
    <row r="5" spans="1:11" s="3" customFormat="1" ht="51.75" customHeight="1" thickBot="1">
      <c r="A5" s="101" t="s">
        <v>20</v>
      </c>
      <c r="B5" s="104" t="s">
        <v>1</v>
      </c>
      <c r="C5" s="107" t="s">
        <v>17</v>
      </c>
      <c r="D5" s="108"/>
      <c r="E5" s="108"/>
      <c r="F5" s="109"/>
      <c r="G5" s="110" t="s">
        <v>108</v>
      </c>
      <c r="H5" s="111"/>
      <c r="I5" s="112"/>
      <c r="J5" s="113"/>
      <c r="K5" s="104" t="s">
        <v>16</v>
      </c>
    </row>
    <row r="6" spans="1:11" s="3" customFormat="1" ht="30" customHeight="1" thickBot="1">
      <c r="A6" s="102"/>
      <c r="B6" s="105"/>
      <c r="C6" s="116" t="s">
        <v>2</v>
      </c>
      <c r="D6" s="90" t="s">
        <v>3</v>
      </c>
      <c r="E6" s="91"/>
      <c r="F6" s="118" t="s">
        <v>109</v>
      </c>
      <c r="G6" s="104" t="s">
        <v>2</v>
      </c>
      <c r="H6" s="92" t="s">
        <v>3</v>
      </c>
      <c r="I6" s="93"/>
      <c r="J6" s="114" t="s">
        <v>109</v>
      </c>
      <c r="K6" s="105"/>
    </row>
    <row r="7" spans="1:11" s="3" customFormat="1" ht="135" customHeight="1" thickBot="1">
      <c r="A7" s="103"/>
      <c r="B7" s="106"/>
      <c r="C7" s="117"/>
      <c r="D7" s="95" t="s">
        <v>5</v>
      </c>
      <c r="E7" s="96" t="s">
        <v>6</v>
      </c>
      <c r="F7" s="119"/>
      <c r="G7" s="106"/>
      <c r="H7" s="94" t="s">
        <v>5</v>
      </c>
      <c r="I7" s="97" t="s">
        <v>6</v>
      </c>
      <c r="J7" s="115"/>
      <c r="K7" s="106"/>
    </row>
    <row r="8" spans="1:11" s="2" customFormat="1" ht="51" customHeight="1">
      <c r="A8" s="73" t="s">
        <v>18</v>
      </c>
      <c r="B8" s="20" t="s">
        <v>29</v>
      </c>
      <c r="C8" s="21">
        <f>C10+C20+C21</f>
        <v>0</v>
      </c>
      <c r="D8" s="21">
        <f>D10+D20+D21</f>
        <v>0</v>
      </c>
      <c r="E8" s="21">
        <f>E10+E20+E21</f>
        <v>648737.6</v>
      </c>
      <c r="F8" s="21">
        <f>C8+D8+E8</f>
        <v>648737.6</v>
      </c>
      <c r="G8" s="21">
        <f>G10+G20+G21</f>
        <v>0</v>
      </c>
      <c r="H8" s="21">
        <f>H10+H20+H21</f>
        <v>0</v>
      </c>
      <c r="I8" s="21">
        <f>I10+I20+I21</f>
        <v>220025.30000000002</v>
      </c>
      <c r="J8" s="21">
        <f>G8+H8+I8</f>
        <v>220025.30000000002</v>
      </c>
      <c r="K8" s="74">
        <f>J8/F8</f>
        <v>0.33915916080708136</v>
      </c>
    </row>
    <row r="9" spans="1:11" ht="31.5" customHeight="1">
      <c r="A9" s="59"/>
      <c r="B9" s="22" t="s">
        <v>4</v>
      </c>
      <c r="C9" s="23"/>
      <c r="D9" s="23"/>
      <c r="E9" s="23"/>
      <c r="F9" s="23"/>
      <c r="G9" s="23"/>
      <c r="H9" s="23"/>
      <c r="I9" s="23"/>
      <c r="J9" s="23"/>
      <c r="K9" s="58"/>
    </row>
    <row r="10" spans="1:11" ht="80.25" customHeight="1">
      <c r="A10" s="60" t="s">
        <v>11</v>
      </c>
      <c r="B10" s="12" t="s">
        <v>30</v>
      </c>
      <c r="C10" s="23">
        <f>SUM(C12:C19)</f>
        <v>0</v>
      </c>
      <c r="D10" s="23">
        <f>SUM(D12:D15)</f>
        <v>0</v>
      </c>
      <c r="E10" s="23">
        <f>SUM(E12:E19)</f>
        <v>643680.2999999999</v>
      </c>
      <c r="F10" s="23">
        <f>C10+D10+E10</f>
        <v>643680.2999999999</v>
      </c>
      <c r="G10" s="23">
        <f>SUM(G12:G19)</f>
        <v>0</v>
      </c>
      <c r="H10" s="23">
        <f>SUM(H13:H15)</f>
        <v>0</v>
      </c>
      <c r="I10" s="23">
        <f>SUM(I12:I19)</f>
        <v>220025.30000000002</v>
      </c>
      <c r="J10" s="23">
        <f>G10+H10+I10</f>
        <v>220025.30000000002</v>
      </c>
      <c r="K10" s="58">
        <f>J10/F10</f>
        <v>0.34182388368884375</v>
      </c>
    </row>
    <row r="11" spans="1:11" ht="26.25" customHeight="1">
      <c r="A11" s="59"/>
      <c r="B11" s="14" t="s">
        <v>4</v>
      </c>
      <c r="C11" s="23"/>
      <c r="D11" s="23"/>
      <c r="E11" s="23"/>
      <c r="F11" s="24"/>
      <c r="G11" s="23"/>
      <c r="H11" s="23"/>
      <c r="I11" s="23"/>
      <c r="J11" s="24"/>
      <c r="K11" s="58"/>
    </row>
    <row r="12" spans="1:11" ht="121.5" customHeight="1">
      <c r="A12" s="59" t="s">
        <v>13</v>
      </c>
      <c r="B12" s="14" t="s">
        <v>36</v>
      </c>
      <c r="C12" s="23">
        <v>0</v>
      </c>
      <c r="D12" s="23"/>
      <c r="E12" s="23">
        <v>1468</v>
      </c>
      <c r="F12" s="26">
        <f aca="true" t="shared" si="0" ref="F12:F21">C12+D12+E12</f>
        <v>1468</v>
      </c>
      <c r="G12" s="23">
        <v>0</v>
      </c>
      <c r="H12" s="23"/>
      <c r="I12" s="23">
        <v>0</v>
      </c>
      <c r="J12" s="26">
        <f aca="true" t="shared" si="1" ref="J12:J21">G12+H12+I12</f>
        <v>0</v>
      </c>
      <c r="K12" s="50">
        <f aca="true" t="shared" si="2" ref="K12:K22">J12/F12</f>
        <v>0</v>
      </c>
    </row>
    <row r="13" spans="1:11" ht="224.25" customHeight="1">
      <c r="A13" s="59" t="s">
        <v>33</v>
      </c>
      <c r="B13" s="14" t="s">
        <v>28</v>
      </c>
      <c r="C13" s="23">
        <v>0</v>
      </c>
      <c r="D13" s="23"/>
      <c r="E13" s="23">
        <v>40732.5</v>
      </c>
      <c r="F13" s="26">
        <f t="shared" si="0"/>
        <v>40732.5</v>
      </c>
      <c r="G13" s="23">
        <v>0</v>
      </c>
      <c r="H13" s="23"/>
      <c r="I13" s="23">
        <v>31054.5</v>
      </c>
      <c r="J13" s="26">
        <f t="shared" si="1"/>
        <v>31054.5</v>
      </c>
      <c r="K13" s="50">
        <f t="shared" si="2"/>
        <v>0.7624010311176579</v>
      </c>
    </row>
    <row r="14" spans="1:11" ht="101.25" customHeight="1">
      <c r="A14" s="59" t="s">
        <v>34</v>
      </c>
      <c r="B14" s="14" t="s">
        <v>27</v>
      </c>
      <c r="C14" s="23">
        <v>0</v>
      </c>
      <c r="D14" s="23"/>
      <c r="E14" s="23">
        <v>209050.6</v>
      </c>
      <c r="F14" s="26">
        <f t="shared" si="0"/>
        <v>209050.6</v>
      </c>
      <c r="G14" s="23">
        <v>0</v>
      </c>
      <c r="H14" s="23"/>
      <c r="I14" s="23">
        <v>57644.4</v>
      </c>
      <c r="J14" s="26">
        <f t="shared" si="1"/>
        <v>57644.4</v>
      </c>
      <c r="K14" s="50">
        <f t="shared" si="2"/>
        <v>0.2757437672984435</v>
      </c>
    </row>
    <row r="15" spans="1:11" ht="92.25" customHeight="1">
      <c r="A15" s="59" t="s">
        <v>35</v>
      </c>
      <c r="B15" s="14" t="s">
        <v>26</v>
      </c>
      <c r="C15" s="23">
        <v>0</v>
      </c>
      <c r="D15" s="23"/>
      <c r="E15" s="23">
        <v>370906.6</v>
      </c>
      <c r="F15" s="26">
        <f t="shared" si="0"/>
        <v>370906.6</v>
      </c>
      <c r="G15" s="23">
        <v>0</v>
      </c>
      <c r="H15" s="23"/>
      <c r="I15" s="23">
        <v>126971.6</v>
      </c>
      <c r="J15" s="26">
        <f t="shared" si="1"/>
        <v>126971.6</v>
      </c>
      <c r="K15" s="50">
        <f t="shared" si="2"/>
        <v>0.34232769112223943</v>
      </c>
    </row>
    <row r="16" spans="1:11" ht="168" customHeight="1">
      <c r="A16" s="59" t="s">
        <v>82</v>
      </c>
      <c r="B16" s="14" t="s">
        <v>83</v>
      </c>
      <c r="C16" s="23">
        <v>0</v>
      </c>
      <c r="D16" s="23"/>
      <c r="E16" s="23">
        <v>1280.2</v>
      </c>
      <c r="F16" s="26">
        <f t="shared" si="0"/>
        <v>1280.2</v>
      </c>
      <c r="G16" s="23">
        <v>0</v>
      </c>
      <c r="H16" s="23"/>
      <c r="I16" s="23">
        <v>211.6</v>
      </c>
      <c r="J16" s="26">
        <f t="shared" si="1"/>
        <v>211.6</v>
      </c>
      <c r="K16" s="50">
        <f t="shared" si="2"/>
        <v>0.16528667395719418</v>
      </c>
    </row>
    <row r="17" spans="1:11" ht="102.75" customHeight="1">
      <c r="A17" s="59" t="s">
        <v>87</v>
      </c>
      <c r="B17" s="14" t="s">
        <v>84</v>
      </c>
      <c r="C17" s="23">
        <v>0</v>
      </c>
      <c r="D17" s="23"/>
      <c r="E17" s="23">
        <v>14758.3</v>
      </c>
      <c r="F17" s="26">
        <f t="shared" si="0"/>
        <v>14758.3</v>
      </c>
      <c r="G17" s="23">
        <v>0</v>
      </c>
      <c r="H17" s="23"/>
      <c r="I17" s="23">
        <v>4143.2</v>
      </c>
      <c r="J17" s="26">
        <f t="shared" si="1"/>
        <v>4143.2</v>
      </c>
      <c r="K17" s="50">
        <f t="shared" si="2"/>
        <v>0.2807369412466206</v>
      </c>
    </row>
    <row r="18" spans="1:11" ht="224.25" customHeight="1">
      <c r="A18" s="59" t="s">
        <v>88</v>
      </c>
      <c r="B18" s="27" t="s">
        <v>85</v>
      </c>
      <c r="C18" s="23">
        <v>0</v>
      </c>
      <c r="D18" s="23"/>
      <c r="E18" s="23">
        <v>152.4</v>
      </c>
      <c r="F18" s="26">
        <f t="shared" si="0"/>
        <v>152.4</v>
      </c>
      <c r="G18" s="23">
        <v>0</v>
      </c>
      <c r="H18" s="23"/>
      <c r="I18" s="23">
        <v>0</v>
      </c>
      <c r="J18" s="26">
        <f t="shared" si="1"/>
        <v>0</v>
      </c>
      <c r="K18" s="50">
        <f t="shared" si="2"/>
        <v>0</v>
      </c>
    </row>
    <row r="19" spans="1:11" ht="57.75" customHeight="1">
      <c r="A19" s="59" t="s">
        <v>89</v>
      </c>
      <c r="B19" s="14" t="s">
        <v>90</v>
      </c>
      <c r="C19" s="23">
        <v>0</v>
      </c>
      <c r="D19" s="23"/>
      <c r="E19" s="23">
        <v>5331.7</v>
      </c>
      <c r="F19" s="26">
        <f t="shared" si="0"/>
        <v>5331.7</v>
      </c>
      <c r="G19" s="23">
        <v>0</v>
      </c>
      <c r="H19" s="23"/>
      <c r="I19" s="23">
        <v>0</v>
      </c>
      <c r="J19" s="26">
        <f>G19+H19+I19</f>
        <v>0</v>
      </c>
      <c r="K19" s="50">
        <f>J19/F19</f>
        <v>0</v>
      </c>
    </row>
    <row r="20" spans="1:11" ht="109.5" customHeight="1">
      <c r="A20" s="60" t="s">
        <v>37</v>
      </c>
      <c r="B20" s="61" t="s">
        <v>86</v>
      </c>
      <c r="C20" s="23">
        <v>0</v>
      </c>
      <c r="D20" s="23"/>
      <c r="E20" s="23">
        <v>4064</v>
      </c>
      <c r="F20" s="26">
        <f t="shared" si="0"/>
        <v>4064</v>
      </c>
      <c r="G20" s="23">
        <v>0</v>
      </c>
      <c r="H20" s="23"/>
      <c r="I20" s="75">
        <v>0</v>
      </c>
      <c r="J20" s="26">
        <f t="shared" si="1"/>
        <v>0</v>
      </c>
      <c r="K20" s="50">
        <f t="shared" si="2"/>
        <v>0</v>
      </c>
    </row>
    <row r="21" spans="1:11" ht="96.75" customHeight="1">
      <c r="A21" s="57" t="s">
        <v>76</v>
      </c>
      <c r="B21" s="12" t="s">
        <v>77</v>
      </c>
      <c r="C21" s="23">
        <v>0</v>
      </c>
      <c r="D21" s="23"/>
      <c r="E21" s="23">
        <v>993.3</v>
      </c>
      <c r="F21" s="26">
        <f t="shared" si="0"/>
        <v>993.3</v>
      </c>
      <c r="G21" s="23">
        <v>0</v>
      </c>
      <c r="H21" s="23"/>
      <c r="I21" s="23"/>
      <c r="J21" s="26">
        <f t="shared" si="1"/>
        <v>0</v>
      </c>
      <c r="K21" s="50">
        <f t="shared" si="2"/>
        <v>0</v>
      </c>
    </row>
    <row r="22" spans="1:11" s="40" customFormat="1" ht="39" customHeight="1">
      <c r="A22" s="46" t="s">
        <v>22</v>
      </c>
      <c r="B22" s="42" t="s">
        <v>39</v>
      </c>
      <c r="C22" s="51">
        <f>C24</f>
        <v>0</v>
      </c>
      <c r="D22" s="51">
        <f aca="true" t="shared" si="3" ref="D22:J22">D24</f>
        <v>0</v>
      </c>
      <c r="E22" s="51">
        <f t="shared" si="3"/>
        <v>89010</v>
      </c>
      <c r="F22" s="51">
        <f t="shared" si="3"/>
        <v>89010</v>
      </c>
      <c r="G22" s="51">
        <f t="shared" si="3"/>
        <v>0</v>
      </c>
      <c r="H22" s="51">
        <f t="shared" si="3"/>
        <v>0</v>
      </c>
      <c r="I22" s="51">
        <f t="shared" si="3"/>
        <v>44505</v>
      </c>
      <c r="J22" s="51">
        <f t="shared" si="3"/>
        <v>44505</v>
      </c>
      <c r="K22" s="50">
        <f t="shared" si="2"/>
        <v>0.5</v>
      </c>
    </row>
    <row r="23" spans="1:11" s="40" customFormat="1" ht="31.5" customHeight="1">
      <c r="A23" s="44"/>
      <c r="B23" s="45" t="s">
        <v>4</v>
      </c>
      <c r="C23" s="43"/>
      <c r="D23" s="43"/>
      <c r="E23" s="48"/>
      <c r="F23" s="49"/>
      <c r="G23" s="48"/>
      <c r="H23" s="48"/>
      <c r="I23" s="48"/>
      <c r="J23" s="49"/>
      <c r="K23" s="50"/>
    </row>
    <row r="24" spans="1:11" s="40" customFormat="1" ht="101.25" customHeight="1">
      <c r="A24" s="41" t="s">
        <v>23</v>
      </c>
      <c r="B24" s="14" t="s">
        <v>38</v>
      </c>
      <c r="C24" s="48">
        <v>0</v>
      </c>
      <c r="D24" s="43"/>
      <c r="E24" s="48">
        <v>89010</v>
      </c>
      <c r="F24" s="49">
        <f>C24+D24+E24</f>
        <v>89010</v>
      </c>
      <c r="G24" s="48"/>
      <c r="H24" s="48"/>
      <c r="I24" s="48">
        <v>44505</v>
      </c>
      <c r="J24" s="49">
        <f>G24+H24+I24</f>
        <v>44505</v>
      </c>
      <c r="K24" s="50">
        <f>J24/F24</f>
        <v>0.5</v>
      </c>
    </row>
    <row r="25" spans="1:12" s="40" customFormat="1" ht="37.5" customHeight="1">
      <c r="A25" s="46" t="s">
        <v>31</v>
      </c>
      <c r="B25" s="42" t="s">
        <v>62</v>
      </c>
      <c r="C25" s="51">
        <f>C27+C31</f>
        <v>0</v>
      </c>
      <c r="D25" s="51">
        <f aca="true" t="shared" si="4" ref="D25:J25">D27+D31</f>
        <v>0</v>
      </c>
      <c r="E25" s="51">
        <f t="shared" si="4"/>
        <v>6368.6</v>
      </c>
      <c r="F25" s="51">
        <f t="shared" si="4"/>
        <v>6368.6</v>
      </c>
      <c r="G25" s="51">
        <f t="shared" si="4"/>
        <v>0</v>
      </c>
      <c r="H25" s="51">
        <f t="shared" si="4"/>
        <v>0</v>
      </c>
      <c r="I25" s="51">
        <f t="shared" si="4"/>
        <v>412.4</v>
      </c>
      <c r="J25" s="51">
        <f t="shared" si="4"/>
        <v>412.4</v>
      </c>
      <c r="K25" s="50">
        <f>J25/F25</f>
        <v>0.06475520522563828</v>
      </c>
      <c r="L25" s="47"/>
    </row>
    <row r="26" spans="1:11" s="40" customFormat="1" ht="25.5" customHeight="1">
      <c r="A26" s="41"/>
      <c r="B26" s="45" t="s">
        <v>4</v>
      </c>
      <c r="C26" s="56"/>
      <c r="D26" s="56"/>
      <c r="E26" s="56"/>
      <c r="F26" s="49"/>
      <c r="G26" s="56"/>
      <c r="H26" s="56"/>
      <c r="I26" s="56"/>
      <c r="J26" s="62"/>
      <c r="K26" s="50"/>
    </row>
    <row r="27" spans="1:11" s="40" customFormat="1" ht="98.25" customHeight="1">
      <c r="A27" s="46" t="s">
        <v>32</v>
      </c>
      <c r="B27" s="42" t="s">
        <v>73</v>
      </c>
      <c r="C27" s="51">
        <f>C29+C30+C31</f>
        <v>0</v>
      </c>
      <c r="D27" s="56">
        <f>D29+D30+D31</f>
        <v>0</v>
      </c>
      <c r="E27" s="51">
        <f aca="true" t="shared" si="5" ref="E27:J27">E29+E30</f>
        <v>1801.6000000000001</v>
      </c>
      <c r="F27" s="51">
        <f t="shared" si="5"/>
        <v>1801.6000000000001</v>
      </c>
      <c r="G27" s="51">
        <f t="shared" si="5"/>
        <v>0</v>
      </c>
      <c r="H27" s="51">
        <f t="shared" si="5"/>
        <v>0</v>
      </c>
      <c r="I27" s="51">
        <f t="shared" si="5"/>
        <v>0</v>
      </c>
      <c r="J27" s="51">
        <f t="shared" si="5"/>
        <v>0</v>
      </c>
      <c r="K27" s="50">
        <f>J27/F27</f>
        <v>0</v>
      </c>
    </row>
    <row r="28" spans="1:11" s="40" customFormat="1" ht="30" customHeight="1">
      <c r="A28" s="41"/>
      <c r="B28" s="45" t="s">
        <v>4</v>
      </c>
      <c r="C28" s="56"/>
      <c r="D28" s="56"/>
      <c r="E28" s="56"/>
      <c r="F28" s="49"/>
      <c r="G28" s="56"/>
      <c r="H28" s="56"/>
      <c r="I28" s="56"/>
      <c r="J28" s="62"/>
      <c r="K28" s="63"/>
    </row>
    <row r="29" spans="1:12" s="40" customFormat="1" ht="201" customHeight="1">
      <c r="A29" s="41" t="s">
        <v>74</v>
      </c>
      <c r="B29" s="27" t="s">
        <v>65</v>
      </c>
      <c r="C29" s="48">
        <v>0</v>
      </c>
      <c r="D29" s="43"/>
      <c r="E29" s="48">
        <v>129.2</v>
      </c>
      <c r="F29" s="49">
        <f>C29+D29+E29</f>
        <v>129.2</v>
      </c>
      <c r="G29" s="48">
        <v>0</v>
      </c>
      <c r="H29" s="43"/>
      <c r="I29" s="48">
        <v>0</v>
      </c>
      <c r="J29" s="49">
        <f>G29+H29+I29</f>
        <v>0</v>
      </c>
      <c r="K29" s="50">
        <f>J29/F29</f>
        <v>0</v>
      </c>
      <c r="L29" s="47"/>
    </row>
    <row r="30" spans="1:12" s="40" customFormat="1" ht="85.5" customHeight="1">
      <c r="A30" s="41" t="s">
        <v>75</v>
      </c>
      <c r="B30" s="27" t="s">
        <v>72</v>
      </c>
      <c r="C30" s="48">
        <v>0</v>
      </c>
      <c r="D30" s="43"/>
      <c r="E30" s="48">
        <v>1672.4</v>
      </c>
      <c r="F30" s="49">
        <f>C30+D30+E30</f>
        <v>1672.4</v>
      </c>
      <c r="G30" s="48">
        <v>0</v>
      </c>
      <c r="H30" s="43"/>
      <c r="I30" s="48">
        <v>0</v>
      </c>
      <c r="J30" s="49">
        <f>G30+H30+I30</f>
        <v>0</v>
      </c>
      <c r="K30" s="50">
        <f>J30/F30</f>
        <v>0</v>
      </c>
      <c r="L30" s="47"/>
    </row>
    <row r="31" spans="1:12" s="40" customFormat="1" ht="80.25" customHeight="1">
      <c r="A31" s="46" t="s">
        <v>63</v>
      </c>
      <c r="B31" s="12" t="s">
        <v>64</v>
      </c>
      <c r="C31" s="48">
        <v>0</v>
      </c>
      <c r="D31" s="48"/>
      <c r="E31" s="48">
        <v>4567</v>
      </c>
      <c r="F31" s="49">
        <f>C31+D31+E31</f>
        <v>4567</v>
      </c>
      <c r="G31" s="48">
        <v>0</v>
      </c>
      <c r="H31" s="43"/>
      <c r="I31" s="48">
        <v>412.4</v>
      </c>
      <c r="J31" s="49">
        <f>G31+H31+I31</f>
        <v>412.4</v>
      </c>
      <c r="K31" s="50">
        <f>J31/F31</f>
        <v>0.09029997810378804</v>
      </c>
      <c r="L31" s="47"/>
    </row>
    <row r="32" spans="1:12" s="85" customFormat="1" ht="32.25" customHeight="1">
      <c r="A32" s="46" t="s">
        <v>66</v>
      </c>
      <c r="B32" s="86" t="s">
        <v>92</v>
      </c>
      <c r="C32" s="87">
        <f>C34+C35+C36</f>
        <v>0</v>
      </c>
      <c r="D32" s="87">
        <f>D34+D35+D36</f>
        <v>13397.09</v>
      </c>
      <c r="E32" s="87">
        <f>E34+E35+E36</f>
        <v>0</v>
      </c>
      <c r="F32" s="88">
        <f>C32+D32+E32</f>
        <v>13397.09</v>
      </c>
      <c r="G32" s="87">
        <f>G34+G35+G36</f>
        <v>0</v>
      </c>
      <c r="H32" s="87">
        <f>H34+H35+H36</f>
        <v>13397.09</v>
      </c>
      <c r="I32" s="87">
        <f>I34+I35+I36</f>
        <v>0</v>
      </c>
      <c r="J32" s="88">
        <f>G32+H32+I32</f>
        <v>13397.09</v>
      </c>
      <c r="K32" s="89">
        <f>J32/F32</f>
        <v>1</v>
      </c>
      <c r="L32" s="84"/>
    </row>
    <row r="33" spans="1:12" s="85" customFormat="1" ht="27.75" customHeight="1">
      <c r="A33" s="46"/>
      <c r="B33" s="22" t="s">
        <v>4</v>
      </c>
      <c r="C33" s="87"/>
      <c r="D33" s="87"/>
      <c r="E33" s="87"/>
      <c r="F33" s="88"/>
      <c r="G33" s="87"/>
      <c r="H33" s="87"/>
      <c r="I33" s="87"/>
      <c r="J33" s="88"/>
      <c r="K33" s="89"/>
      <c r="L33" s="84"/>
    </row>
    <row r="34" spans="1:12" s="85" customFormat="1" ht="94.5" customHeight="1">
      <c r="A34" s="46" t="s">
        <v>40</v>
      </c>
      <c r="B34" s="27" t="s">
        <v>110</v>
      </c>
      <c r="C34" s="87"/>
      <c r="D34" s="87">
        <v>4327.82</v>
      </c>
      <c r="E34" s="87">
        <v>0</v>
      </c>
      <c r="F34" s="88">
        <f>C34+D34+E34</f>
        <v>4327.82</v>
      </c>
      <c r="G34" s="87"/>
      <c r="H34" s="87">
        <v>4327.82</v>
      </c>
      <c r="I34" s="87">
        <v>0</v>
      </c>
      <c r="J34" s="88">
        <f>G34+H34+I34</f>
        <v>4327.82</v>
      </c>
      <c r="K34" s="89">
        <f>J34/F34</f>
        <v>1</v>
      </c>
      <c r="L34" s="84"/>
    </row>
    <row r="35" spans="1:12" s="85" customFormat="1" ht="126" customHeight="1">
      <c r="A35" s="46" t="s">
        <v>94</v>
      </c>
      <c r="B35" s="27" t="s">
        <v>93</v>
      </c>
      <c r="C35" s="87">
        <v>0</v>
      </c>
      <c r="D35" s="87">
        <v>8957</v>
      </c>
      <c r="E35" s="87">
        <v>0</v>
      </c>
      <c r="F35" s="88">
        <f>C35+D35+E35</f>
        <v>8957</v>
      </c>
      <c r="G35" s="87">
        <v>0</v>
      </c>
      <c r="H35" s="87">
        <v>8957</v>
      </c>
      <c r="I35" s="87">
        <v>0</v>
      </c>
      <c r="J35" s="88">
        <f>G35+H35+I35</f>
        <v>8957</v>
      </c>
      <c r="K35" s="89">
        <f>J35/F35</f>
        <v>1</v>
      </c>
      <c r="L35" s="84"/>
    </row>
    <row r="36" spans="1:12" s="85" customFormat="1" ht="118.5" customHeight="1">
      <c r="A36" s="46" t="s">
        <v>95</v>
      </c>
      <c r="B36" s="27" t="s">
        <v>91</v>
      </c>
      <c r="C36" s="87">
        <v>0</v>
      </c>
      <c r="D36" s="87">
        <v>112.27</v>
      </c>
      <c r="E36" s="87">
        <v>0</v>
      </c>
      <c r="F36" s="88">
        <f>C36+D36+E36</f>
        <v>112.27</v>
      </c>
      <c r="G36" s="87">
        <v>0</v>
      </c>
      <c r="H36" s="87">
        <v>112.27</v>
      </c>
      <c r="I36" s="87">
        <v>0</v>
      </c>
      <c r="J36" s="88">
        <f>G36+H36+I36</f>
        <v>112.27</v>
      </c>
      <c r="K36" s="89">
        <f>J36/F36</f>
        <v>1</v>
      </c>
      <c r="L36" s="84"/>
    </row>
    <row r="37" spans="1:11" s="2" customFormat="1" ht="30" customHeight="1">
      <c r="A37" s="57" t="s">
        <v>67</v>
      </c>
      <c r="B37" s="42" t="s">
        <v>15</v>
      </c>
      <c r="C37" s="24">
        <f aca="true" t="shared" si="6" ref="C37:J37">C39</f>
        <v>0</v>
      </c>
      <c r="D37" s="24">
        <f t="shared" si="6"/>
        <v>0</v>
      </c>
      <c r="E37" s="24">
        <f t="shared" si="6"/>
        <v>3407.3000000000006</v>
      </c>
      <c r="F37" s="24">
        <f t="shared" si="6"/>
        <v>3407.3000000000006</v>
      </c>
      <c r="G37" s="24">
        <f t="shared" si="6"/>
        <v>0</v>
      </c>
      <c r="H37" s="24">
        <f t="shared" si="6"/>
        <v>0</v>
      </c>
      <c r="I37" s="24">
        <f t="shared" si="6"/>
        <v>0</v>
      </c>
      <c r="J37" s="24">
        <f t="shared" si="6"/>
        <v>0</v>
      </c>
      <c r="K37" s="58">
        <f>J37/F37</f>
        <v>0</v>
      </c>
    </row>
    <row r="38" spans="1:11" ht="21" customHeight="1">
      <c r="A38" s="59"/>
      <c r="B38" s="22" t="s">
        <v>4</v>
      </c>
      <c r="C38" s="23"/>
      <c r="D38" s="23"/>
      <c r="E38" s="23"/>
      <c r="F38" s="24"/>
      <c r="G38" s="23"/>
      <c r="H38" s="23"/>
      <c r="I38" s="23"/>
      <c r="J38" s="24"/>
      <c r="K38" s="58"/>
    </row>
    <row r="39" spans="1:11" ht="45.75" customHeight="1">
      <c r="A39" s="60" t="s">
        <v>44</v>
      </c>
      <c r="B39" s="12" t="s">
        <v>14</v>
      </c>
      <c r="C39" s="23">
        <f>C41+C42+C45</f>
        <v>0</v>
      </c>
      <c r="D39" s="23">
        <f>D41+D42+D45</f>
        <v>0</v>
      </c>
      <c r="E39" s="23">
        <f>E41+E42+E43+E44+E45</f>
        <v>3407.3000000000006</v>
      </c>
      <c r="F39" s="23">
        <f>C39+D39+E39</f>
        <v>3407.3000000000006</v>
      </c>
      <c r="G39" s="23">
        <f>G41+G42+G43+G44+G45</f>
        <v>0</v>
      </c>
      <c r="H39" s="23">
        <f>H41+H42+H43+H44+H45</f>
        <v>0</v>
      </c>
      <c r="I39" s="23">
        <f>I41+I42+I43+I44+I45</f>
        <v>0</v>
      </c>
      <c r="J39" s="24">
        <f>G39+H39+I39</f>
        <v>0</v>
      </c>
      <c r="K39" s="58">
        <f>J39/F39</f>
        <v>0</v>
      </c>
    </row>
    <row r="40" spans="1:11" ht="24" customHeight="1">
      <c r="A40" s="59"/>
      <c r="B40" s="14" t="s">
        <v>4</v>
      </c>
      <c r="C40" s="23"/>
      <c r="D40" s="23"/>
      <c r="E40" s="23"/>
      <c r="F40" s="24"/>
      <c r="G40" s="23"/>
      <c r="H40" s="23"/>
      <c r="I40" s="23"/>
      <c r="J40" s="24"/>
      <c r="K40" s="58"/>
    </row>
    <row r="41" spans="1:11" s="5" customFormat="1" ht="273.75" customHeight="1">
      <c r="A41" s="59" t="s">
        <v>96</v>
      </c>
      <c r="B41" s="39" t="s">
        <v>19</v>
      </c>
      <c r="C41" s="28">
        <v>0</v>
      </c>
      <c r="D41" s="28"/>
      <c r="E41" s="28">
        <v>809.2</v>
      </c>
      <c r="F41" s="26">
        <f aca="true" t="shared" si="7" ref="F41:F46">C41+D41+E41</f>
        <v>809.2</v>
      </c>
      <c r="G41" s="28">
        <v>0</v>
      </c>
      <c r="H41" s="28"/>
      <c r="I41" s="28">
        <v>0</v>
      </c>
      <c r="J41" s="26">
        <f aca="true" t="shared" si="8" ref="J41:J46">G41+H41+I41</f>
        <v>0</v>
      </c>
      <c r="K41" s="50">
        <f aca="true" t="shared" si="9" ref="K41:K47">J41/F41</f>
        <v>0</v>
      </c>
    </row>
    <row r="42" spans="1:11" s="5" customFormat="1" ht="177" customHeight="1">
      <c r="A42" s="59" t="s">
        <v>97</v>
      </c>
      <c r="B42" s="27" t="s">
        <v>25</v>
      </c>
      <c r="C42" s="28">
        <v>0</v>
      </c>
      <c r="D42" s="28"/>
      <c r="E42" s="28">
        <v>15.6</v>
      </c>
      <c r="F42" s="26">
        <f t="shared" si="7"/>
        <v>15.6</v>
      </c>
      <c r="G42" s="28">
        <v>0</v>
      </c>
      <c r="H42" s="28"/>
      <c r="I42" s="28">
        <v>0</v>
      </c>
      <c r="J42" s="26">
        <f t="shared" si="8"/>
        <v>0</v>
      </c>
      <c r="K42" s="50">
        <f t="shared" si="9"/>
        <v>0</v>
      </c>
    </row>
    <row r="43" spans="1:11" s="5" customFormat="1" ht="186" customHeight="1">
      <c r="A43" s="59" t="s">
        <v>98</v>
      </c>
      <c r="B43" s="27" t="s">
        <v>78</v>
      </c>
      <c r="C43" s="28">
        <v>0</v>
      </c>
      <c r="D43" s="28"/>
      <c r="E43" s="28">
        <v>2486.8</v>
      </c>
      <c r="F43" s="26">
        <f t="shared" si="7"/>
        <v>2486.8</v>
      </c>
      <c r="G43" s="28">
        <v>0</v>
      </c>
      <c r="H43" s="28"/>
      <c r="I43" s="28">
        <v>0</v>
      </c>
      <c r="J43" s="26">
        <f t="shared" si="8"/>
        <v>0</v>
      </c>
      <c r="K43" s="50">
        <f t="shared" si="9"/>
        <v>0</v>
      </c>
    </row>
    <row r="44" spans="1:11" s="5" customFormat="1" ht="136.5" customHeight="1">
      <c r="A44" s="59" t="s">
        <v>99</v>
      </c>
      <c r="B44" s="27" t="s">
        <v>79</v>
      </c>
      <c r="C44" s="28">
        <v>0</v>
      </c>
      <c r="D44" s="28"/>
      <c r="E44" s="28">
        <v>55.9</v>
      </c>
      <c r="F44" s="26">
        <f t="shared" si="7"/>
        <v>55.9</v>
      </c>
      <c r="G44" s="28">
        <v>0</v>
      </c>
      <c r="H44" s="28"/>
      <c r="I44" s="28">
        <v>0</v>
      </c>
      <c r="J44" s="26">
        <f t="shared" si="8"/>
        <v>0</v>
      </c>
      <c r="K44" s="50">
        <f t="shared" si="9"/>
        <v>0</v>
      </c>
    </row>
    <row r="45" spans="1:11" s="5" customFormat="1" ht="214.5" customHeight="1">
      <c r="A45" s="59" t="s">
        <v>100</v>
      </c>
      <c r="B45" s="39" t="s">
        <v>24</v>
      </c>
      <c r="C45" s="28">
        <v>0</v>
      </c>
      <c r="D45" s="28"/>
      <c r="E45" s="28">
        <v>39.8</v>
      </c>
      <c r="F45" s="26">
        <f t="shared" si="7"/>
        <v>39.8</v>
      </c>
      <c r="G45" s="28">
        <v>0</v>
      </c>
      <c r="H45" s="28"/>
      <c r="I45" s="28">
        <v>0</v>
      </c>
      <c r="J45" s="26">
        <f t="shared" si="8"/>
        <v>0</v>
      </c>
      <c r="K45" s="50">
        <f t="shared" si="9"/>
        <v>0</v>
      </c>
    </row>
    <row r="46" spans="1:11" ht="57.75" customHeight="1">
      <c r="A46" s="15"/>
      <c r="B46" s="30" t="s">
        <v>12</v>
      </c>
      <c r="C46" s="24">
        <f>C8+C22+C25+C32+C37</f>
        <v>0</v>
      </c>
      <c r="D46" s="24">
        <f>D8+D22+D25+D32+D37</f>
        <v>13397.09</v>
      </c>
      <c r="E46" s="24">
        <f>E8+E22+E25+E32+E37</f>
        <v>747523.5</v>
      </c>
      <c r="F46" s="24">
        <f t="shared" si="7"/>
        <v>760920.59</v>
      </c>
      <c r="G46" s="24">
        <f>G8+G22+G25+G32+G37</f>
        <v>0</v>
      </c>
      <c r="H46" s="24">
        <f>H8+H22+H25+H32+H37</f>
        <v>13397.09</v>
      </c>
      <c r="I46" s="24">
        <f>I8+I22+I25+I32+I37</f>
        <v>264942.70000000007</v>
      </c>
      <c r="J46" s="24">
        <f t="shared" si="8"/>
        <v>278339.7900000001</v>
      </c>
      <c r="K46" s="50">
        <f t="shared" si="9"/>
        <v>0.36579347918552196</v>
      </c>
    </row>
    <row r="47" spans="1:11" ht="36" customHeight="1">
      <c r="A47" s="29" t="s">
        <v>45</v>
      </c>
      <c r="B47" s="30" t="s">
        <v>43</v>
      </c>
      <c r="C47" s="24">
        <f>C49</f>
        <v>0</v>
      </c>
      <c r="D47" s="24">
        <f aca="true" t="shared" si="10" ref="D47:J47">D49</f>
        <v>0</v>
      </c>
      <c r="E47" s="24">
        <f t="shared" si="10"/>
        <v>63840</v>
      </c>
      <c r="F47" s="24">
        <f t="shared" si="10"/>
        <v>63840</v>
      </c>
      <c r="G47" s="24">
        <f t="shared" si="10"/>
        <v>0</v>
      </c>
      <c r="H47" s="24">
        <f t="shared" si="10"/>
        <v>0</v>
      </c>
      <c r="I47" s="24">
        <f t="shared" si="10"/>
        <v>0</v>
      </c>
      <c r="J47" s="24">
        <f t="shared" si="10"/>
        <v>0</v>
      </c>
      <c r="K47" s="58">
        <f t="shared" si="9"/>
        <v>0</v>
      </c>
    </row>
    <row r="48" spans="1:11" ht="27" customHeight="1">
      <c r="A48" s="29"/>
      <c r="B48" s="31" t="s">
        <v>4</v>
      </c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84" customHeight="1">
      <c r="A49" s="29" t="s">
        <v>46</v>
      </c>
      <c r="B49" s="13" t="s">
        <v>42</v>
      </c>
      <c r="C49" s="24"/>
      <c r="D49" s="24"/>
      <c r="E49" s="23">
        <v>63840</v>
      </c>
      <c r="F49" s="24">
        <f>C49+D49+E49</f>
        <v>63840</v>
      </c>
      <c r="G49" s="24"/>
      <c r="H49" s="24"/>
      <c r="I49" s="23">
        <v>0</v>
      </c>
      <c r="J49" s="24">
        <f>G49+H49+I49</f>
        <v>0</v>
      </c>
      <c r="K49" s="58">
        <f>J49/F49</f>
        <v>0</v>
      </c>
    </row>
    <row r="50" spans="1:11" s="2" customFormat="1" ht="41.25" customHeight="1">
      <c r="A50" s="57" t="s">
        <v>47</v>
      </c>
      <c r="B50" s="30" t="s">
        <v>7</v>
      </c>
      <c r="C50" s="24">
        <f>SUM(C52,C53,C54)</f>
        <v>0</v>
      </c>
      <c r="D50" s="24">
        <f aca="true" t="shared" si="11" ref="D50:J50">SUM(D52,D53,D54)</f>
        <v>0</v>
      </c>
      <c r="E50" s="24">
        <f t="shared" si="11"/>
        <v>1023942.7</v>
      </c>
      <c r="F50" s="24">
        <f t="shared" si="11"/>
        <v>1023942.7</v>
      </c>
      <c r="G50" s="25">
        <f t="shared" si="11"/>
        <v>0</v>
      </c>
      <c r="H50" s="25">
        <f t="shared" si="11"/>
        <v>0</v>
      </c>
      <c r="I50" s="25">
        <f t="shared" si="11"/>
        <v>0</v>
      </c>
      <c r="J50" s="24">
        <f t="shared" si="11"/>
        <v>0</v>
      </c>
      <c r="K50" s="58">
        <f>J50/F50</f>
        <v>0</v>
      </c>
    </row>
    <row r="51" spans="1:11" s="2" customFormat="1" ht="23.25">
      <c r="A51" s="15"/>
      <c r="B51" s="31" t="s">
        <v>4</v>
      </c>
      <c r="C51" s="24"/>
      <c r="D51" s="24"/>
      <c r="E51" s="24"/>
      <c r="F51" s="24"/>
      <c r="G51" s="25"/>
      <c r="H51" s="25"/>
      <c r="I51" s="25"/>
      <c r="J51" s="24"/>
      <c r="K51" s="58"/>
    </row>
    <row r="52" spans="1:11" s="2" customFormat="1" ht="132" customHeight="1">
      <c r="A52" s="57" t="s">
        <v>101</v>
      </c>
      <c r="B52" s="13" t="s">
        <v>21</v>
      </c>
      <c r="C52" s="24">
        <v>0</v>
      </c>
      <c r="D52" s="24"/>
      <c r="E52" s="23">
        <v>216.7</v>
      </c>
      <c r="F52" s="24">
        <f>C52+D52+E52</f>
        <v>216.7</v>
      </c>
      <c r="G52" s="32"/>
      <c r="H52" s="32"/>
      <c r="I52" s="32">
        <v>0</v>
      </c>
      <c r="J52" s="24">
        <f>G52+H52+I52</f>
        <v>0</v>
      </c>
      <c r="K52" s="58">
        <f>J52/F52</f>
        <v>0</v>
      </c>
    </row>
    <row r="53" spans="1:11" s="2" customFormat="1" ht="102" customHeight="1">
      <c r="A53" s="57" t="s">
        <v>68</v>
      </c>
      <c r="B53" s="13" t="s">
        <v>41</v>
      </c>
      <c r="C53" s="24">
        <v>0</v>
      </c>
      <c r="D53" s="24"/>
      <c r="E53" s="23">
        <v>386</v>
      </c>
      <c r="F53" s="24">
        <f>C53+D53+E53</f>
        <v>386</v>
      </c>
      <c r="G53" s="32"/>
      <c r="H53" s="32"/>
      <c r="I53" s="32">
        <v>0</v>
      </c>
      <c r="J53" s="24">
        <f>G53+H53+I53</f>
        <v>0</v>
      </c>
      <c r="K53" s="58">
        <f>J53/F53</f>
        <v>0</v>
      </c>
    </row>
    <row r="54" spans="1:11" s="2" customFormat="1" ht="88.5" customHeight="1">
      <c r="A54" s="57" t="s">
        <v>102</v>
      </c>
      <c r="B54" s="13" t="s">
        <v>42</v>
      </c>
      <c r="C54" s="24">
        <v>0</v>
      </c>
      <c r="D54" s="24"/>
      <c r="E54" s="23">
        <v>1023340</v>
      </c>
      <c r="F54" s="24">
        <f>C54+D54+E54</f>
        <v>1023340</v>
      </c>
      <c r="G54" s="32"/>
      <c r="H54" s="32"/>
      <c r="I54" s="32">
        <v>0</v>
      </c>
      <c r="J54" s="24">
        <f>G54+H54+I54</f>
        <v>0</v>
      </c>
      <c r="K54" s="58">
        <f>J54/F54</f>
        <v>0</v>
      </c>
    </row>
    <row r="55" spans="1:11" s="2" customFormat="1" ht="37.5" customHeight="1">
      <c r="A55" s="57" t="s">
        <v>50</v>
      </c>
      <c r="B55" s="30" t="s">
        <v>48</v>
      </c>
      <c r="C55" s="24">
        <f>C57</f>
        <v>0</v>
      </c>
      <c r="D55" s="24">
        <f aca="true" t="shared" si="12" ref="D55:K55">D57</f>
        <v>0</v>
      </c>
      <c r="E55" s="24">
        <f t="shared" si="12"/>
        <v>240830.2</v>
      </c>
      <c r="F55" s="24">
        <f t="shared" si="12"/>
        <v>240830.2</v>
      </c>
      <c r="G55" s="25">
        <f t="shared" si="12"/>
        <v>0</v>
      </c>
      <c r="H55" s="25">
        <f t="shared" si="12"/>
        <v>0</v>
      </c>
      <c r="I55" s="25">
        <f t="shared" si="12"/>
        <v>0</v>
      </c>
      <c r="J55" s="25">
        <f t="shared" si="12"/>
        <v>0</v>
      </c>
      <c r="K55" s="25">
        <f t="shared" si="12"/>
        <v>0</v>
      </c>
    </row>
    <row r="56" spans="1:11" s="2" customFormat="1" ht="37.5" customHeight="1">
      <c r="A56" s="57"/>
      <c r="B56" s="31" t="s">
        <v>4</v>
      </c>
      <c r="C56" s="24"/>
      <c r="D56" s="24"/>
      <c r="E56" s="23"/>
      <c r="F56" s="24"/>
      <c r="G56" s="32"/>
      <c r="H56" s="32"/>
      <c r="I56" s="32"/>
      <c r="J56" s="24"/>
      <c r="K56" s="58"/>
    </row>
    <row r="57" spans="1:11" s="2" customFormat="1" ht="255" customHeight="1">
      <c r="A57" s="57" t="s">
        <v>51</v>
      </c>
      <c r="B57" s="12" t="s">
        <v>61</v>
      </c>
      <c r="C57" s="24"/>
      <c r="D57" s="24"/>
      <c r="E57" s="23">
        <v>240830.2</v>
      </c>
      <c r="F57" s="24">
        <f>C57+D57+E57</f>
        <v>240830.2</v>
      </c>
      <c r="G57" s="32"/>
      <c r="H57" s="32"/>
      <c r="I57" s="32"/>
      <c r="J57" s="24">
        <f>G57+H57+I57</f>
        <v>0</v>
      </c>
      <c r="K57" s="58">
        <f>J57/F57</f>
        <v>0</v>
      </c>
    </row>
    <row r="58" spans="1:11" s="2" customFormat="1" ht="37.5" customHeight="1">
      <c r="A58" s="57" t="s">
        <v>52</v>
      </c>
      <c r="B58" s="30" t="s">
        <v>49</v>
      </c>
      <c r="C58" s="24">
        <f>C60+C61+C62</f>
        <v>0</v>
      </c>
      <c r="D58" s="24">
        <f aca="true" t="shared" si="13" ref="D58:J58">D60+D61+D62</f>
        <v>0</v>
      </c>
      <c r="E58" s="24">
        <f t="shared" si="13"/>
        <v>566543.3</v>
      </c>
      <c r="F58" s="24">
        <f t="shared" si="13"/>
        <v>566543.3</v>
      </c>
      <c r="G58" s="25">
        <f t="shared" si="13"/>
        <v>0</v>
      </c>
      <c r="H58" s="25">
        <f t="shared" si="13"/>
        <v>0</v>
      </c>
      <c r="I58" s="25">
        <f t="shared" si="13"/>
        <v>0</v>
      </c>
      <c r="J58" s="25">
        <f t="shared" si="13"/>
        <v>0</v>
      </c>
      <c r="K58" s="58">
        <f>J58/F58</f>
        <v>0</v>
      </c>
    </row>
    <row r="59" spans="1:11" s="2" customFormat="1" ht="33" customHeight="1">
      <c r="A59" s="57"/>
      <c r="B59" s="31" t="s">
        <v>4</v>
      </c>
      <c r="C59" s="24"/>
      <c r="D59" s="24"/>
      <c r="E59" s="23"/>
      <c r="F59" s="24"/>
      <c r="G59" s="32"/>
      <c r="H59" s="32"/>
      <c r="I59" s="32"/>
      <c r="J59" s="24"/>
      <c r="K59" s="58"/>
    </row>
    <row r="60" spans="1:11" s="2" customFormat="1" ht="71.25" customHeight="1">
      <c r="A60" s="57" t="s">
        <v>53</v>
      </c>
      <c r="B60" s="13" t="s">
        <v>42</v>
      </c>
      <c r="C60" s="24"/>
      <c r="D60" s="24"/>
      <c r="E60" s="23">
        <v>541400</v>
      </c>
      <c r="F60" s="24">
        <f>C60+D60+E60</f>
        <v>541400</v>
      </c>
      <c r="G60" s="32"/>
      <c r="H60" s="32"/>
      <c r="I60" s="32">
        <v>0</v>
      </c>
      <c r="J60" s="24">
        <f>G60+H60+I60</f>
        <v>0</v>
      </c>
      <c r="K60" s="58">
        <f>J60/F60</f>
        <v>0</v>
      </c>
    </row>
    <row r="61" spans="1:11" s="2" customFormat="1" ht="86.25" customHeight="1">
      <c r="A61" s="57" t="s">
        <v>103</v>
      </c>
      <c r="B61" s="13" t="s">
        <v>80</v>
      </c>
      <c r="C61" s="24"/>
      <c r="D61" s="24"/>
      <c r="E61" s="23">
        <v>10000</v>
      </c>
      <c r="F61" s="24">
        <f>C61+D61+E61</f>
        <v>10000</v>
      </c>
      <c r="G61" s="32"/>
      <c r="H61" s="32"/>
      <c r="I61" s="32">
        <v>0</v>
      </c>
      <c r="J61" s="24">
        <f>G61+H61+I61</f>
        <v>0</v>
      </c>
      <c r="K61" s="58">
        <f>J61/F61</f>
        <v>0</v>
      </c>
    </row>
    <row r="62" spans="1:11" s="2" customFormat="1" ht="89.25" customHeight="1">
      <c r="A62" s="57" t="s">
        <v>104</v>
      </c>
      <c r="B62" s="13" t="s">
        <v>81</v>
      </c>
      <c r="C62" s="24"/>
      <c r="D62" s="24"/>
      <c r="E62" s="23">
        <v>15143.3</v>
      </c>
      <c r="F62" s="24">
        <f>C62+D62+E62</f>
        <v>15143.3</v>
      </c>
      <c r="G62" s="32"/>
      <c r="H62" s="32"/>
      <c r="I62" s="32">
        <v>0</v>
      </c>
      <c r="J62" s="24">
        <f>G62+H62+I62</f>
        <v>0</v>
      </c>
      <c r="K62" s="58">
        <f>J62/F62</f>
        <v>0</v>
      </c>
    </row>
    <row r="63" spans="1:11" s="2" customFormat="1" ht="33" customHeight="1">
      <c r="A63" s="57" t="s">
        <v>56</v>
      </c>
      <c r="B63" s="30" t="s">
        <v>54</v>
      </c>
      <c r="C63" s="24">
        <f>C65</f>
        <v>0</v>
      </c>
      <c r="D63" s="24">
        <f aca="true" t="shared" si="14" ref="D63:J63">D65</f>
        <v>0</v>
      </c>
      <c r="E63" s="24">
        <f t="shared" si="14"/>
        <v>405305</v>
      </c>
      <c r="F63" s="24">
        <f t="shared" si="14"/>
        <v>405305</v>
      </c>
      <c r="G63" s="25">
        <f t="shared" si="14"/>
        <v>0</v>
      </c>
      <c r="H63" s="25">
        <f t="shared" si="14"/>
        <v>0</v>
      </c>
      <c r="I63" s="25">
        <f t="shared" si="14"/>
        <v>0</v>
      </c>
      <c r="J63" s="24">
        <f t="shared" si="14"/>
        <v>0</v>
      </c>
      <c r="K63" s="58">
        <f>J63/F63</f>
        <v>0</v>
      </c>
    </row>
    <row r="64" spans="1:11" s="2" customFormat="1" ht="33" customHeight="1">
      <c r="A64" s="57"/>
      <c r="B64" s="31" t="s">
        <v>4</v>
      </c>
      <c r="C64" s="24"/>
      <c r="D64" s="24"/>
      <c r="E64" s="23"/>
      <c r="F64" s="24"/>
      <c r="G64" s="32"/>
      <c r="H64" s="32"/>
      <c r="I64" s="32"/>
      <c r="J64" s="24"/>
      <c r="K64" s="58"/>
    </row>
    <row r="65" spans="1:11" s="2" customFormat="1" ht="80.25" customHeight="1">
      <c r="A65" s="57" t="s">
        <v>57</v>
      </c>
      <c r="B65" s="13" t="s">
        <v>42</v>
      </c>
      <c r="C65" s="24"/>
      <c r="D65" s="24"/>
      <c r="E65" s="23">
        <v>405305</v>
      </c>
      <c r="F65" s="24">
        <f>C65+D65+E65</f>
        <v>405305</v>
      </c>
      <c r="G65" s="32"/>
      <c r="H65" s="32"/>
      <c r="I65" s="32">
        <v>0</v>
      </c>
      <c r="J65" s="24">
        <f>G65+H65+I65</f>
        <v>0</v>
      </c>
      <c r="K65" s="58">
        <f>J65/F65</f>
        <v>0</v>
      </c>
    </row>
    <row r="66" spans="1:11" s="2" customFormat="1" ht="34.5" customHeight="1">
      <c r="A66" s="57" t="s">
        <v>58</v>
      </c>
      <c r="B66" s="30" t="s">
        <v>55</v>
      </c>
      <c r="C66" s="24">
        <f>C68</f>
        <v>0</v>
      </c>
      <c r="D66" s="24">
        <f aca="true" t="shared" si="15" ref="D66:J66">D68</f>
        <v>0</v>
      </c>
      <c r="E66" s="24">
        <f t="shared" si="15"/>
        <v>281560</v>
      </c>
      <c r="F66" s="24">
        <f t="shared" si="15"/>
        <v>281560</v>
      </c>
      <c r="G66" s="25">
        <f t="shared" si="15"/>
        <v>0</v>
      </c>
      <c r="H66" s="25">
        <f t="shared" si="15"/>
        <v>0</v>
      </c>
      <c r="I66" s="25">
        <f t="shared" si="15"/>
        <v>0</v>
      </c>
      <c r="J66" s="24">
        <f t="shared" si="15"/>
        <v>0</v>
      </c>
      <c r="K66" s="58">
        <f>J66/F66</f>
        <v>0</v>
      </c>
    </row>
    <row r="67" spans="1:11" s="2" customFormat="1" ht="33" customHeight="1">
      <c r="A67" s="57"/>
      <c r="B67" s="31" t="s">
        <v>4</v>
      </c>
      <c r="C67" s="24"/>
      <c r="D67" s="24"/>
      <c r="E67" s="23"/>
      <c r="F67" s="24"/>
      <c r="G67" s="32"/>
      <c r="H67" s="32"/>
      <c r="I67" s="32"/>
      <c r="J67" s="24"/>
      <c r="K67" s="58"/>
    </row>
    <row r="68" spans="1:11" s="2" customFormat="1" ht="81" customHeight="1">
      <c r="A68" s="57" t="s">
        <v>69</v>
      </c>
      <c r="B68" s="13" t="s">
        <v>42</v>
      </c>
      <c r="C68" s="24">
        <v>0</v>
      </c>
      <c r="D68" s="24"/>
      <c r="E68" s="23">
        <v>281560</v>
      </c>
      <c r="F68" s="24">
        <f>C68+D68+E68</f>
        <v>281560</v>
      </c>
      <c r="G68" s="32"/>
      <c r="H68" s="32"/>
      <c r="I68" s="32">
        <v>0</v>
      </c>
      <c r="J68" s="24">
        <f>G68+H68+I68</f>
        <v>0</v>
      </c>
      <c r="K68" s="58">
        <f>J68/F68</f>
        <v>0</v>
      </c>
    </row>
    <row r="69" spans="1:11" s="2" customFormat="1" ht="38.25" customHeight="1">
      <c r="A69" s="57" t="s">
        <v>70</v>
      </c>
      <c r="B69" s="30" t="s">
        <v>59</v>
      </c>
      <c r="C69" s="24">
        <f>C71</f>
        <v>0</v>
      </c>
      <c r="D69" s="24">
        <f aca="true" t="shared" si="16" ref="D69:J69">D71</f>
        <v>0</v>
      </c>
      <c r="E69" s="24">
        <f t="shared" si="16"/>
        <v>30825</v>
      </c>
      <c r="F69" s="24">
        <f t="shared" si="16"/>
        <v>30825</v>
      </c>
      <c r="G69" s="25">
        <f t="shared" si="16"/>
        <v>0</v>
      </c>
      <c r="H69" s="25">
        <f t="shared" si="16"/>
        <v>0</v>
      </c>
      <c r="I69" s="25">
        <f t="shared" si="16"/>
        <v>0</v>
      </c>
      <c r="J69" s="24">
        <f t="shared" si="16"/>
        <v>0</v>
      </c>
      <c r="K69" s="58">
        <f>J69/F69</f>
        <v>0</v>
      </c>
    </row>
    <row r="70" spans="1:11" s="2" customFormat="1" ht="33" customHeight="1">
      <c r="A70" s="57"/>
      <c r="B70" s="31" t="s">
        <v>4</v>
      </c>
      <c r="C70" s="24"/>
      <c r="D70" s="24"/>
      <c r="E70" s="23"/>
      <c r="F70" s="24"/>
      <c r="G70" s="32"/>
      <c r="H70" s="32"/>
      <c r="I70" s="32"/>
      <c r="J70" s="24"/>
      <c r="K70" s="58"/>
    </row>
    <row r="71" spans="1:11" s="2" customFormat="1" ht="80.25" customHeight="1">
      <c r="A71" s="57" t="s">
        <v>105</v>
      </c>
      <c r="B71" s="13" t="s">
        <v>42</v>
      </c>
      <c r="C71" s="24">
        <v>0</v>
      </c>
      <c r="D71" s="24"/>
      <c r="E71" s="23">
        <v>30825</v>
      </c>
      <c r="F71" s="24">
        <f>C71+D71+E71</f>
        <v>30825</v>
      </c>
      <c r="G71" s="32"/>
      <c r="H71" s="32"/>
      <c r="I71" s="32">
        <v>0</v>
      </c>
      <c r="J71" s="24">
        <f>G71+H71+I71</f>
        <v>0</v>
      </c>
      <c r="K71" s="58">
        <f>J71/F71</f>
        <v>0</v>
      </c>
    </row>
    <row r="72" spans="1:11" s="2" customFormat="1" ht="42.75" customHeight="1">
      <c r="A72" s="57" t="s">
        <v>106</v>
      </c>
      <c r="B72" s="30" t="s">
        <v>60</v>
      </c>
      <c r="C72" s="24">
        <f>C74</f>
        <v>0</v>
      </c>
      <c r="D72" s="24">
        <f aca="true" t="shared" si="17" ref="D72:J72">D74</f>
        <v>0</v>
      </c>
      <c r="E72" s="24">
        <f t="shared" si="17"/>
        <v>53730</v>
      </c>
      <c r="F72" s="24">
        <f t="shared" si="17"/>
        <v>53730</v>
      </c>
      <c r="G72" s="25">
        <f t="shared" si="17"/>
        <v>0</v>
      </c>
      <c r="H72" s="25">
        <f t="shared" si="17"/>
        <v>0</v>
      </c>
      <c r="I72" s="25">
        <f t="shared" si="17"/>
        <v>0</v>
      </c>
      <c r="J72" s="24">
        <f t="shared" si="17"/>
        <v>0</v>
      </c>
      <c r="K72" s="58">
        <f>J72/F72</f>
        <v>0</v>
      </c>
    </row>
    <row r="73" spans="1:11" s="2" customFormat="1" ht="24" customHeight="1">
      <c r="A73" s="57"/>
      <c r="B73" s="31" t="s">
        <v>4</v>
      </c>
      <c r="C73" s="24"/>
      <c r="D73" s="24"/>
      <c r="E73" s="24"/>
      <c r="F73" s="24"/>
      <c r="G73" s="25"/>
      <c r="H73" s="25"/>
      <c r="I73" s="25"/>
      <c r="J73" s="24"/>
      <c r="K73" s="25"/>
    </row>
    <row r="74" spans="1:11" s="2" customFormat="1" ht="79.5" customHeight="1">
      <c r="A74" s="57" t="s">
        <v>107</v>
      </c>
      <c r="B74" s="13" t="s">
        <v>42</v>
      </c>
      <c r="C74" s="24">
        <v>0</v>
      </c>
      <c r="D74" s="24"/>
      <c r="E74" s="23">
        <v>53730</v>
      </c>
      <c r="F74" s="24">
        <f>C74+D74+E74</f>
        <v>53730</v>
      </c>
      <c r="G74" s="32"/>
      <c r="H74" s="32"/>
      <c r="I74" s="32">
        <v>0</v>
      </c>
      <c r="J74" s="24">
        <f>G74+H74+I74</f>
        <v>0</v>
      </c>
      <c r="K74" s="58">
        <f>J74/F74</f>
        <v>0</v>
      </c>
    </row>
    <row r="75" spans="1:11" ht="52.5" customHeight="1" thickBot="1">
      <c r="A75" s="64"/>
      <c r="B75" s="33" t="s">
        <v>8</v>
      </c>
      <c r="C75" s="34">
        <f aca="true" t="shared" si="18" ref="C75:J75">SUM(C72,C69,C66,C63,C58,C55,C50,C47)</f>
        <v>0</v>
      </c>
      <c r="D75" s="34">
        <f t="shared" si="18"/>
        <v>0</v>
      </c>
      <c r="E75" s="34">
        <f t="shared" si="18"/>
        <v>2666576.2</v>
      </c>
      <c r="F75" s="79">
        <f t="shared" si="18"/>
        <v>2666576.2</v>
      </c>
      <c r="G75" s="34">
        <f t="shared" si="18"/>
        <v>0</v>
      </c>
      <c r="H75" s="34">
        <f t="shared" si="18"/>
        <v>0</v>
      </c>
      <c r="I75" s="34">
        <f t="shared" si="18"/>
        <v>0</v>
      </c>
      <c r="J75" s="34">
        <f t="shared" si="18"/>
        <v>0</v>
      </c>
      <c r="K75" s="65">
        <f>J75/F75</f>
        <v>0</v>
      </c>
    </row>
    <row r="76" spans="1:11" ht="31.5" customHeight="1" thickBot="1">
      <c r="A76" s="71"/>
      <c r="B76" s="72" t="s">
        <v>10</v>
      </c>
      <c r="C76" s="76">
        <f aca="true" t="shared" si="19" ref="C76:J76">C75+C46</f>
        <v>0</v>
      </c>
      <c r="D76" s="77">
        <f t="shared" si="19"/>
        <v>13397.09</v>
      </c>
      <c r="E76" s="70">
        <f t="shared" si="19"/>
        <v>3414099.7</v>
      </c>
      <c r="F76" s="80">
        <f t="shared" si="19"/>
        <v>3427496.79</v>
      </c>
      <c r="G76" s="68">
        <f t="shared" si="19"/>
        <v>0</v>
      </c>
      <c r="H76" s="67">
        <f t="shared" si="19"/>
        <v>13397.09</v>
      </c>
      <c r="I76" s="66">
        <f t="shared" si="19"/>
        <v>264942.70000000007</v>
      </c>
      <c r="J76" s="70">
        <f t="shared" si="19"/>
        <v>278339.7900000001</v>
      </c>
      <c r="K76" s="69">
        <f>J76/F76</f>
        <v>0.0812078922472164</v>
      </c>
    </row>
    <row r="77" spans="1:11" ht="23.25">
      <c r="A77" s="35"/>
      <c r="B77" s="36"/>
      <c r="C77" s="10"/>
      <c r="D77" s="10"/>
      <c r="E77" s="10"/>
      <c r="F77" s="81"/>
      <c r="G77" s="10"/>
      <c r="H77" s="10"/>
      <c r="I77" s="10"/>
      <c r="J77" s="53"/>
      <c r="K77" s="11"/>
    </row>
    <row r="78" spans="1:11" ht="55.5" customHeight="1">
      <c r="A78" s="35"/>
      <c r="B78" s="36"/>
      <c r="C78" s="10"/>
      <c r="D78" s="10"/>
      <c r="E78" s="10"/>
      <c r="F78" s="81"/>
      <c r="G78" s="10"/>
      <c r="H78" s="10"/>
      <c r="I78" s="10"/>
      <c r="J78" s="53"/>
      <c r="K78" s="11"/>
    </row>
    <row r="79" spans="1:11" ht="23.25">
      <c r="A79" s="121"/>
      <c r="B79" s="121"/>
      <c r="C79" s="10"/>
      <c r="D79" s="10"/>
      <c r="E79" s="10"/>
      <c r="F79" s="81"/>
      <c r="G79" s="10"/>
      <c r="H79" s="10"/>
      <c r="I79" s="10"/>
      <c r="J79" s="53"/>
      <c r="K79" s="11"/>
    </row>
    <row r="80" spans="1:11" ht="23.25">
      <c r="A80" s="121"/>
      <c r="B80" s="121"/>
      <c r="C80" s="10"/>
      <c r="D80" s="10"/>
      <c r="E80" s="10"/>
      <c r="F80" s="81"/>
      <c r="G80" s="10"/>
      <c r="H80" s="10"/>
      <c r="I80" s="10"/>
      <c r="J80" s="53"/>
      <c r="K80" s="16"/>
    </row>
    <row r="81" spans="1:11" ht="46.5" customHeight="1">
      <c r="A81" s="35"/>
      <c r="B81" s="36"/>
      <c r="C81" s="10"/>
      <c r="D81" s="10"/>
      <c r="E81" s="10"/>
      <c r="F81" s="81"/>
      <c r="G81" s="10"/>
      <c r="H81" s="10"/>
      <c r="I81" s="10"/>
      <c r="J81" s="53"/>
      <c r="K81" s="11"/>
    </row>
    <row r="82" spans="1:11" ht="23.25">
      <c r="A82" s="120"/>
      <c r="B82" s="120"/>
      <c r="C82" s="37"/>
      <c r="D82" s="37"/>
      <c r="E82" s="38"/>
      <c r="F82" s="82"/>
      <c r="G82" s="37"/>
      <c r="H82" s="37"/>
      <c r="I82" s="37"/>
      <c r="J82" s="54"/>
      <c r="K82" s="37"/>
    </row>
    <row r="83" spans="1:11" ht="23.25">
      <c r="A83" s="120"/>
      <c r="B83" s="120"/>
      <c r="C83" s="37"/>
      <c r="D83" s="37"/>
      <c r="E83" s="37"/>
      <c r="F83" s="82"/>
      <c r="G83" s="37"/>
      <c r="H83" s="37"/>
      <c r="I83" s="37"/>
      <c r="J83" s="54"/>
      <c r="K83" s="37"/>
    </row>
    <row r="84" spans="1:11" ht="23.25">
      <c r="A84" s="120"/>
      <c r="B84" s="120"/>
      <c r="C84" s="37"/>
      <c r="D84" s="37"/>
      <c r="E84" s="37"/>
      <c r="F84" s="82"/>
      <c r="G84" s="37"/>
      <c r="H84" s="37"/>
      <c r="I84" s="37"/>
      <c r="J84" s="54"/>
      <c r="K84" s="37"/>
    </row>
    <row r="85" spans="1:11" ht="23.25">
      <c r="A85" s="120"/>
      <c r="B85" s="120"/>
      <c r="C85" s="37"/>
      <c r="D85" s="37"/>
      <c r="E85" s="37"/>
      <c r="F85" s="82"/>
      <c r="G85" s="37"/>
      <c r="H85" s="37"/>
      <c r="I85" s="37"/>
      <c r="J85" s="54"/>
      <c r="K85" s="37"/>
    </row>
  </sheetData>
  <autoFilter ref="A7:M76"/>
  <mergeCells count="18">
    <mergeCell ref="F6:F7"/>
    <mergeCell ref="G6:G7"/>
    <mergeCell ref="A84:B84"/>
    <mergeCell ref="A85:B85"/>
    <mergeCell ref="A79:B79"/>
    <mergeCell ref="A80:B80"/>
    <mergeCell ref="A82:B82"/>
    <mergeCell ref="A83:B83"/>
    <mergeCell ref="J2:K2"/>
    <mergeCell ref="G4:K4"/>
    <mergeCell ref="A3:K3"/>
    <mergeCell ref="A5:A7"/>
    <mergeCell ref="B5:B7"/>
    <mergeCell ref="C5:F5"/>
    <mergeCell ref="G5:J5"/>
    <mergeCell ref="K5:K7"/>
    <mergeCell ref="J6:J7"/>
    <mergeCell ref="C6:C7"/>
  </mergeCells>
  <printOptions horizontalCentered="1"/>
  <pageMargins left="0.24" right="0.16" top="0.51" bottom="0.2" header="0.33" footer="0.16"/>
  <pageSetup fitToHeight="11" fitToWidth="1" horizontalDpi="600" verticalDpi="600" orientation="landscape" paperSize="9" scale="53" r:id="rId1"/>
  <headerFooter alignWithMargins="0">
    <oddHeader>&amp;C&amp;P</oddHeader>
  </headerFooter>
  <rowBreaks count="3" manualBreakCount="3">
    <brk id="18" max="11" man="1"/>
    <brk id="28" max="11" man="1"/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2013-05-15T06:06:46Z</cp:lastPrinted>
  <dcterms:created xsi:type="dcterms:W3CDTF">2006-01-26T08:16:22Z</dcterms:created>
  <dcterms:modified xsi:type="dcterms:W3CDTF">2013-05-15T06:14:29Z</dcterms:modified>
  <cp:category/>
  <cp:version/>
  <cp:contentType/>
  <cp:contentStatus/>
</cp:coreProperties>
</file>