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15" tabRatio="603" activeTab="0"/>
  </bookViews>
  <sheets>
    <sheet name="Ведомств.структура расходов г.К" sheetId="1" r:id="rId1"/>
  </sheets>
  <definedNames>
    <definedName name="_xlnm._FilterDatabase" localSheetId="0" hidden="1">'Ведомств.структура расходов г.К'!$A$14:$J$1649</definedName>
    <definedName name="Z_9D77A9B8_0D22_41C7_93A4_FA75D3E53F1F_.wvu.FilterData" localSheetId="0" hidden="1">'Ведомств.структура расходов г.К'!$A$12:$G$1649</definedName>
    <definedName name="Z_9D77A9B8_0D22_41C7_93A4_FA75D3E53F1F_.wvu.PrintTitles" localSheetId="0" hidden="1">'Ведомств.структура расходов г.К'!$12:$14</definedName>
    <definedName name="Z_9D77A9B8_0D22_41C7_93A4_FA75D3E53F1F_.wvu.Rows" localSheetId="0" hidden="1">'Ведомств.структура расходов г.К'!$1:$9</definedName>
    <definedName name="_xlnm.Print_Titles" localSheetId="0">'Ведомств.структура расходов г.К'!$11:$14</definedName>
  </definedNames>
  <calcPr fullCalcOnLoad="1"/>
</workbook>
</file>

<file path=xl/sharedStrings.xml><?xml version="1.0" encoding="utf-8"?>
<sst xmlns="http://schemas.openxmlformats.org/spreadsheetml/2006/main" count="6863" uniqueCount="735">
  <si>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</si>
  <si>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</si>
  <si>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</si>
  <si>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</si>
  <si>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</si>
  <si>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</si>
  <si>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</si>
  <si>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</si>
  <si>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</si>
  <si>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</si>
  <si>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</si>
  <si>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</si>
  <si>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</si>
  <si>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</si>
  <si>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Другие вопросы в области здравоохранения, физической культуры и спорта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</si>
  <si>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</si>
  <si>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</si>
  <si>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</si>
  <si>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</si>
  <si>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</si>
  <si>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</si>
  <si>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</si>
  <si>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</si>
  <si>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</si>
  <si>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</si>
  <si>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</si>
  <si>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</si>
  <si>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</si>
  <si>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</si>
  <si>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Государственная поддержка в сфере культуры, кинематографии, средств массовой информации</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</si>
  <si>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</si>
  <si>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</si>
  <si>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</si>
  <si>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</si>
  <si>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</si>
  <si>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</si>
  <si>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Мероприятия по поддержке и развитию культуры и искусства</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</si>
  <si>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</si>
  <si>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</si>
  <si>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</si>
  <si>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</si>
  <si>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</si>
  <si>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</si>
  <si>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</si>
  <si>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</si>
  <si>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</si>
  <si>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</si>
  <si>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</si>
  <si>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</si>
  <si>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</si>
  <si>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</si>
  <si>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</si>
  <si>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</si>
  <si>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</si>
  <si>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</si>
  <si>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</si>
  <si>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</si>
  <si>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 xml:space="preserve">432 02 00 </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</si>
  <si>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</si>
  <si>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</si>
  <si>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</si>
  <si>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</si>
  <si>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</si>
  <si>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</si>
  <si>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</si>
  <si>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</si>
  <si>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</si>
  <si>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</si>
  <si>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</si>
  <si>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</si>
  <si>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</si>
  <si>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</si>
  <si>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</si>
  <si>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</si>
  <si>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</si>
  <si>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</si>
  <si>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</si>
  <si>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</si>
  <si>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</si>
  <si>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</si>
  <si>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</si>
  <si>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</si>
  <si>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</si>
  <si>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</si>
  <si>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</si>
  <si>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</si>
  <si>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</si>
  <si>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</si>
  <si>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</si>
  <si>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</si>
  <si>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</si>
  <si>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</si>
  <si>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</si>
  <si>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</si>
  <si>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</si>
  <si>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</si>
  <si>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</si>
  <si>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</si>
  <si>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</si>
  <si>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</si>
  <si>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Выполнение функций бюджетными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</si>
  <si>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</si>
  <si>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</si>
  <si>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</si>
  <si>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Выполнение функций бюджетными учреждениями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общеобразовательных учреждениях для детей дошкольного и младшего школьного возраста (в части реализации ими общеобразовательных программ)</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</si>
  <si>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</si>
  <si>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</si>
  <si>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Культура и кинематография</t>
  </si>
  <si>
    <t>Дворцы, дома культуры и другие учреждения культуры</t>
  </si>
  <si>
    <t>440 99 01</t>
  </si>
  <si>
    <t>440 99 02</t>
  </si>
  <si>
    <t>440 99 03</t>
  </si>
  <si>
    <t>442 99 01</t>
  </si>
  <si>
    <t>442 99 02</t>
  </si>
  <si>
    <t>442 99 03</t>
  </si>
  <si>
    <t>443 99 01</t>
  </si>
  <si>
    <t>443 99 02</t>
  </si>
  <si>
    <t>Другие вопросы в области культуры,  кинематографии</t>
  </si>
  <si>
    <t>Мероприятия в сфере культуры,  кинематографии</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</si>
  <si>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</si>
  <si>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</si>
  <si>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</si>
  <si>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</si>
  <si>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</si>
  <si>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</si>
  <si>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</si>
  <si>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Выполнение функций бюджетными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</si>
  <si>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</si>
  <si>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</si>
  <si>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</si>
  <si>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Выполнение функций бюджетными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</si>
  <si>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Долгосрочные краевые целевые программы</t>
  </si>
  <si>
    <t>Организация отдыха и оздоровления детей-сирот и детей, оставшихся без попечения родителей, детей,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</si>
  <si>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Проведение оздоровительных и других мероприятий для детей и молодёжи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детей,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</si>
  <si>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</si>
  <si>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</si>
  <si>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</si>
  <si>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</si>
  <si>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2013 год  </t>
  </si>
  <si>
    <t>Выполнение функций государственными органами (органами местного самоуправления)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общеобразовательных учреждениях для детей дошкольного и младшего школьного возраста (в части реализации ими общеобразовательных программ)</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</si>
  <si>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</si>
  <si>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</si>
  <si>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</si>
  <si>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</si>
  <si>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</si>
  <si>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</si>
  <si>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</si>
  <si>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</si>
  <si>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</si>
  <si>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600 02 00</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</si>
  <si>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</si>
  <si>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</si>
  <si>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2012 год</t>
  </si>
  <si>
    <t xml:space="preserve">     ПРИЛОЖЕНИЕ № 11</t>
  </si>
  <si>
    <t>Организация отдыха и оздоровления детей-сирот и детей, оставшихся без попечения родителей, детей,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</si>
  <si>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t>
  </si>
  <si>
    <t>Проведение мероприятий для детей и молодёжи</t>
  </si>
  <si>
    <t>от 25.11.2010 № 4 п. 1</t>
  </si>
  <si>
    <t>6.3</t>
  </si>
  <si>
    <t>6.4</t>
  </si>
  <si>
    <t>9.3</t>
  </si>
  <si>
    <t>10.1</t>
  </si>
  <si>
    <t>10.2</t>
  </si>
  <si>
    <t>12.1</t>
  </si>
  <si>
    <t>12.2</t>
  </si>
  <si>
    <t>12.3</t>
  </si>
  <si>
    <t>18.1</t>
  </si>
  <si>
    <t>18.2</t>
  </si>
  <si>
    <t>18.3</t>
  </si>
  <si>
    <t>18.4</t>
  </si>
  <si>
    <t>19</t>
  </si>
  <si>
    <t>21.3</t>
  </si>
  <si>
    <t>23.1</t>
  </si>
  <si>
    <t>23.2</t>
  </si>
  <si>
    <t>25</t>
  </si>
  <si>
    <t>26</t>
  </si>
  <si>
    <t>Обслуживание государственного внутреннего и муниципального долга</t>
  </si>
  <si>
    <t>Социальные выплаты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</si>
  <si>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</si>
  <si>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Субсидии юридическим лицам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общеобразовательных учреждениях для детей дошкольного и младшего школьного возраста (в части реализации ими общеобразовательных программ)</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</si>
  <si>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</si>
  <si>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Дорожное хозяйство</t>
  </si>
  <si>
    <t>002 97 00</t>
  </si>
  <si>
    <t>Социальные выплаты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</si>
  <si>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</si>
  <si>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</si>
  <si>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</si>
  <si>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247 95 00</t>
  </si>
  <si>
    <t>302 95 00</t>
  </si>
  <si>
    <t>Повышение финансовой устойчивости малых форм хозяйствования на селе</t>
  </si>
  <si>
    <t>522 43 28</t>
  </si>
  <si>
    <t>423 95 00</t>
  </si>
  <si>
    <t>440 95 00</t>
  </si>
  <si>
    <t>442 95 00</t>
  </si>
  <si>
    <t>443 95 00</t>
  </si>
  <si>
    <t>482 95 00</t>
  </si>
  <si>
    <t>Защита населения и территории от  чрезвычайных ситуаций природного и техногенного характера, гражданская оборона</t>
  </si>
  <si>
    <t>795 68 00</t>
  </si>
  <si>
    <t>002 98 00</t>
  </si>
  <si>
    <t>093 95 00</t>
  </si>
  <si>
    <t>340 95 00</t>
  </si>
  <si>
    <t>411 95 00</t>
  </si>
  <si>
    <t>022</t>
  </si>
  <si>
    <t>929</t>
  </si>
  <si>
    <t>Центры спортивной подготовки (сборные команды)</t>
  </si>
  <si>
    <t>482 00 00</t>
  </si>
  <si>
    <t>482 99 00</t>
  </si>
  <si>
    <t>Мероприятия в области здравоохранения, спорта и физической культуры, туризма</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</si>
  <si>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</si>
  <si>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</si>
  <si>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</si>
  <si>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</si>
  <si>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</si>
  <si>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</si>
  <si>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</si>
  <si>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</si>
  <si>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</si>
  <si>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</si>
  <si>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430 95 00</t>
  </si>
  <si>
    <t>430 99 00</t>
  </si>
  <si>
    <t>423 99 02</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</si>
  <si>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</si>
  <si>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</si>
  <si>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</si>
  <si>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</si>
  <si>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</si>
  <si>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</si>
  <si>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</si>
  <si>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</si>
  <si>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</si>
  <si>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Компенсация расходов на погребение вдов Героев Советского Союза, Героев Российской Федерации и полных кавалеров ордена Славы</t>
  </si>
  <si>
    <t>505 60 01</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</si>
  <si>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</si>
  <si>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</si>
  <si>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</si>
  <si>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</si>
  <si>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</si>
  <si>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</si>
  <si>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</si>
  <si>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505 60 11</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</si>
  <si>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</si>
  <si>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</si>
  <si>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</si>
  <si>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</si>
  <si>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</si>
  <si>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</si>
  <si>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</si>
  <si>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</si>
  <si>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</si>
  <si>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</si>
  <si>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</si>
  <si>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</si>
  <si>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</si>
  <si>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</si>
  <si>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</si>
  <si>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</si>
  <si>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</si>
  <si>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</si>
  <si>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</si>
  <si>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Культура, кинематография, средства массовой информации</t>
  </si>
  <si>
    <t>Другие вопросы в области культуры, кинематографии, средств массовой информации</t>
  </si>
  <si>
    <t>Мероприятия в сфере культуры, кинематографии, средств массовой информации</t>
  </si>
  <si>
    <t xml:space="preserve">Школы-детские сады, школы начальные, неполные средние и средние </t>
  </si>
  <si>
    <t>Уплата налога на имущество организаций и земельного налога</t>
  </si>
  <si>
    <t>470 95 04</t>
  </si>
  <si>
    <t>470 95 00</t>
  </si>
  <si>
    <t>476 95 00</t>
  </si>
  <si>
    <t>471 95 00</t>
  </si>
  <si>
    <t>452 95 00</t>
  </si>
  <si>
    <t>18</t>
  </si>
  <si>
    <t>21.1</t>
  </si>
  <si>
    <t>21.2</t>
  </si>
  <si>
    <t>24</t>
  </si>
  <si>
    <t>469 95 00</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</si>
  <si>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</si>
  <si>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</si>
  <si>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</si>
  <si>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</si>
  <si>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</si>
  <si>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422 95 00</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</si>
  <si>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</si>
  <si>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</si>
  <si>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</si>
  <si>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</si>
  <si>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</si>
  <si>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520 13 00</t>
  </si>
  <si>
    <t>315 02 01</t>
  </si>
  <si>
    <t>431 95 00</t>
  </si>
  <si>
    <t>432 95 00</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</si>
  <si>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</si>
  <si>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</si>
  <si>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</si>
  <si>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</si>
  <si>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</si>
  <si>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102 00 00</t>
  </si>
  <si>
    <t xml:space="preserve">102 01 00 </t>
  </si>
  <si>
    <t>102 01 02</t>
  </si>
  <si>
    <t>795 74 00</t>
  </si>
  <si>
    <t>Программа "Олимпийский волонтёр - 2014"</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</si>
  <si>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</si>
  <si>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</si>
  <si>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</si>
  <si>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</si>
  <si>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</si>
  <si>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</si>
  <si>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</si>
  <si>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</si>
  <si>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</si>
  <si>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</si>
  <si>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Условно утверждённые расходы</t>
  </si>
  <si>
    <t>999 00 00</t>
  </si>
  <si>
    <t>999</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</si>
  <si>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</si>
  <si>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</si>
  <si>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</si>
  <si>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</si>
  <si>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</si>
  <si>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</si>
  <si>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</si>
  <si>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</si>
  <si>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</si>
  <si>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</si>
  <si>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</si>
  <si>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</si>
  <si>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</si>
  <si>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</si>
  <si>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</si>
  <si>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</si>
  <si>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</si>
  <si>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</si>
  <si>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</si>
  <si>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</si>
  <si>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</si>
  <si>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</si>
  <si>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</si>
  <si>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</si>
  <si>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</si>
  <si>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</si>
  <si>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</si>
  <si>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</si>
  <si>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образовательных организациях, реализующих основную общеобразовательную программу дошкольного образования)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</si>
  <si>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</si>
  <si>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Выплата компенсации части родительской платы за содержание ребёнка в образовательных организациях, реализующих основную общеобразовательную программу дошкольного образования</t>
  </si>
  <si>
    <t>Муниципальное учреждение "Краснодарский центр по озеленению, цветоводству и ландшафтному дизайну"</t>
  </si>
  <si>
    <t>315 95 00</t>
  </si>
  <si>
    <t>315 99 00</t>
  </si>
  <si>
    <t>303 95 00</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</si>
  <si>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</si>
  <si>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</si>
  <si>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</si>
  <si>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</si>
  <si>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</si>
  <si>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</si>
  <si>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</si>
  <si>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</si>
  <si>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</si>
  <si>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</si>
  <si>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</si>
  <si>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</si>
  <si>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</si>
  <si>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</si>
  <si>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Мероприятия в области социальной политики</t>
  </si>
  <si>
    <t>068</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</si>
  <si>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</si>
  <si>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</si>
  <si>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</si>
  <si>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</si>
  <si>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</si>
  <si>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</si>
  <si>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</si>
  <si>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795 30 00</t>
  </si>
  <si>
    <t>Культура</t>
  </si>
  <si>
    <t>Дворцы и дома культуры, другие учреждения культуры и средств массовой информации</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</si>
  <si>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</si>
  <si>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</si>
  <si>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</si>
  <si>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</si>
  <si>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</si>
  <si>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</si>
  <si>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</si>
  <si>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</si>
  <si>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</si>
  <si>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</si>
  <si>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</si>
  <si>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</si>
  <si>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</si>
  <si>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</si>
  <si>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</si>
  <si>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</si>
  <si>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</si>
  <si>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</si>
  <si>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</si>
  <si>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</si>
  <si>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</si>
  <si>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</si>
  <si>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</si>
  <si>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</si>
  <si>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3.3</t>
  </si>
  <si>
    <t>3.2</t>
  </si>
  <si>
    <t>ДЕПАРТАМЕНТ ГОРОДСКОГО ХОЗЯЙСТВА</t>
  </si>
  <si>
    <t>12</t>
  </si>
  <si>
    <t>10</t>
  </si>
  <si>
    <t>15</t>
  </si>
  <si>
    <t>1</t>
  </si>
  <si>
    <t>3</t>
  </si>
  <si>
    <t>4</t>
  </si>
  <si>
    <t>6</t>
  </si>
  <si>
    <t>2</t>
  </si>
  <si>
    <t>РЗ</t>
  </si>
  <si>
    <t>ЦСР</t>
  </si>
  <si>
    <t>ВР</t>
  </si>
  <si>
    <t>Наименование</t>
  </si>
  <si>
    <t>3.1</t>
  </si>
  <si>
    <t>5</t>
  </si>
  <si>
    <t>7</t>
  </si>
  <si>
    <t>8</t>
  </si>
  <si>
    <t>ИЗБИРАТЕЛЬНАЯ КОМИССИЯ МУНИЦИПАЛЬНОГО ОБРАЗОВАНИЯ ГОРОД КРАСНОДАР</t>
  </si>
  <si>
    <t>ГОРОДСКАЯ  ДУМА  КРАСНОДАРА</t>
  </si>
  <si>
    <t>303 02 00</t>
  </si>
  <si>
    <t>430 99 01</t>
  </si>
  <si>
    <t>430 99 02</t>
  </si>
  <si>
    <t>430 99 03</t>
  </si>
  <si>
    <t>Субсидии автономным учреждениям на возмещение нормативных затрат, связанных с оказанием ими муниципальных услуг</t>
  </si>
  <si>
    <t>041</t>
  </si>
  <si>
    <t>Мероприятия в сфере средств массовой информации</t>
  </si>
  <si>
    <t>Мероприятия в сфере печатных средств массовой информации</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</si>
  <si>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</si>
  <si>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Субсидии автономным учреждениям на иные цели</t>
  </si>
  <si>
    <t>018</t>
  </si>
  <si>
    <t>Выплата стипендий учащимся муниципальных учреждений</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</si>
  <si>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</si>
  <si>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Муниципальное учреждение "Центр по гражданско-патриотическому воспитанию  молодёжи города Краснодара"</t>
  </si>
  <si>
    <t>932</t>
  </si>
  <si>
    <t>935</t>
  </si>
  <si>
    <t>430 99 04</t>
  </si>
  <si>
    <t>Здравоохранение</t>
  </si>
  <si>
    <t>470 99 01</t>
  </si>
  <si>
    <t>470 99 02</t>
  </si>
  <si>
    <t>470 99 03</t>
  </si>
  <si>
    <t>476 99 01</t>
  </si>
  <si>
    <t>476 99 02</t>
  </si>
  <si>
    <t>476 99 03</t>
  </si>
  <si>
    <t>471 99 01</t>
  </si>
  <si>
    <t>471 99 02</t>
  </si>
  <si>
    <t>471 99 03</t>
  </si>
  <si>
    <t>469 99 01</t>
  </si>
  <si>
    <t>469 99 02</t>
  </si>
  <si>
    <t>469 99 03</t>
  </si>
  <si>
    <t>Мероприятия в области здравоохранения</t>
  </si>
  <si>
    <t>067</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</si>
  <si>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</si>
  <si>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</si>
  <si>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</si>
  <si>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</si>
  <si>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</si>
  <si>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</si>
  <si>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</si>
  <si>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</si>
  <si>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</si>
  <si>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</si>
  <si>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</si>
  <si>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</si>
  <si>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</si>
  <si>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</si>
  <si>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</si>
  <si>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</si>
  <si>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7.1</t>
  </si>
  <si>
    <t>9</t>
  </si>
  <si>
    <t>ДЕПАРТАМЕНТ СТРОИТЕЛЬСТВА</t>
  </si>
  <si>
    <t>9.1</t>
  </si>
  <si>
    <t>9.2</t>
  </si>
  <si>
    <t>11</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</si>
  <si>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</si>
  <si>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</si>
  <si>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</si>
  <si>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</si>
  <si>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</si>
  <si>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</si>
  <si>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</si>
  <si>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</si>
  <si>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</si>
  <si>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3.4</t>
  </si>
  <si>
    <t>Муниципальное учреждение "Краснодарский городской многофункциональный центр по предоставлению государственных и муниципальных услуг"</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</si>
  <si>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</si>
  <si>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</si>
  <si>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</si>
  <si>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</si>
  <si>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</si>
  <si>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</si>
  <si>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</si>
  <si>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Сумма</t>
  </si>
  <si>
    <t>420 95 00</t>
  </si>
  <si>
    <t>851 00 00</t>
  </si>
  <si>
    <t>851 05 00</t>
  </si>
  <si>
    <t>421 95 00</t>
  </si>
  <si>
    <t>435 95 00</t>
  </si>
  <si>
    <t>Социальная политика</t>
  </si>
  <si>
    <t>№ п/п</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</si>
  <si>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</si>
  <si>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</si>
  <si>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</si>
  <si>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</si>
  <si>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</si>
  <si>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</si>
  <si>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</si>
  <si>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</si>
  <si>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</si>
  <si>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</si>
  <si>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16</t>
  </si>
  <si>
    <t xml:space="preserve">Вед </t>
  </si>
  <si>
    <t>092 03 17</t>
  </si>
  <si>
    <t>092 03 10</t>
  </si>
  <si>
    <t>Расходы по решениям судебных органов</t>
  </si>
  <si>
    <t>092 03 11</t>
  </si>
  <si>
    <t>092 03 99</t>
  </si>
  <si>
    <t>795 30 01</t>
  </si>
  <si>
    <t>795 30 99</t>
  </si>
  <si>
    <t>522 43 00</t>
  </si>
  <si>
    <t>тыс.рублей</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</si>
  <si>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</si>
  <si>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</si>
  <si>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</si>
  <si>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</si>
  <si>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21</t>
  </si>
  <si>
    <t>99</t>
  </si>
  <si>
    <t>505 84 00</t>
  </si>
  <si>
    <t>505 84 01</t>
  </si>
  <si>
    <t>Закон Краснодарского края от 29 декабря 2004 года № 828-КЗ "Об образовании"</t>
  </si>
  <si>
    <t>522 17 01</t>
  </si>
  <si>
    <t>522 17 02</t>
  </si>
  <si>
    <t>УПРАВЛЕНИЕ ТРАНСПОРТА</t>
  </si>
  <si>
    <t>Управление транспорта</t>
  </si>
  <si>
    <t>520 13 03</t>
  </si>
  <si>
    <t>Муниципальное учреждение "Управление капитального строительства"</t>
  </si>
  <si>
    <t>14</t>
  </si>
  <si>
    <t>УПРАВЛЕНИЕ КУЛЬТУРЫ</t>
  </si>
  <si>
    <t>17</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</si>
  <si>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</si>
  <si>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</si>
  <si>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7.2</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</si>
  <si>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</si>
  <si>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</si>
  <si>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</si>
  <si>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</si>
  <si>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315 00 00</t>
  </si>
  <si>
    <t>Поддержка дорожного хозяйства</t>
  </si>
  <si>
    <t>315 02 00</t>
  </si>
  <si>
    <t xml:space="preserve">УПРАВЛЕНИЕ ПО ФИНАНСОВОМУ РЫНКУ И ЦЕННЫМ БУМАГАМ </t>
  </si>
  <si>
    <t>22</t>
  </si>
  <si>
    <t>20.1</t>
  </si>
  <si>
    <t>20.2</t>
  </si>
  <si>
    <t>23</t>
  </si>
  <si>
    <t>ДЕПАРТАМЕНТ АРХИТЕКТУРЫ И ГРАДОСТРОИТЕЛЬСТВА</t>
  </si>
  <si>
    <t>Праздничные мероприятия, юбилейные и памятные даты</t>
  </si>
  <si>
    <t>431 99 00</t>
  </si>
  <si>
    <t>Муниципальное учреждение "Городское управление пассажирского транспорта"</t>
  </si>
  <si>
    <t>Департамент архитектуры и градостроительства</t>
  </si>
  <si>
    <t>8.2</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</si>
  <si>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</si>
  <si>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</si>
  <si>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</si>
  <si>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</si>
  <si>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</si>
  <si>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8.1</t>
  </si>
  <si>
    <t>к решению городской Думы</t>
  </si>
  <si>
    <t>Краснодара</t>
  </si>
  <si>
    <t>Департамент строительства</t>
  </si>
  <si>
    <t>УПРАВЛЕНИЕ ГРАЖДАНСКОЙ ЗАЩИТЫ</t>
  </si>
  <si>
    <t>Муниципальное учреждение по содержанию мемориального комплекса "Всесвятское"</t>
  </si>
  <si>
    <t>Администрация Западного внутригородского округа города Краснодара</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</si>
  <si>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</si>
  <si>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</si>
  <si>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</si>
  <si>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</si>
  <si>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</si>
  <si>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6.1</t>
  </si>
  <si>
    <t>6.2</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</si>
  <si>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</si>
  <si>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</si>
  <si>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</si>
  <si>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</si>
  <si>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</si>
  <si>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</si>
  <si>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925</t>
  </si>
  <si>
    <t>421 99 02</t>
  </si>
  <si>
    <t>421 99 03</t>
  </si>
  <si>
    <t>422 99 01</t>
  </si>
  <si>
    <t>422 99 02</t>
  </si>
  <si>
    <t>422 99 03</t>
  </si>
  <si>
    <t>423 99 01</t>
  </si>
  <si>
    <t>423 99 03</t>
  </si>
  <si>
    <t>Профессиональная подготовка, переподготовка и повышение квалификации</t>
  </si>
  <si>
    <t>435 99 01</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</si>
  <si>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</si>
  <si>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</si>
  <si>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</si>
  <si>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</si>
  <si>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452 99 03</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</si>
  <si>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</si>
  <si>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</si>
  <si>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</si>
  <si>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</si>
  <si>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</si>
  <si>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</si>
  <si>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ребенка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</si>
  <si>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</si>
  <si>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</si>
  <si>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</si>
  <si>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</si>
  <si>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</si>
  <si>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</si>
  <si>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</si>
  <si>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</si>
  <si>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</si>
  <si>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</si>
  <si>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</si>
  <si>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</si>
  <si>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</si>
  <si>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</si>
  <si>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</si>
  <si>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</si>
  <si>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</si>
  <si>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</si>
  <si>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</si>
  <si>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</si>
  <si>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</si>
  <si>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</si>
  <si>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</si>
  <si>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Выполнение функций бюджетными учреждениями</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</si>
  <si>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</si>
  <si>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</si>
  <si>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</si>
  <si>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</si>
  <si>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</si>
  <si>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</si>
  <si>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303 99 00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</si>
  <si>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</si>
  <si>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</si>
  <si>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</si>
  <si>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</si>
  <si>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</si>
  <si>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</si>
  <si>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</si>
  <si>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</si>
  <si>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</si>
  <si>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</si>
  <si>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</si>
  <si>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</si>
  <si>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</si>
  <si>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</si>
  <si>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</si>
  <si>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</si>
  <si>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</si>
  <si>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</si>
  <si>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</si>
  <si>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</si>
  <si>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</si>
  <si>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431 99 01</t>
  </si>
  <si>
    <t>431 99 02</t>
  </si>
  <si>
    <t>432 99 01</t>
  </si>
  <si>
    <t>432 99 02</t>
  </si>
  <si>
    <t>Осуществление государственных полномочий по поддержке сельскохозяйственного производства</t>
  </si>
  <si>
    <t>002 93 00</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</si>
  <si>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</si>
  <si>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</si>
  <si>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</si>
  <si>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</si>
  <si>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</si>
  <si>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</si>
  <si>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</si>
  <si>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</si>
  <si>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432 99 03</t>
  </si>
  <si>
    <t>420 99 01</t>
  </si>
  <si>
    <t>420 99 02</t>
  </si>
  <si>
    <t>420 99 03</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</si>
  <si>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</si>
  <si>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</si>
  <si>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</si>
  <si>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</si>
  <si>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522 17 00</t>
  </si>
  <si>
    <t>447</t>
  </si>
  <si>
    <t>Краевая целевая программа "Дети Кубани" на 2009-2013 годы</t>
  </si>
  <si>
    <t>Краевая целевая программа "Развитие сельского хозяйства и регулирование рынков сельскохозяйственной продукции, сырья и продовольствия в Краснодарском крае" на 2008—2012 годы</t>
  </si>
  <si>
    <t>Здравоохранение, физическая культура и спорт</t>
  </si>
  <si>
    <t>Стационарная медицинская помощь</t>
  </si>
  <si>
    <t>Больницы, клиники, госпитали, медико-санитарные части</t>
  </si>
  <si>
    <t>Муниципальное учреждение "Центр реализации молодёжной политики"</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</si>
  <si>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</si>
  <si>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</si>
  <si>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 xml:space="preserve">10 </t>
  </si>
  <si>
    <t xml:space="preserve">247 99 00 </t>
  </si>
  <si>
    <t>470 00 00</t>
  </si>
  <si>
    <t>470 99 00</t>
  </si>
  <si>
    <t>Муниципальные подведомственные учреждения</t>
  </si>
  <si>
    <t>470 99 04</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</si>
  <si>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</si>
  <si>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</si>
  <si>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</si>
  <si>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</si>
  <si>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</si>
  <si>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</si>
  <si>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</si>
  <si>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</si>
  <si>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</si>
  <si>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</si>
  <si>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</si>
  <si>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</si>
  <si>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</si>
  <si>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</si>
  <si>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</si>
  <si>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</si>
  <si>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</si>
  <si>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</si>
  <si>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</si>
  <si>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</si>
  <si>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</si>
  <si>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</si>
  <si>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</si>
  <si>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изменения</t>
  </si>
  <si>
    <t>с учетом изменений</t>
  </si>
  <si>
    <t>Организация и проведение социологических опросов граждан муниципального образования город Краснодар по вопросам местного значения</t>
  </si>
  <si>
    <t>Управление по делам молодёжи</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</si>
  <si>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</si>
  <si>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</si>
  <si>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местного бюджета (бюджета муниципального образования город Краснодар)                                        на 2012-2013 годы</t>
  </si>
  <si>
    <t>Повышение правовой культуры избирателей и обучение организаторов выборов</t>
  </si>
  <si>
    <t>922</t>
  </si>
  <si>
    <t>020 00 00</t>
  </si>
  <si>
    <t>020 04 00</t>
  </si>
  <si>
    <t>020 04 02</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</si>
  <si>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</si>
  <si>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</si>
  <si>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</si>
  <si>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елки</t>
  </si>
  <si>
    <t>Государственная поддержка в сфере культуры, кинематографии</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</si>
</sst>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42">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sz val="8"/>
      <name val="Times New Roman Cyr"/>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trike/>
      <sz val="10"/>
      <name val="Times New Roman CYR"/>
      <family val="1"/>
    </font>
    <font>
      <b/>
      <strike/>
      <sz val="10"/>
      <name val="Times New Roman CYR"/>
      <family val="1"/>
    </font>
    <font>
      <sz val="12"/>
      <name val="Times New Roman Cyr"/>
      <family val="1"/>
    </font>
    <font>
      <u val="single"/>
      <sz val="10"/>
      <name val="Times New Roman"/>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0"/>
      <color indexed="12"/>
      <name val="Times New Roman CYR"/>
      <family val="1"/>
    </font>
    <font>
      <sz val="16"/>
      <name val="Times New Roman CYR"/>
      <family val="1"/>
    </font>
    <font>
      <sz val="16"/>
      <name val="Arial Cyr"/>
      <family val="0"/>
    </font>
    <font>
      <sz val="8"/>
      <name val="Tahoma"/>
      <family val="2"/>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thin"/>
      <top style="thin"/>
      <bottom style="hair"/>
    </border>
    <border>
      <left style="thin"/>
      <right style="hair"/>
      <top style="thin"/>
      <bottom style="hair"/>
    </border>
    <border>
      <left style="thin"/>
      <right style="hair"/>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7"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3" fillId="7" borderId="1" applyNumberFormat="0" applyAlignment="0" applyProtection="0"/>
    <xf numFmtId="0" fontId="24" fillId="6" borderId="2" applyNumberFormat="0" applyAlignment="0" applyProtection="0"/>
    <xf numFmtId="0" fontId="25" fillId="6"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4" fillId="0" borderId="6" applyNumberFormat="0" applyFill="0" applyAlignment="0" applyProtection="0"/>
    <xf numFmtId="0" fontId="29" fillId="13" borderId="7" applyNumberFormat="0" applyAlignment="0" applyProtection="0"/>
    <xf numFmtId="0" fontId="30" fillId="0" borderId="0" applyNumberFormat="0" applyFill="0" applyBorder="0" applyAlignment="0" applyProtection="0"/>
    <xf numFmtId="0" fontId="31" fillId="14" borderId="0" applyNumberFormat="0" applyBorder="0" applyAlignment="0" applyProtection="0"/>
    <xf numFmtId="0" fontId="15" fillId="0" borderId="0">
      <alignment/>
      <protection/>
    </xf>
    <xf numFmtId="0" fontId="15" fillId="0" borderId="0">
      <alignment/>
      <protection/>
    </xf>
    <xf numFmtId="0" fontId="11" fillId="0" borderId="0" applyNumberFormat="0" applyFill="0" applyBorder="0" applyAlignment="0" applyProtection="0"/>
    <xf numFmtId="0" fontId="32" fillId="15" borderId="0" applyNumberFormat="0" applyBorder="0" applyAlignment="0" applyProtection="0"/>
    <xf numFmtId="0" fontId="33"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214">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center" wrapText="1"/>
    </xf>
    <xf numFmtId="0" fontId="19" fillId="0" borderId="0" xfId="0" applyFont="1" applyFill="1" applyBorder="1" applyAlignment="1">
      <alignment horizontal="center" vertical="top" wrapText="1"/>
    </xf>
    <xf numFmtId="0" fontId="19"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3" fontId="8" fillId="0" borderId="10" xfId="62"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17" fillId="0" borderId="0" xfId="0" applyFont="1" applyFill="1" applyBorder="1" applyAlignment="1">
      <alignment/>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xf>
    <xf numFmtId="0" fontId="14"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4"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49" fontId="7" fillId="0" borderId="10" xfId="0" applyNumberFormat="1" applyFont="1" applyFill="1" applyBorder="1" applyAlignment="1">
      <alignment horizontal="center" wrapText="1"/>
    </xf>
    <xf numFmtId="49" fontId="18" fillId="0" borderId="10" xfId="0" applyNumberFormat="1" applyFont="1" applyFill="1" applyBorder="1" applyAlignment="1">
      <alignment horizontal="center" wrapText="1"/>
    </xf>
    <xf numFmtId="0" fontId="8" fillId="0" borderId="11" xfId="0" applyFont="1" applyFill="1" applyBorder="1" applyAlignment="1">
      <alignment horizontal="center" vertical="center"/>
    </xf>
    <xf numFmtId="0" fontId="20"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4"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4"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0" fontId="8" fillId="0" borderId="10" xfId="0" applyFont="1" applyFill="1" applyBorder="1" applyAlignment="1">
      <alignment horizontal="center" wrapText="1"/>
    </xf>
    <xf numFmtId="172" fontId="4" fillId="0" borderId="0" xfId="0" applyNumberFormat="1" applyFont="1" applyFill="1" applyBorder="1" applyAlignment="1">
      <alignment horizontal="center" vertical="center" wrapText="1"/>
    </xf>
    <xf numFmtId="0" fontId="14" fillId="0" borderId="10" xfId="0" applyFont="1" applyFill="1" applyBorder="1" applyAlignment="1">
      <alignment wrapText="1"/>
    </xf>
    <xf numFmtId="0" fontId="14" fillId="0" borderId="10" xfId="0" applyFont="1" applyFill="1" applyBorder="1" applyAlignment="1">
      <alignment horizontal="center" wrapText="1"/>
    </xf>
    <xf numFmtId="49" fontId="14"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0" xfId="0" applyFont="1" applyFill="1" applyBorder="1" applyAlignment="1">
      <alignment horizontal="left" wrapText="1"/>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horizontal="center" wrapText="1"/>
    </xf>
    <xf numFmtId="0" fontId="4" fillId="0" borderId="10" xfId="0" applyFont="1" applyFill="1" applyBorder="1" applyAlignment="1">
      <alignment horizontal="justify" wrapText="1"/>
    </xf>
    <xf numFmtId="0" fontId="8" fillId="0" borderId="10" xfId="0" applyFont="1" applyFill="1" applyBorder="1" applyAlignment="1">
      <alignment horizontal="center" wrapText="1"/>
    </xf>
    <xf numFmtId="0" fontId="8" fillId="0" borderId="11" xfId="0" applyFont="1" applyFill="1" applyBorder="1" applyAlignment="1">
      <alignment horizontal="center"/>
    </xf>
    <xf numFmtId="49" fontId="13" fillId="0" borderId="0" xfId="0" applyNumberFormat="1" applyFont="1" applyFill="1" applyAlignment="1">
      <alignment horizontal="left" wrapText="1"/>
    </xf>
    <xf numFmtId="0" fontId="8" fillId="0" borderId="10" xfId="0" applyFont="1" applyFill="1" applyBorder="1" applyAlignment="1">
      <alignment horizontal="justify" wrapText="1"/>
    </xf>
    <xf numFmtId="0" fontId="16"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0" fontId="4" fillId="0" borderId="0" xfId="0"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0" fontId="5" fillId="0" borderId="12" xfId="0" applyFont="1" applyFill="1" applyBorder="1" applyAlignment="1">
      <alignment wrapText="1"/>
    </xf>
    <xf numFmtId="172" fontId="4" fillId="0" borderId="15" xfId="0" applyNumberFormat="1" applyFont="1" applyFill="1" applyBorder="1" applyAlignment="1">
      <alignment horizontal="center" vertical="center" wrapText="1"/>
    </xf>
    <xf numFmtId="205" fontId="4" fillId="0" borderId="16" xfId="0" applyNumberFormat="1" applyFont="1" applyFill="1" applyBorder="1" applyAlignment="1">
      <alignment horizontal="right"/>
    </xf>
    <xf numFmtId="205" fontId="4" fillId="0" borderId="16" xfId="0" applyNumberFormat="1" applyFont="1" applyFill="1" applyBorder="1" applyAlignment="1">
      <alignment horizontal="right" wrapText="1"/>
    </xf>
    <xf numFmtId="205" fontId="4" fillId="0" borderId="16" xfId="0" applyNumberFormat="1" applyFont="1" applyFill="1" applyBorder="1" applyAlignment="1">
      <alignment horizontal="right" wrapText="1"/>
    </xf>
    <xf numFmtId="205" fontId="8" fillId="0" borderId="16" xfId="0" applyNumberFormat="1" applyFont="1" applyFill="1" applyBorder="1" applyAlignment="1">
      <alignment horizontal="right"/>
    </xf>
    <xf numFmtId="205" fontId="5" fillId="0" borderId="16" xfId="0" applyNumberFormat="1" applyFont="1" applyFill="1" applyBorder="1" applyAlignment="1">
      <alignment horizontal="right" wrapText="1"/>
    </xf>
    <xf numFmtId="205" fontId="8" fillId="0" borderId="16" xfId="0" applyNumberFormat="1" applyFont="1" applyFill="1" applyBorder="1" applyAlignment="1">
      <alignment horizontal="right"/>
    </xf>
    <xf numFmtId="205" fontId="4" fillId="0" borderId="16" xfId="0" applyNumberFormat="1" applyFont="1" applyFill="1" applyBorder="1" applyAlignment="1">
      <alignment horizontal="right" wrapText="1"/>
    </xf>
    <xf numFmtId="205" fontId="4" fillId="0" borderId="16" xfId="0" applyNumberFormat="1" applyFont="1" applyFill="1" applyBorder="1" applyAlignment="1">
      <alignment wrapText="1"/>
    </xf>
    <xf numFmtId="205" fontId="7" fillId="0" borderId="16" xfId="0" applyNumberFormat="1" applyFont="1" applyFill="1" applyBorder="1" applyAlignment="1">
      <alignment horizontal="right" wrapText="1"/>
    </xf>
    <xf numFmtId="205" fontId="8" fillId="0" borderId="16" xfId="0" applyNumberFormat="1" applyFont="1" applyFill="1" applyBorder="1" applyAlignment="1">
      <alignment horizontal="right" wrapText="1"/>
    </xf>
    <xf numFmtId="205" fontId="14" fillId="0" borderId="16" xfId="0" applyNumberFormat="1" applyFont="1" applyFill="1" applyBorder="1" applyAlignment="1">
      <alignment horizontal="right" wrapText="1"/>
    </xf>
    <xf numFmtId="205" fontId="7" fillId="0" borderId="16" xfId="0" applyNumberFormat="1" applyFont="1" applyFill="1" applyBorder="1" applyAlignment="1">
      <alignment horizontal="right" wrapText="1"/>
    </xf>
    <xf numFmtId="205" fontId="8" fillId="0" borderId="16" xfId="0" applyNumberFormat="1" applyFont="1" applyFill="1" applyBorder="1" applyAlignment="1">
      <alignment horizontal="right" wrapText="1"/>
    </xf>
    <xf numFmtId="205" fontId="8" fillId="0" borderId="16" xfId="54" applyNumberFormat="1" applyFont="1" applyFill="1" applyBorder="1" applyAlignment="1" applyProtection="1">
      <alignment horizontal="right"/>
      <protection hidden="1"/>
    </xf>
    <xf numFmtId="205" fontId="7" fillId="0" borderId="16" xfId="0" applyNumberFormat="1" applyFont="1" applyFill="1" applyBorder="1" applyAlignment="1">
      <alignment horizontal="right"/>
    </xf>
    <xf numFmtId="205" fontId="5" fillId="0" borderId="16" xfId="0" applyNumberFormat="1" applyFont="1" applyFill="1" applyBorder="1" applyAlignment="1">
      <alignment horizontal="right"/>
    </xf>
    <xf numFmtId="205" fontId="7" fillId="0" borderId="17" xfId="0" applyNumberFormat="1" applyFont="1" applyFill="1" applyBorder="1" applyAlignment="1">
      <alignment horizontal="right" wrapText="1"/>
    </xf>
    <xf numFmtId="172" fontId="38" fillId="0" borderId="0" xfId="0" applyNumberFormat="1" applyFont="1" applyFill="1" applyBorder="1" applyAlignment="1">
      <alignment horizontal="center" vertical="center" wrapText="1"/>
    </xf>
    <xf numFmtId="0" fontId="38" fillId="0" borderId="0" xfId="0" applyFont="1" applyFill="1" applyBorder="1" applyAlignment="1">
      <alignment/>
    </xf>
    <xf numFmtId="171" fontId="38" fillId="0" borderId="0" xfId="0" applyNumberFormat="1" applyFont="1" applyFill="1" applyAlignment="1">
      <alignment horizontal="right" wrapText="1"/>
    </xf>
    <xf numFmtId="171" fontId="38" fillId="0" borderId="0" xfId="0" applyNumberFormat="1" applyFont="1" applyFill="1" applyAlignment="1">
      <alignment horizontal="right" wrapText="1"/>
    </xf>
    <xf numFmtId="172" fontId="38" fillId="0" borderId="0" xfId="0" applyNumberFormat="1" applyFont="1" applyFill="1" applyAlignment="1">
      <alignment horizontal="right" wrapText="1"/>
    </xf>
    <xf numFmtId="1" fontId="9" fillId="0" borderId="15" xfId="0" applyNumberFormat="1" applyFont="1" applyFill="1" applyBorder="1" applyAlignment="1">
      <alignment horizontal="center" vertical="top" wrapText="1"/>
    </xf>
    <xf numFmtId="1" fontId="9" fillId="0" borderId="18" xfId="0" applyNumberFormat="1" applyFont="1" applyFill="1" applyBorder="1" applyAlignment="1">
      <alignment horizontal="center" vertical="top" wrapText="1"/>
    </xf>
    <xf numFmtId="1" fontId="9" fillId="0" borderId="0" xfId="0" applyNumberFormat="1" applyFont="1" applyFill="1" applyBorder="1" applyAlignment="1">
      <alignment horizontal="center" vertical="top"/>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0" fontId="4" fillId="0" borderId="10"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205" fontId="5" fillId="0" borderId="19" xfId="0" applyNumberFormat="1" applyFont="1" applyFill="1" applyBorder="1" applyAlignment="1">
      <alignment horizontal="right" wrapText="1"/>
    </xf>
    <xf numFmtId="205" fontId="8" fillId="0" borderId="16" xfId="0" applyNumberFormat="1" applyFont="1" applyFill="1" applyBorder="1" applyAlignment="1">
      <alignment horizontal="right"/>
    </xf>
    <xf numFmtId="205" fontId="8" fillId="0" borderId="10" xfId="0" applyNumberFormat="1" applyFont="1" applyFill="1" applyBorder="1" applyAlignment="1">
      <alignment horizontal="right" wrapText="1"/>
    </xf>
    <xf numFmtId="205" fontId="7" fillId="0" borderId="10" xfId="0" applyNumberFormat="1" applyFont="1" applyFill="1" applyBorder="1" applyAlignment="1">
      <alignment horizontal="right" wrapText="1"/>
    </xf>
    <xf numFmtId="205" fontId="8" fillId="0" borderId="10"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4" fillId="0" borderId="10" xfId="0" applyNumberFormat="1" applyFont="1" applyFill="1" applyBorder="1" applyAlignment="1">
      <alignment horizontal="right"/>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8" fillId="0" borderId="10" xfId="0" applyNumberFormat="1" applyFont="1" applyFill="1" applyBorder="1" applyAlignment="1">
      <alignment horizontal="right"/>
    </xf>
    <xf numFmtId="205" fontId="5" fillId="0" borderId="10" xfId="0" applyNumberFormat="1" applyFont="1" applyFill="1" applyBorder="1" applyAlignment="1">
      <alignment horizontal="right" wrapText="1"/>
    </xf>
    <xf numFmtId="0" fontId="8" fillId="0" borderId="10" xfId="0" applyFont="1" applyFill="1" applyBorder="1" applyAlignment="1">
      <alignment horizontal="center"/>
    </xf>
    <xf numFmtId="49" fontId="39" fillId="0" borderId="0" xfId="0" applyNumberFormat="1" applyFont="1" applyFill="1" applyAlignment="1">
      <alignment horizontal="center"/>
    </xf>
    <xf numFmtId="0" fontId="39" fillId="0" borderId="0" xfId="0" applyFont="1" applyFill="1" applyAlignment="1">
      <alignment horizontal="left" wrapText="1"/>
    </xf>
    <xf numFmtId="205" fontId="8" fillId="0" borderId="10" xfId="0" applyNumberFormat="1" applyFont="1" applyFill="1" applyBorder="1" applyAlignment="1">
      <alignment horizontal="right"/>
    </xf>
    <xf numFmtId="205" fontId="14" fillId="0" borderId="10" xfId="0" applyNumberFormat="1" applyFont="1" applyFill="1" applyBorder="1" applyAlignment="1">
      <alignment horizontal="right" wrapText="1"/>
    </xf>
    <xf numFmtId="205" fontId="4" fillId="0" borderId="10" xfId="0" applyNumberFormat="1" applyFont="1" applyFill="1" applyBorder="1" applyAlignment="1">
      <alignment horizontal="right" wrapText="1"/>
    </xf>
    <xf numFmtId="205" fontId="4" fillId="0" borderId="10" xfId="0" applyNumberFormat="1" applyFont="1" applyFill="1" applyBorder="1" applyAlignment="1">
      <alignment wrapText="1"/>
    </xf>
    <xf numFmtId="0" fontId="7" fillId="0" borderId="10" xfId="0" applyFont="1" applyFill="1" applyBorder="1" applyAlignment="1">
      <alignment horizontal="center"/>
    </xf>
    <xf numFmtId="0" fontId="7" fillId="0" borderId="10" xfId="0" applyFont="1" applyFill="1" applyBorder="1" applyAlignment="1">
      <alignment horizontal="center"/>
    </xf>
    <xf numFmtId="205" fontId="8" fillId="0" borderId="10" xfId="0" applyNumberFormat="1" applyFont="1" applyFill="1" applyBorder="1" applyAlignment="1">
      <alignment horizontal="right"/>
    </xf>
    <xf numFmtId="205" fontId="7" fillId="0" borderId="10" xfId="0" applyNumberFormat="1" applyFont="1" applyFill="1" applyBorder="1" applyAlignment="1">
      <alignment horizontal="right" wrapText="1"/>
    </xf>
    <xf numFmtId="205" fontId="8" fillId="0" borderId="10" xfId="54" applyNumberFormat="1" applyFont="1" applyFill="1" applyBorder="1" applyAlignment="1" applyProtection="1">
      <alignment horizontal="right"/>
      <protection hidden="1"/>
    </xf>
    <xf numFmtId="205" fontId="7" fillId="0" borderId="10" xfId="0" applyNumberFormat="1" applyFont="1" applyFill="1" applyBorder="1" applyAlignment="1">
      <alignment horizontal="right"/>
    </xf>
    <xf numFmtId="0" fontId="8" fillId="0" borderId="10" xfId="0" applyFont="1" applyFill="1" applyBorder="1" applyAlignment="1">
      <alignment horizontal="center"/>
    </xf>
    <xf numFmtId="171" fontId="5" fillId="0" borderId="10" xfId="0" applyNumberFormat="1" applyFont="1" applyFill="1" applyBorder="1" applyAlignment="1">
      <alignment horizontal="center" wrapText="1"/>
    </xf>
    <xf numFmtId="205" fontId="5" fillId="0" borderId="10" xfId="0" applyNumberFormat="1" applyFont="1" applyFill="1" applyBorder="1" applyAlignment="1">
      <alignment horizontal="right"/>
    </xf>
    <xf numFmtId="205" fontId="7" fillId="0" borderId="14" xfId="0" applyNumberFormat="1" applyFont="1" applyFill="1" applyBorder="1" applyAlignment="1">
      <alignment horizontal="right" wrapText="1"/>
    </xf>
    <xf numFmtId="0" fontId="39" fillId="0" borderId="0" xfId="0" applyFont="1" applyFill="1" applyAlignment="1">
      <alignment horizontal="center" wrapText="1"/>
    </xf>
    <xf numFmtId="49" fontId="39" fillId="0" borderId="0" xfId="0" applyNumberFormat="1" applyFont="1" applyFill="1" applyAlignment="1">
      <alignment horizontal="center" wrapText="1"/>
    </xf>
    <xf numFmtId="0" fontId="39" fillId="0" borderId="0" xfId="0" applyFont="1" applyFill="1" applyBorder="1" applyAlignment="1">
      <alignment/>
    </xf>
    <xf numFmtId="0" fontId="4" fillId="0" borderId="1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left"/>
    </xf>
    <xf numFmtId="49" fontId="4" fillId="0" borderId="10" xfId="0" applyNumberFormat="1" applyFont="1" applyFill="1" applyBorder="1" applyAlignment="1">
      <alignment horizontal="left"/>
    </xf>
    <xf numFmtId="49" fontId="5" fillId="0" borderId="20"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0" fontId="7" fillId="0" borderId="11" xfId="0" applyFont="1" applyFill="1" applyBorder="1" applyAlignment="1">
      <alignment horizontal="center"/>
    </xf>
    <xf numFmtId="49" fontId="5" fillId="0" borderId="11" xfId="0" applyNumberFormat="1" applyFont="1" applyFill="1" applyBorder="1" applyAlignment="1">
      <alignment horizontal="center" vertical="center"/>
    </xf>
    <xf numFmtId="49" fontId="7" fillId="0" borderId="21" xfId="0" applyNumberFormat="1" applyFont="1" applyFill="1" applyBorder="1" applyAlignment="1">
      <alignment horizontal="center" vertical="top"/>
    </xf>
    <xf numFmtId="49" fontId="4" fillId="0" borderId="0" xfId="0" applyNumberFormat="1" applyFont="1" applyFill="1" applyAlignment="1">
      <alignment horizontal="center"/>
    </xf>
    <xf numFmtId="49" fontId="8" fillId="0" borderId="10" xfId="0" applyNumberFormat="1" applyFont="1" applyFill="1" applyBorder="1" applyAlignment="1">
      <alignment horizontal="left"/>
    </xf>
    <xf numFmtId="172" fontId="4" fillId="0" borderId="22" xfId="0" applyNumberFormat="1" applyFont="1" applyFill="1" applyBorder="1" applyAlignment="1">
      <alignment horizontal="center" vertical="center" wrapText="1"/>
    </xf>
    <xf numFmtId="172" fontId="4" fillId="0" borderId="23"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172" fontId="4" fillId="0" borderId="25" xfId="0" applyNumberFormat="1" applyFont="1" applyFill="1" applyBorder="1" applyAlignment="1">
      <alignment horizontal="center" vertical="center" wrapText="1"/>
    </xf>
    <xf numFmtId="172" fontId="4" fillId="0" borderId="18" xfId="0" applyNumberFormat="1"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9" fillId="0" borderId="0" xfId="0" applyFont="1" applyFill="1" applyAlignment="1">
      <alignment horizontal="center"/>
    </xf>
    <xf numFmtId="0" fontId="40" fillId="0" borderId="0" xfId="0" applyFont="1" applyAlignment="1">
      <alignment horizontal="center"/>
    </xf>
    <xf numFmtId="49" fontId="39" fillId="0" borderId="0" xfId="0" applyNumberFormat="1" applyFont="1" applyFill="1" applyAlignment="1">
      <alignment horizontal="center" wrapText="1"/>
    </xf>
    <xf numFmtId="0" fontId="40" fillId="0" borderId="0" xfId="0" applyFont="1" applyAlignment="1">
      <alignment horizontal="center" wrapText="1"/>
    </xf>
    <xf numFmtId="49" fontId="39" fillId="0" borderId="0" xfId="0" applyNumberFormat="1" applyFont="1" applyFill="1" applyAlignment="1">
      <alignment horizontal="center"/>
    </xf>
    <xf numFmtId="49" fontId="37" fillId="0" borderId="0" xfId="0" applyNumberFormat="1" applyFont="1" applyFill="1" applyAlignment="1">
      <alignment horizontal="center" wrapText="1"/>
    </xf>
    <xf numFmtId="172" fontId="4" fillId="0" borderId="15" xfId="0" applyNumberFormat="1" applyFont="1" applyFill="1" applyBorder="1" applyAlignment="1">
      <alignment horizontal="center" vertical="center" wrapText="1"/>
    </xf>
    <xf numFmtId="49" fontId="37" fillId="0" borderId="0" xfId="0" applyNumberFormat="1"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544</xdr:row>
      <xdr:rowOff>0</xdr:rowOff>
    </xdr:from>
    <xdr:to>
      <xdr:col>0</xdr:col>
      <xdr:colOff>0</xdr:colOff>
      <xdr:row>544</xdr:row>
      <xdr:rowOff>0</xdr:rowOff>
    </xdr:to>
    <xdr:sp>
      <xdr:nvSpPr>
        <xdr:cNvPr id="1" name="Line 10"/>
        <xdr:cNvSpPr>
          <a:spLocks/>
        </xdr:cNvSpPr>
      </xdr:nvSpPr>
      <xdr:spPr>
        <a:xfrm>
          <a:off x="0" y="187118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904"/>
  <sheetViews>
    <sheetView tabSelected="1" view="pageBreakPreview" zoomScaleNormal="105" zoomScaleSheetLayoutView="100" zoomScalePageLayoutView="0" workbookViewId="0" topLeftCell="A1">
      <selection activeCell="F5" sqref="F5"/>
    </sheetView>
  </sheetViews>
  <sheetFormatPr defaultColWidth="9.00390625" defaultRowHeight="12.75"/>
  <cols>
    <col min="1" max="1" width="6.125" style="5" bestFit="1" customWidth="1"/>
    <col min="2" max="2" width="41.25390625" style="101" customWidth="1"/>
    <col min="3" max="3" width="5.375" style="2" customWidth="1"/>
    <col min="4" max="4" width="4.125" style="3" customWidth="1"/>
    <col min="5" max="5" width="4.375" style="3" customWidth="1"/>
    <col min="6" max="6" width="10.125" style="3" bestFit="1" customWidth="1"/>
    <col min="7" max="7" width="4.875" style="3" customWidth="1"/>
    <col min="8" max="8" width="10.875" style="76" bestFit="1" customWidth="1"/>
    <col min="9" max="9" width="11.25390625" style="131" customWidth="1"/>
    <col min="10" max="10" width="11.25390625" style="76" bestFit="1" customWidth="1"/>
    <col min="11" max="16384" width="9.125" style="4" customWidth="1"/>
  </cols>
  <sheetData>
    <row r="1" spans="1:10" s="171" customFormat="1" ht="20.25">
      <c r="A1" s="153"/>
      <c r="B1" s="154"/>
      <c r="C1" s="169"/>
      <c r="D1" s="170"/>
      <c r="E1" s="170"/>
      <c r="F1" s="206" t="s">
        <v>153</v>
      </c>
      <c r="G1" s="207"/>
      <c r="H1" s="207"/>
      <c r="I1" s="207"/>
      <c r="J1" s="207"/>
    </row>
    <row r="2" spans="1:10" s="171" customFormat="1" ht="18.75" customHeight="1">
      <c r="A2" s="153"/>
      <c r="B2" s="154"/>
      <c r="C2" s="169"/>
      <c r="D2" s="170"/>
      <c r="E2" s="170"/>
      <c r="F2" s="208" t="s">
        <v>564</v>
      </c>
      <c r="G2" s="209"/>
      <c r="H2" s="209"/>
      <c r="I2" s="209"/>
      <c r="J2" s="209"/>
    </row>
    <row r="3" spans="1:10" s="171" customFormat="1" ht="18.75" customHeight="1">
      <c r="A3" s="153"/>
      <c r="B3" s="154"/>
      <c r="C3" s="169"/>
      <c r="D3" s="170"/>
      <c r="E3" s="170"/>
      <c r="F3" s="208" t="s">
        <v>565</v>
      </c>
      <c r="G3" s="209"/>
      <c r="H3" s="209"/>
      <c r="I3" s="209"/>
      <c r="J3" s="209"/>
    </row>
    <row r="4" spans="1:10" s="171" customFormat="1" ht="20.25">
      <c r="A4" s="153"/>
      <c r="B4" s="154"/>
      <c r="C4" s="169"/>
      <c r="D4" s="170"/>
      <c r="E4" s="170"/>
      <c r="F4" s="210" t="s">
        <v>157</v>
      </c>
      <c r="G4" s="207"/>
      <c r="H4" s="207"/>
      <c r="I4" s="207"/>
      <c r="J4" s="207"/>
    </row>
    <row r="5" spans="2:10" ht="18.75">
      <c r="B5" s="100"/>
      <c r="E5" s="98"/>
      <c r="F5" s="98"/>
      <c r="G5" s="98"/>
      <c r="H5" s="4"/>
      <c r="I5" s="128"/>
      <c r="J5" s="4"/>
    </row>
    <row r="6" spans="2:10" ht="18.75">
      <c r="B6" s="100"/>
      <c r="E6" s="98"/>
      <c r="F6" s="98"/>
      <c r="G6" s="98"/>
      <c r="H6" s="4"/>
      <c r="I6" s="128"/>
      <c r="J6" s="4"/>
    </row>
    <row r="8" spans="1:10" ht="18.75" customHeight="1">
      <c r="A8" s="211" t="s">
        <v>543</v>
      </c>
      <c r="B8" s="211"/>
      <c r="C8" s="211"/>
      <c r="D8" s="211"/>
      <c r="E8" s="211"/>
      <c r="F8" s="211"/>
      <c r="G8" s="211"/>
      <c r="H8" s="211"/>
      <c r="I8" s="211"/>
      <c r="J8" s="211"/>
    </row>
    <row r="9" spans="1:10" ht="36.75" customHeight="1">
      <c r="A9" s="213" t="s">
        <v>724</v>
      </c>
      <c r="B9" s="213"/>
      <c r="C9" s="213"/>
      <c r="D9" s="213"/>
      <c r="E9" s="213"/>
      <c r="F9" s="213"/>
      <c r="G9" s="213"/>
      <c r="H9" s="213"/>
      <c r="I9" s="213"/>
      <c r="J9" s="213"/>
    </row>
    <row r="10" spans="1:10" ht="15.75">
      <c r="A10" s="29"/>
      <c r="B10" s="108"/>
      <c r="C10" s="30"/>
      <c r="D10" s="30"/>
      <c r="E10" s="30"/>
      <c r="F10" s="30"/>
      <c r="G10" s="30"/>
      <c r="H10" s="83"/>
      <c r="I10" s="127"/>
      <c r="J10" s="83" t="s">
        <v>518</v>
      </c>
    </row>
    <row r="11" spans="1:10" ht="12.75">
      <c r="A11" s="198" t="s">
        <v>497</v>
      </c>
      <c r="B11" s="203" t="s">
        <v>411</v>
      </c>
      <c r="C11" s="203" t="s">
        <v>509</v>
      </c>
      <c r="D11" s="198" t="s">
        <v>408</v>
      </c>
      <c r="E11" s="198" t="s">
        <v>186</v>
      </c>
      <c r="F11" s="198" t="s">
        <v>409</v>
      </c>
      <c r="G11" s="198" t="s">
        <v>410</v>
      </c>
      <c r="H11" s="212" t="s">
        <v>490</v>
      </c>
      <c r="I11" s="212"/>
      <c r="J11" s="212"/>
    </row>
    <row r="12" spans="1:10" s="104" customFormat="1" ht="12.75" customHeight="1">
      <c r="A12" s="199"/>
      <c r="B12" s="204"/>
      <c r="C12" s="204"/>
      <c r="D12" s="199"/>
      <c r="E12" s="199"/>
      <c r="F12" s="199"/>
      <c r="G12" s="199"/>
      <c r="H12" s="201" t="s">
        <v>152</v>
      </c>
      <c r="I12" s="202"/>
      <c r="J12" s="196" t="s">
        <v>138</v>
      </c>
    </row>
    <row r="13" spans="1:10" s="104" customFormat="1" ht="26.25" customHeight="1">
      <c r="A13" s="200"/>
      <c r="B13" s="205"/>
      <c r="C13" s="205"/>
      <c r="D13" s="200"/>
      <c r="E13" s="200"/>
      <c r="F13" s="200"/>
      <c r="G13" s="200"/>
      <c r="H13" s="109" t="s">
        <v>718</v>
      </c>
      <c r="I13" s="109" t="s">
        <v>719</v>
      </c>
      <c r="J13" s="197"/>
    </row>
    <row r="14" spans="1:10" s="134" customFormat="1" ht="11.25">
      <c r="A14" s="132">
        <v>1</v>
      </c>
      <c r="B14" s="132">
        <v>2</v>
      </c>
      <c r="C14" s="132">
        <v>3</v>
      </c>
      <c r="D14" s="132" t="s">
        <v>405</v>
      </c>
      <c r="E14" s="132" t="s">
        <v>413</v>
      </c>
      <c r="F14" s="132" t="s">
        <v>406</v>
      </c>
      <c r="G14" s="132" t="s">
        <v>414</v>
      </c>
      <c r="H14" s="133">
        <v>8</v>
      </c>
      <c r="I14" s="133">
        <v>9</v>
      </c>
      <c r="J14" s="132">
        <v>10</v>
      </c>
    </row>
    <row r="15" spans="1:10" s="1" customFormat="1" ht="12.75">
      <c r="A15" s="176" t="s">
        <v>403</v>
      </c>
      <c r="B15" s="71" t="s">
        <v>417</v>
      </c>
      <c r="C15" s="72">
        <v>901</v>
      </c>
      <c r="D15" s="73"/>
      <c r="E15" s="73"/>
      <c r="F15" s="73"/>
      <c r="G15" s="73"/>
      <c r="H15" s="146">
        <f>H16+H37+H46</f>
        <v>4853</v>
      </c>
      <c r="I15" s="146">
        <f>I16+I37+I46</f>
        <v>124894</v>
      </c>
      <c r="J15" s="141">
        <f>J16+J37+J46</f>
        <v>121799</v>
      </c>
    </row>
    <row r="16" spans="1:10" ht="12.75">
      <c r="A16" s="177"/>
      <c r="B16" s="6" t="s">
        <v>501</v>
      </c>
      <c r="C16" s="7">
        <v>901</v>
      </c>
      <c r="D16" s="8" t="s">
        <v>572</v>
      </c>
      <c r="E16" s="8"/>
      <c r="F16" s="8"/>
      <c r="G16" s="8"/>
      <c r="H16" s="147">
        <f>H17+H32+H27</f>
        <v>4853</v>
      </c>
      <c r="I16" s="147">
        <f>I17+I32+I27</f>
        <v>115814</v>
      </c>
      <c r="J16" s="110">
        <f>J17+J32+J27</f>
        <v>112719</v>
      </c>
    </row>
    <row r="17" spans="1:10" ht="51">
      <c r="A17" s="177"/>
      <c r="B17" s="6" t="s">
        <v>89</v>
      </c>
      <c r="C17" s="7">
        <v>901</v>
      </c>
      <c r="D17" s="8" t="s">
        <v>572</v>
      </c>
      <c r="E17" s="8" t="s">
        <v>461</v>
      </c>
      <c r="F17" s="8"/>
      <c r="G17" s="8"/>
      <c r="H17" s="148">
        <f>H18</f>
        <v>4853</v>
      </c>
      <c r="I17" s="148">
        <f>I18</f>
        <v>114914</v>
      </c>
      <c r="J17" s="111">
        <f>J18</f>
        <v>111819</v>
      </c>
    </row>
    <row r="18" spans="1:10" ht="51">
      <c r="A18" s="177"/>
      <c r="B18" s="17" t="s">
        <v>630</v>
      </c>
      <c r="C18" s="7">
        <v>901</v>
      </c>
      <c r="D18" s="8" t="s">
        <v>572</v>
      </c>
      <c r="E18" s="8" t="s">
        <v>461</v>
      </c>
      <c r="F18" s="8" t="s">
        <v>631</v>
      </c>
      <c r="G18" s="8"/>
      <c r="H18" s="148">
        <f>H19+H21+H23+H25</f>
        <v>4853</v>
      </c>
      <c r="I18" s="148">
        <f>I19+I21+I23+I25</f>
        <v>114914</v>
      </c>
      <c r="J18" s="111">
        <f>J19+J21+J23+J25</f>
        <v>111819</v>
      </c>
    </row>
    <row r="19" spans="1:10" ht="12.75">
      <c r="A19" s="177"/>
      <c r="B19" s="6" t="s">
        <v>208</v>
      </c>
      <c r="C19" s="7">
        <v>901</v>
      </c>
      <c r="D19" s="8" t="s">
        <v>572</v>
      </c>
      <c r="E19" s="8" t="s">
        <v>461</v>
      </c>
      <c r="F19" s="8" t="s">
        <v>209</v>
      </c>
      <c r="G19" s="8"/>
      <c r="H19" s="148">
        <f>H20</f>
        <v>5104</v>
      </c>
      <c r="I19" s="148">
        <f>I20</f>
        <v>100744</v>
      </c>
      <c r="J19" s="111">
        <f>J20</f>
        <v>97649</v>
      </c>
    </row>
    <row r="20" spans="1:10" ht="25.5">
      <c r="A20" s="177"/>
      <c r="B20" s="12" t="s">
        <v>619</v>
      </c>
      <c r="C20" s="7">
        <v>901</v>
      </c>
      <c r="D20" s="8" t="s">
        <v>572</v>
      </c>
      <c r="E20" s="8" t="s">
        <v>461</v>
      </c>
      <c r="F20" s="8" t="s">
        <v>209</v>
      </c>
      <c r="G20" s="8" t="s">
        <v>620</v>
      </c>
      <c r="H20" s="148">
        <v>5104</v>
      </c>
      <c r="I20" s="148">
        <v>100744</v>
      </c>
      <c r="J20" s="111">
        <v>97649</v>
      </c>
    </row>
    <row r="21" spans="1:10" ht="25.5">
      <c r="A21" s="177"/>
      <c r="B21" s="12" t="s">
        <v>612</v>
      </c>
      <c r="C21" s="7">
        <v>901</v>
      </c>
      <c r="D21" s="8" t="s">
        <v>572</v>
      </c>
      <c r="E21" s="8" t="s">
        <v>461</v>
      </c>
      <c r="F21" s="8" t="s">
        <v>611</v>
      </c>
      <c r="G21" s="8"/>
      <c r="H21" s="148">
        <f>H22</f>
        <v>-47</v>
      </c>
      <c r="I21" s="148">
        <f>I22</f>
        <v>1377</v>
      </c>
      <c r="J21" s="111">
        <f>J22</f>
        <v>1377</v>
      </c>
    </row>
    <row r="22" spans="1:10" ht="25.5">
      <c r="A22" s="177"/>
      <c r="B22" s="12" t="s">
        <v>619</v>
      </c>
      <c r="C22" s="7">
        <v>901</v>
      </c>
      <c r="D22" s="8" t="s">
        <v>572</v>
      </c>
      <c r="E22" s="8" t="s">
        <v>461</v>
      </c>
      <c r="F22" s="8" t="s">
        <v>611</v>
      </c>
      <c r="G22" s="8" t="s">
        <v>620</v>
      </c>
      <c r="H22" s="148">
        <v>-47</v>
      </c>
      <c r="I22" s="148">
        <v>1377</v>
      </c>
      <c r="J22" s="111">
        <v>1377</v>
      </c>
    </row>
    <row r="23" spans="1:10" ht="25.5">
      <c r="A23" s="177"/>
      <c r="B23" s="12" t="s">
        <v>609</v>
      </c>
      <c r="C23" s="7">
        <v>901</v>
      </c>
      <c r="D23" s="8" t="s">
        <v>572</v>
      </c>
      <c r="E23" s="8" t="s">
        <v>461</v>
      </c>
      <c r="F23" s="8" t="s">
        <v>610</v>
      </c>
      <c r="G23" s="8"/>
      <c r="H23" s="148">
        <f>H24</f>
        <v>-4</v>
      </c>
      <c r="I23" s="148">
        <f>I24</f>
        <v>12793</v>
      </c>
      <c r="J23" s="111">
        <f>J24</f>
        <v>12793</v>
      </c>
    </row>
    <row r="24" spans="1:10" ht="25.5">
      <c r="A24" s="177"/>
      <c r="B24" s="12" t="s">
        <v>619</v>
      </c>
      <c r="C24" s="7">
        <v>901</v>
      </c>
      <c r="D24" s="8" t="s">
        <v>572</v>
      </c>
      <c r="E24" s="8" t="s">
        <v>461</v>
      </c>
      <c r="F24" s="8" t="s">
        <v>610</v>
      </c>
      <c r="G24" s="8" t="s">
        <v>620</v>
      </c>
      <c r="H24" s="148">
        <v>-4</v>
      </c>
      <c r="I24" s="148">
        <v>12793</v>
      </c>
      <c r="J24" s="111">
        <v>12793</v>
      </c>
    </row>
    <row r="25" spans="1:10" ht="25.5">
      <c r="A25" s="178"/>
      <c r="B25" s="78" t="s">
        <v>263</v>
      </c>
      <c r="C25" s="79">
        <v>901</v>
      </c>
      <c r="D25" s="80" t="s">
        <v>572</v>
      </c>
      <c r="E25" s="80" t="s">
        <v>461</v>
      </c>
      <c r="F25" s="80" t="s">
        <v>198</v>
      </c>
      <c r="G25" s="80"/>
      <c r="H25" s="149">
        <f>H26</f>
        <v>-200</v>
      </c>
      <c r="I25" s="149">
        <f>I26</f>
        <v>0</v>
      </c>
      <c r="J25" s="112">
        <f>J26</f>
        <v>0</v>
      </c>
    </row>
    <row r="26" spans="1:10" ht="25.5">
      <c r="A26" s="178"/>
      <c r="B26" s="78" t="s">
        <v>619</v>
      </c>
      <c r="C26" s="79">
        <v>901</v>
      </c>
      <c r="D26" s="80" t="s">
        <v>572</v>
      </c>
      <c r="E26" s="80" t="s">
        <v>461</v>
      </c>
      <c r="F26" s="80" t="s">
        <v>198</v>
      </c>
      <c r="G26" s="80" t="s">
        <v>620</v>
      </c>
      <c r="H26" s="148">
        <v>-200</v>
      </c>
      <c r="I26" s="148">
        <v>0</v>
      </c>
      <c r="J26" s="111">
        <v>0</v>
      </c>
    </row>
    <row r="27" spans="1:10" ht="12.75">
      <c r="A27" s="178"/>
      <c r="B27" s="78" t="s">
        <v>573</v>
      </c>
      <c r="C27" s="79">
        <v>901</v>
      </c>
      <c r="D27" s="80" t="s">
        <v>572</v>
      </c>
      <c r="E27" s="80" t="s">
        <v>484</v>
      </c>
      <c r="F27" s="80"/>
      <c r="G27" s="80"/>
      <c r="H27" s="148">
        <f aca="true" t="shared" si="0" ref="H27:J30">H28</f>
        <v>900</v>
      </c>
      <c r="I27" s="148">
        <f t="shared" si="0"/>
        <v>900</v>
      </c>
      <c r="J27" s="111">
        <f t="shared" si="0"/>
        <v>900</v>
      </c>
    </row>
    <row r="28" spans="1:10" ht="38.25">
      <c r="A28" s="178"/>
      <c r="B28" s="78" t="s">
        <v>33</v>
      </c>
      <c r="C28" s="79">
        <v>901</v>
      </c>
      <c r="D28" s="80" t="s">
        <v>572</v>
      </c>
      <c r="E28" s="80" t="s">
        <v>484</v>
      </c>
      <c r="F28" s="80" t="s">
        <v>255</v>
      </c>
      <c r="G28" s="80"/>
      <c r="H28" s="148">
        <f t="shared" si="0"/>
        <v>900</v>
      </c>
      <c r="I28" s="148">
        <f t="shared" si="0"/>
        <v>900</v>
      </c>
      <c r="J28" s="111">
        <f t="shared" si="0"/>
        <v>900</v>
      </c>
    </row>
    <row r="29" spans="1:10" ht="25.5">
      <c r="A29" s="178"/>
      <c r="B29" s="78" t="s">
        <v>34</v>
      </c>
      <c r="C29" s="79">
        <v>901</v>
      </c>
      <c r="D29" s="80" t="s">
        <v>572</v>
      </c>
      <c r="E29" s="80" t="s">
        <v>484</v>
      </c>
      <c r="F29" s="80" t="s">
        <v>256</v>
      </c>
      <c r="G29" s="80"/>
      <c r="H29" s="148">
        <f t="shared" si="0"/>
        <v>900</v>
      </c>
      <c r="I29" s="148">
        <f t="shared" si="0"/>
        <v>900</v>
      </c>
      <c r="J29" s="111">
        <f t="shared" si="0"/>
        <v>900</v>
      </c>
    </row>
    <row r="30" spans="1:10" ht="25.5">
      <c r="A30" s="178"/>
      <c r="B30" s="78" t="s">
        <v>553</v>
      </c>
      <c r="C30" s="79">
        <v>901</v>
      </c>
      <c r="D30" s="80" t="s">
        <v>572</v>
      </c>
      <c r="E30" s="80" t="s">
        <v>484</v>
      </c>
      <c r="F30" s="80" t="s">
        <v>510</v>
      </c>
      <c r="G30" s="80"/>
      <c r="H30" s="148">
        <f t="shared" si="0"/>
        <v>900</v>
      </c>
      <c r="I30" s="148">
        <f t="shared" si="0"/>
        <v>900</v>
      </c>
      <c r="J30" s="111">
        <f t="shared" si="0"/>
        <v>900</v>
      </c>
    </row>
    <row r="31" spans="1:10" ht="12.75">
      <c r="A31" s="178"/>
      <c r="B31" s="78" t="s">
        <v>98</v>
      </c>
      <c r="C31" s="79">
        <v>901</v>
      </c>
      <c r="D31" s="80" t="s">
        <v>572</v>
      </c>
      <c r="E31" s="80" t="s">
        <v>484</v>
      </c>
      <c r="F31" s="80" t="s">
        <v>510</v>
      </c>
      <c r="G31" s="80" t="s">
        <v>212</v>
      </c>
      <c r="H31" s="148">
        <v>900</v>
      </c>
      <c r="I31" s="148">
        <v>900</v>
      </c>
      <c r="J31" s="111">
        <v>900</v>
      </c>
    </row>
    <row r="32" spans="1:10" ht="12.75">
      <c r="A32" s="177"/>
      <c r="B32" s="6" t="s">
        <v>573</v>
      </c>
      <c r="C32" s="7">
        <v>901</v>
      </c>
      <c r="D32" s="25" t="s">
        <v>572</v>
      </c>
      <c r="E32" s="25" t="s">
        <v>534</v>
      </c>
      <c r="F32" s="8"/>
      <c r="G32" s="8"/>
      <c r="H32" s="148">
        <f aca="true" t="shared" si="1" ref="H32:J35">H33</f>
        <v>-900</v>
      </c>
      <c r="I32" s="148">
        <f t="shared" si="1"/>
        <v>0</v>
      </c>
      <c r="J32" s="111">
        <f t="shared" si="1"/>
        <v>0</v>
      </c>
    </row>
    <row r="33" spans="1:10" ht="38.25">
      <c r="A33" s="179"/>
      <c r="B33" s="17" t="s">
        <v>33</v>
      </c>
      <c r="C33" s="7">
        <v>901</v>
      </c>
      <c r="D33" s="25" t="s">
        <v>572</v>
      </c>
      <c r="E33" s="25" t="s">
        <v>534</v>
      </c>
      <c r="F33" s="25" t="s">
        <v>255</v>
      </c>
      <c r="G33" s="25"/>
      <c r="H33" s="150">
        <f t="shared" si="1"/>
        <v>-900</v>
      </c>
      <c r="I33" s="150">
        <f t="shared" si="1"/>
        <v>0</v>
      </c>
      <c r="J33" s="113">
        <f t="shared" si="1"/>
        <v>0</v>
      </c>
    </row>
    <row r="34" spans="1:10" ht="25.5">
      <c r="A34" s="179"/>
      <c r="B34" s="17" t="s">
        <v>34</v>
      </c>
      <c r="C34" s="7">
        <v>901</v>
      </c>
      <c r="D34" s="25" t="s">
        <v>572</v>
      </c>
      <c r="E34" s="25" t="s">
        <v>534</v>
      </c>
      <c r="F34" s="25" t="s">
        <v>256</v>
      </c>
      <c r="G34" s="25"/>
      <c r="H34" s="150">
        <f t="shared" si="1"/>
        <v>-900</v>
      </c>
      <c r="I34" s="150">
        <f t="shared" si="1"/>
        <v>0</v>
      </c>
      <c r="J34" s="113">
        <f t="shared" si="1"/>
        <v>0</v>
      </c>
    </row>
    <row r="35" spans="1:10" ht="25.5">
      <c r="A35" s="179"/>
      <c r="B35" s="17" t="s">
        <v>553</v>
      </c>
      <c r="C35" s="7">
        <v>901</v>
      </c>
      <c r="D35" s="25" t="s">
        <v>572</v>
      </c>
      <c r="E35" s="25" t="s">
        <v>534</v>
      </c>
      <c r="F35" s="25" t="s">
        <v>510</v>
      </c>
      <c r="G35" s="25"/>
      <c r="H35" s="150">
        <f t="shared" si="1"/>
        <v>-900</v>
      </c>
      <c r="I35" s="150">
        <f t="shared" si="1"/>
        <v>0</v>
      </c>
      <c r="J35" s="113">
        <f t="shared" si="1"/>
        <v>0</v>
      </c>
    </row>
    <row r="36" spans="1:10" ht="12.75">
      <c r="A36" s="179"/>
      <c r="B36" s="17" t="s">
        <v>98</v>
      </c>
      <c r="C36" s="7">
        <v>901</v>
      </c>
      <c r="D36" s="25" t="s">
        <v>572</v>
      </c>
      <c r="E36" s="25" t="s">
        <v>534</v>
      </c>
      <c r="F36" s="25" t="s">
        <v>510</v>
      </c>
      <c r="G36" s="25" t="s">
        <v>212</v>
      </c>
      <c r="H36" s="148">
        <v>-900</v>
      </c>
      <c r="I36" s="148">
        <v>0</v>
      </c>
      <c r="J36" s="111">
        <v>0</v>
      </c>
    </row>
    <row r="37" spans="1:10" ht="25.5">
      <c r="A37" s="177"/>
      <c r="B37" s="6" t="s">
        <v>259</v>
      </c>
      <c r="C37" s="7">
        <v>901</v>
      </c>
      <c r="D37" s="8" t="s">
        <v>476</v>
      </c>
      <c r="E37" s="8"/>
      <c r="F37" s="8"/>
      <c r="G37" s="8"/>
      <c r="H37" s="148">
        <f>H38+H42</f>
        <v>-9080</v>
      </c>
      <c r="I37" s="148">
        <f>I38+I42</f>
        <v>0</v>
      </c>
      <c r="J37" s="111">
        <f>J38+J42</f>
        <v>0</v>
      </c>
    </row>
    <row r="38" spans="1:10" ht="12.75">
      <c r="A38" s="177"/>
      <c r="B38" s="16" t="s">
        <v>364</v>
      </c>
      <c r="C38" s="7">
        <v>901</v>
      </c>
      <c r="D38" s="8" t="s">
        <v>476</v>
      </c>
      <c r="E38" s="8" t="s">
        <v>461</v>
      </c>
      <c r="F38" s="8"/>
      <c r="G38" s="8"/>
      <c r="H38" s="148">
        <f aca="true" t="shared" si="2" ref="H38:J40">H39</f>
        <v>-3420</v>
      </c>
      <c r="I38" s="148">
        <f t="shared" si="2"/>
        <v>0</v>
      </c>
      <c r="J38" s="111">
        <f t="shared" si="2"/>
        <v>0</v>
      </c>
    </row>
    <row r="39" spans="1:10" ht="25.5">
      <c r="A39" s="177"/>
      <c r="B39" s="16" t="s">
        <v>261</v>
      </c>
      <c r="C39" s="7">
        <v>901</v>
      </c>
      <c r="D39" s="8" t="s">
        <v>476</v>
      </c>
      <c r="E39" s="8" t="s">
        <v>461</v>
      </c>
      <c r="F39" s="8" t="s">
        <v>383</v>
      </c>
      <c r="G39" s="8"/>
      <c r="H39" s="148">
        <f t="shared" si="2"/>
        <v>-3420</v>
      </c>
      <c r="I39" s="148">
        <f t="shared" si="2"/>
        <v>0</v>
      </c>
      <c r="J39" s="111">
        <f t="shared" si="2"/>
        <v>0</v>
      </c>
    </row>
    <row r="40" spans="1:10" ht="25.5">
      <c r="A40" s="177"/>
      <c r="B40" s="16" t="s">
        <v>29</v>
      </c>
      <c r="C40" s="7">
        <v>901</v>
      </c>
      <c r="D40" s="8" t="s">
        <v>476</v>
      </c>
      <c r="E40" s="8" t="s">
        <v>461</v>
      </c>
      <c r="F40" s="8" t="s">
        <v>384</v>
      </c>
      <c r="G40" s="8"/>
      <c r="H40" s="148">
        <f t="shared" si="2"/>
        <v>-3420</v>
      </c>
      <c r="I40" s="148">
        <f t="shared" si="2"/>
        <v>0</v>
      </c>
      <c r="J40" s="111">
        <f t="shared" si="2"/>
        <v>0</v>
      </c>
    </row>
    <row r="41" spans="1:10" ht="25.5">
      <c r="A41" s="177"/>
      <c r="B41" s="12" t="s">
        <v>619</v>
      </c>
      <c r="C41" s="7">
        <v>901</v>
      </c>
      <c r="D41" s="8" t="s">
        <v>476</v>
      </c>
      <c r="E41" s="8" t="s">
        <v>461</v>
      </c>
      <c r="F41" s="8" t="s">
        <v>384</v>
      </c>
      <c r="G41" s="8" t="s">
        <v>620</v>
      </c>
      <c r="H41" s="148">
        <v>-3420</v>
      </c>
      <c r="I41" s="148">
        <v>0</v>
      </c>
      <c r="J41" s="111">
        <v>0</v>
      </c>
    </row>
    <row r="42" spans="1:10" ht="12.75">
      <c r="A42" s="177"/>
      <c r="B42" s="16" t="s">
        <v>365</v>
      </c>
      <c r="C42" s="7">
        <v>901</v>
      </c>
      <c r="D42" s="8" t="s">
        <v>476</v>
      </c>
      <c r="E42" s="8" t="s">
        <v>487</v>
      </c>
      <c r="F42" s="8"/>
      <c r="G42" s="8"/>
      <c r="H42" s="148">
        <f aca="true" t="shared" si="3" ref="H42:J44">H43</f>
        <v>-5660</v>
      </c>
      <c r="I42" s="148">
        <f t="shared" si="3"/>
        <v>0</v>
      </c>
      <c r="J42" s="111">
        <f t="shared" si="3"/>
        <v>0</v>
      </c>
    </row>
    <row r="43" spans="1:10" ht="25.5">
      <c r="A43" s="177"/>
      <c r="B43" s="16" t="s">
        <v>261</v>
      </c>
      <c r="C43" s="7">
        <v>901</v>
      </c>
      <c r="D43" s="8" t="s">
        <v>476</v>
      </c>
      <c r="E43" s="8" t="s">
        <v>487</v>
      </c>
      <c r="F43" s="8" t="s">
        <v>383</v>
      </c>
      <c r="G43" s="8"/>
      <c r="H43" s="148">
        <f t="shared" si="3"/>
        <v>-5660</v>
      </c>
      <c r="I43" s="148">
        <f t="shared" si="3"/>
        <v>0</v>
      </c>
      <c r="J43" s="111">
        <f t="shared" si="3"/>
        <v>0</v>
      </c>
    </row>
    <row r="44" spans="1:10" ht="25.5">
      <c r="A44" s="177"/>
      <c r="B44" s="16" t="s">
        <v>29</v>
      </c>
      <c r="C44" s="7">
        <v>901</v>
      </c>
      <c r="D44" s="8" t="s">
        <v>476</v>
      </c>
      <c r="E44" s="8" t="s">
        <v>487</v>
      </c>
      <c r="F44" s="8" t="s">
        <v>384</v>
      </c>
      <c r="G44" s="8"/>
      <c r="H44" s="148">
        <f t="shared" si="3"/>
        <v>-5660</v>
      </c>
      <c r="I44" s="148">
        <f t="shared" si="3"/>
        <v>0</v>
      </c>
      <c r="J44" s="111">
        <f t="shared" si="3"/>
        <v>0</v>
      </c>
    </row>
    <row r="45" spans="1:10" ht="25.5">
      <c r="A45" s="177"/>
      <c r="B45" s="12" t="s">
        <v>619</v>
      </c>
      <c r="C45" s="7">
        <v>901</v>
      </c>
      <c r="D45" s="8" t="s">
        <v>476</v>
      </c>
      <c r="E45" s="8" t="s">
        <v>487</v>
      </c>
      <c r="F45" s="8" t="s">
        <v>384</v>
      </c>
      <c r="G45" s="8" t="s">
        <v>620</v>
      </c>
      <c r="H45" s="148">
        <v>-5660</v>
      </c>
      <c r="I45" s="148">
        <v>0</v>
      </c>
      <c r="J45" s="111">
        <v>0</v>
      </c>
    </row>
    <row r="46" spans="1:10" ht="12.75">
      <c r="A46" s="177"/>
      <c r="B46" s="12" t="s">
        <v>651</v>
      </c>
      <c r="C46" s="7">
        <v>901</v>
      </c>
      <c r="D46" s="8" t="s">
        <v>400</v>
      </c>
      <c r="E46" s="8"/>
      <c r="F46" s="8"/>
      <c r="G46" s="8"/>
      <c r="H46" s="148">
        <f>H47+H51</f>
        <v>9080</v>
      </c>
      <c r="I46" s="148">
        <f>I47+I51</f>
        <v>9080</v>
      </c>
      <c r="J46" s="111">
        <f>J47+J51</f>
        <v>9080</v>
      </c>
    </row>
    <row r="47" spans="1:10" ht="12.75">
      <c r="A47" s="177"/>
      <c r="B47" s="12" t="s">
        <v>364</v>
      </c>
      <c r="C47" s="7">
        <v>901</v>
      </c>
      <c r="D47" s="8" t="s">
        <v>400</v>
      </c>
      <c r="E47" s="8" t="s">
        <v>572</v>
      </c>
      <c r="F47" s="8"/>
      <c r="G47" s="8"/>
      <c r="H47" s="148">
        <f aca="true" t="shared" si="4" ref="H47:J49">H48</f>
        <v>3114</v>
      </c>
      <c r="I47" s="148">
        <f t="shared" si="4"/>
        <v>3114</v>
      </c>
      <c r="J47" s="111">
        <f t="shared" si="4"/>
        <v>3114</v>
      </c>
    </row>
    <row r="48" spans="1:10" ht="12.75">
      <c r="A48" s="177"/>
      <c r="B48" s="12" t="s">
        <v>651</v>
      </c>
      <c r="C48" s="7">
        <v>901</v>
      </c>
      <c r="D48" s="8" t="s">
        <v>400</v>
      </c>
      <c r="E48" s="8" t="s">
        <v>572</v>
      </c>
      <c r="F48" s="8" t="s">
        <v>652</v>
      </c>
      <c r="G48" s="8"/>
      <c r="H48" s="148">
        <f t="shared" si="4"/>
        <v>3114</v>
      </c>
      <c r="I48" s="148">
        <f t="shared" si="4"/>
        <v>3114</v>
      </c>
      <c r="J48" s="111">
        <f t="shared" si="4"/>
        <v>3114</v>
      </c>
    </row>
    <row r="49" spans="1:10" ht="25.5">
      <c r="A49" s="177"/>
      <c r="B49" s="12" t="s">
        <v>424</v>
      </c>
      <c r="C49" s="7">
        <v>901</v>
      </c>
      <c r="D49" s="8" t="s">
        <v>400</v>
      </c>
      <c r="E49" s="8" t="s">
        <v>572</v>
      </c>
      <c r="F49" s="8" t="s">
        <v>653</v>
      </c>
      <c r="G49" s="8"/>
      <c r="H49" s="148">
        <f t="shared" si="4"/>
        <v>3114</v>
      </c>
      <c r="I49" s="148">
        <f t="shared" si="4"/>
        <v>3114</v>
      </c>
      <c r="J49" s="111">
        <f t="shared" si="4"/>
        <v>3114</v>
      </c>
    </row>
    <row r="50" spans="1:10" ht="25.5">
      <c r="A50" s="177"/>
      <c r="B50" s="12" t="s">
        <v>619</v>
      </c>
      <c r="C50" s="7">
        <v>901</v>
      </c>
      <c r="D50" s="8" t="s">
        <v>400</v>
      </c>
      <c r="E50" s="8" t="s">
        <v>572</v>
      </c>
      <c r="F50" s="8" t="s">
        <v>653</v>
      </c>
      <c r="G50" s="8" t="s">
        <v>620</v>
      </c>
      <c r="H50" s="148">
        <v>3114</v>
      </c>
      <c r="I50" s="148">
        <v>3114</v>
      </c>
      <c r="J50" s="111">
        <v>3114</v>
      </c>
    </row>
    <row r="51" spans="1:10" ht="12.75">
      <c r="A51" s="177"/>
      <c r="B51" s="12" t="s">
        <v>365</v>
      </c>
      <c r="C51" s="7">
        <v>901</v>
      </c>
      <c r="D51" s="8" t="s">
        <v>400</v>
      </c>
      <c r="E51" s="8" t="s">
        <v>465</v>
      </c>
      <c r="F51" s="8"/>
      <c r="G51" s="8"/>
      <c r="H51" s="148">
        <f aca="true" t="shared" si="5" ref="H51:J53">H52</f>
        <v>5966</v>
      </c>
      <c r="I51" s="148">
        <f t="shared" si="5"/>
        <v>5966</v>
      </c>
      <c r="J51" s="111">
        <f t="shared" si="5"/>
        <v>5966</v>
      </c>
    </row>
    <row r="52" spans="1:10" ht="12.75">
      <c r="A52" s="177"/>
      <c r="B52" s="12" t="s">
        <v>651</v>
      </c>
      <c r="C52" s="7">
        <v>901</v>
      </c>
      <c r="D52" s="8" t="s">
        <v>400</v>
      </c>
      <c r="E52" s="8" t="s">
        <v>465</v>
      </c>
      <c r="F52" s="8" t="s">
        <v>652</v>
      </c>
      <c r="G52" s="8"/>
      <c r="H52" s="148">
        <f t="shared" si="5"/>
        <v>5966</v>
      </c>
      <c r="I52" s="148">
        <f t="shared" si="5"/>
        <v>5966</v>
      </c>
      <c r="J52" s="111">
        <f t="shared" si="5"/>
        <v>5966</v>
      </c>
    </row>
    <row r="53" spans="1:10" ht="25.5">
      <c r="A53" s="177"/>
      <c r="B53" s="12" t="s">
        <v>425</v>
      </c>
      <c r="C53" s="7">
        <v>901</v>
      </c>
      <c r="D53" s="8" t="s">
        <v>400</v>
      </c>
      <c r="E53" s="8" t="s">
        <v>465</v>
      </c>
      <c r="F53" s="8" t="s">
        <v>669</v>
      </c>
      <c r="G53" s="8"/>
      <c r="H53" s="148">
        <f t="shared" si="5"/>
        <v>5966</v>
      </c>
      <c r="I53" s="148">
        <f t="shared" si="5"/>
        <v>5966</v>
      </c>
      <c r="J53" s="111">
        <f t="shared" si="5"/>
        <v>5966</v>
      </c>
    </row>
    <row r="54" spans="1:10" ht="25.5">
      <c r="A54" s="177"/>
      <c r="B54" s="12" t="s">
        <v>619</v>
      </c>
      <c r="C54" s="7">
        <v>901</v>
      </c>
      <c r="D54" s="8" t="s">
        <v>400</v>
      </c>
      <c r="E54" s="8" t="s">
        <v>465</v>
      </c>
      <c r="F54" s="8" t="s">
        <v>669</v>
      </c>
      <c r="G54" s="8" t="s">
        <v>620</v>
      </c>
      <c r="H54" s="148">
        <v>5966</v>
      </c>
      <c r="I54" s="148">
        <v>5966</v>
      </c>
      <c r="J54" s="111">
        <v>5966</v>
      </c>
    </row>
    <row r="55" spans="1:10" ht="38.25">
      <c r="A55" s="180" t="s">
        <v>407</v>
      </c>
      <c r="B55" s="9" t="s">
        <v>416</v>
      </c>
      <c r="C55" s="10">
        <v>922</v>
      </c>
      <c r="D55" s="11"/>
      <c r="E55" s="11"/>
      <c r="F55" s="11"/>
      <c r="G55" s="11"/>
      <c r="H55" s="151">
        <f>H56+H69</f>
        <v>68</v>
      </c>
      <c r="I55" s="151">
        <f>I56+I69</f>
        <v>7786</v>
      </c>
      <c r="J55" s="114">
        <f>J56+J69</f>
        <v>7791</v>
      </c>
    </row>
    <row r="56" spans="1:10" ht="12.75">
      <c r="A56" s="177"/>
      <c r="B56" s="31" t="s">
        <v>501</v>
      </c>
      <c r="C56" s="8">
        <v>922</v>
      </c>
      <c r="D56" s="8" t="s">
        <v>572</v>
      </c>
      <c r="E56" s="8"/>
      <c r="F56" s="8"/>
      <c r="G56" s="8"/>
      <c r="H56" s="148">
        <f>H57</f>
        <v>1103</v>
      </c>
      <c r="I56" s="148">
        <f>I57</f>
        <v>7786</v>
      </c>
      <c r="J56" s="111">
        <f>J57</f>
        <v>7791</v>
      </c>
    </row>
    <row r="57" spans="1:10" ht="12.75">
      <c r="A57" s="177"/>
      <c r="B57" s="175" t="s">
        <v>369</v>
      </c>
      <c r="C57" s="8">
        <v>922</v>
      </c>
      <c r="D57" s="8" t="s">
        <v>572</v>
      </c>
      <c r="E57" s="8" t="s">
        <v>477</v>
      </c>
      <c r="F57" s="8"/>
      <c r="G57" s="8"/>
      <c r="H57" s="148">
        <f>H58+H65</f>
        <v>1103</v>
      </c>
      <c r="I57" s="148">
        <f>I58+I65</f>
        <v>7786</v>
      </c>
      <c r="J57" s="111">
        <f>J58+J65</f>
        <v>7791</v>
      </c>
    </row>
    <row r="58" spans="1:10" ht="51">
      <c r="A58" s="177"/>
      <c r="B58" s="17" t="s">
        <v>630</v>
      </c>
      <c r="C58" s="8">
        <v>922</v>
      </c>
      <c r="D58" s="8" t="s">
        <v>572</v>
      </c>
      <c r="E58" s="8" t="s">
        <v>477</v>
      </c>
      <c r="F58" s="8" t="s">
        <v>631</v>
      </c>
      <c r="G58" s="8"/>
      <c r="H58" s="148">
        <f>H59+H61+H63</f>
        <v>843</v>
      </c>
      <c r="I58" s="148">
        <f>I59+I61+I63</f>
        <v>7526</v>
      </c>
      <c r="J58" s="111">
        <f>J59+J61+J63</f>
        <v>7491</v>
      </c>
    </row>
    <row r="59" spans="1:10" ht="12.75">
      <c r="A59" s="177"/>
      <c r="B59" s="6" t="s">
        <v>208</v>
      </c>
      <c r="C59" s="8">
        <v>922</v>
      </c>
      <c r="D59" s="8" t="s">
        <v>572</v>
      </c>
      <c r="E59" s="8" t="s">
        <v>477</v>
      </c>
      <c r="F59" s="8" t="s">
        <v>209</v>
      </c>
      <c r="G59" s="8"/>
      <c r="H59" s="148">
        <f>H60</f>
        <v>1093</v>
      </c>
      <c r="I59" s="148">
        <f>I60</f>
        <v>5654</v>
      </c>
      <c r="J59" s="111">
        <f>J60</f>
        <v>5619</v>
      </c>
    </row>
    <row r="60" spans="1:10" ht="25.5">
      <c r="A60" s="177"/>
      <c r="B60" s="12" t="s">
        <v>619</v>
      </c>
      <c r="C60" s="8">
        <v>922</v>
      </c>
      <c r="D60" s="8" t="s">
        <v>572</v>
      </c>
      <c r="E60" s="8" t="s">
        <v>477</v>
      </c>
      <c r="F60" s="8" t="s">
        <v>209</v>
      </c>
      <c r="G60" s="8" t="s">
        <v>620</v>
      </c>
      <c r="H60" s="148">
        <v>1093</v>
      </c>
      <c r="I60" s="148">
        <v>5654</v>
      </c>
      <c r="J60" s="111">
        <v>5619</v>
      </c>
    </row>
    <row r="61" spans="1:10" ht="25.5">
      <c r="A61" s="177"/>
      <c r="B61" s="12" t="s">
        <v>613</v>
      </c>
      <c r="C61" s="8">
        <v>922</v>
      </c>
      <c r="D61" s="8" t="s">
        <v>572</v>
      </c>
      <c r="E61" s="8" t="s">
        <v>477</v>
      </c>
      <c r="F61" s="8" t="s">
        <v>614</v>
      </c>
      <c r="G61" s="8"/>
      <c r="H61" s="148">
        <f>H62</f>
        <v>0</v>
      </c>
      <c r="I61" s="148">
        <f>I62</f>
        <v>1872</v>
      </c>
      <c r="J61" s="111">
        <f>J62</f>
        <v>1872</v>
      </c>
    </row>
    <row r="62" spans="1:10" ht="25.5">
      <c r="A62" s="177"/>
      <c r="B62" s="12" t="s">
        <v>619</v>
      </c>
      <c r="C62" s="8">
        <v>922</v>
      </c>
      <c r="D62" s="8" t="s">
        <v>572</v>
      </c>
      <c r="E62" s="8" t="s">
        <v>477</v>
      </c>
      <c r="F62" s="8" t="s">
        <v>614</v>
      </c>
      <c r="G62" s="8" t="s">
        <v>620</v>
      </c>
      <c r="H62" s="148">
        <v>0</v>
      </c>
      <c r="I62" s="148">
        <v>1872</v>
      </c>
      <c r="J62" s="111">
        <v>1872</v>
      </c>
    </row>
    <row r="63" spans="1:10" ht="25.5">
      <c r="A63" s="178"/>
      <c r="B63" s="78" t="s">
        <v>263</v>
      </c>
      <c r="C63" s="80">
        <v>922</v>
      </c>
      <c r="D63" s="80" t="s">
        <v>572</v>
      </c>
      <c r="E63" s="80" t="s">
        <v>477</v>
      </c>
      <c r="F63" s="80" t="s">
        <v>198</v>
      </c>
      <c r="G63" s="80"/>
      <c r="H63" s="149">
        <f>H64</f>
        <v>-250</v>
      </c>
      <c r="I63" s="149">
        <f>I64</f>
        <v>0</v>
      </c>
      <c r="J63" s="112">
        <f>J64</f>
        <v>0</v>
      </c>
    </row>
    <row r="64" spans="1:10" ht="25.5">
      <c r="A64" s="178"/>
      <c r="B64" s="78" t="s">
        <v>619</v>
      </c>
      <c r="C64" s="80">
        <v>922</v>
      </c>
      <c r="D64" s="80" t="s">
        <v>572</v>
      </c>
      <c r="E64" s="80" t="s">
        <v>477</v>
      </c>
      <c r="F64" s="80" t="s">
        <v>198</v>
      </c>
      <c r="G64" s="80" t="s">
        <v>620</v>
      </c>
      <c r="H64" s="148">
        <v>-250</v>
      </c>
      <c r="I64" s="148">
        <v>0</v>
      </c>
      <c r="J64" s="111">
        <v>0</v>
      </c>
    </row>
    <row r="65" spans="1:10" ht="12.75">
      <c r="A65" s="178"/>
      <c r="B65" s="78" t="s">
        <v>722</v>
      </c>
      <c r="C65" s="80" t="s">
        <v>726</v>
      </c>
      <c r="D65" s="80" t="s">
        <v>572</v>
      </c>
      <c r="E65" s="80" t="s">
        <v>477</v>
      </c>
      <c r="F65" s="80" t="s">
        <v>727</v>
      </c>
      <c r="G65" s="80"/>
      <c r="H65" s="148">
        <f aca="true" t="shared" si="6" ref="H65:J67">H66</f>
        <v>260</v>
      </c>
      <c r="I65" s="148">
        <f t="shared" si="6"/>
        <v>260</v>
      </c>
      <c r="J65" s="111">
        <f t="shared" si="6"/>
        <v>300</v>
      </c>
    </row>
    <row r="66" spans="1:10" ht="51">
      <c r="A66" s="178"/>
      <c r="B66" s="78" t="s">
        <v>723</v>
      </c>
      <c r="C66" s="80" t="s">
        <v>726</v>
      </c>
      <c r="D66" s="80" t="s">
        <v>572</v>
      </c>
      <c r="E66" s="80" t="s">
        <v>477</v>
      </c>
      <c r="F66" s="80" t="s">
        <v>728</v>
      </c>
      <c r="G66" s="80"/>
      <c r="H66" s="148">
        <f t="shared" si="6"/>
        <v>260</v>
      </c>
      <c r="I66" s="148">
        <f t="shared" si="6"/>
        <v>260</v>
      </c>
      <c r="J66" s="111">
        <f t="shared" si="6"/>
        <v>300</v>
      </c>
    </row>
    <row r="67" spans="1:10" ht="25.5">
      <c r="A67" s="178"/>
      <c r="B67" s="78" t="s">
        <v>725</v>
      </c>
      <c r="C67" s="80" t="s">
        <v>726</v>
      </c>
      <c r="D67" s="80" t="s">
        <v>572</v>
      </c>
      <c r="E67" s="80" t="s">
        <v>477</v>
      </c>
      <c r="F67" s="80" t="s">
        <v>729</v>
      </c>
      <c r="G67" s="80"/>
      <c r="H67" s="148">
        <f t="shared" si="6"/>
        <v>260</v>
      </c>
      <c r="I67" s="148">
        <f t="shared" si="6"/>
        <v>260</v>
      </c>
      <c r="J67" s="111">
        <f t="shared" si="6"/>
        <v>300</v>
      </c>
    </row>
    <row r="68" spans="1:10" ht="25.5">
      <c r="A68" s="178"/>
      <c r="B68" s="78" t="s">
        <v>619</v>
      </c>
      <c r="C68" s="80" t="s">
        <v>726</v>
      </c>
      <c r="D68" s="80" t="s">
        <v>572</v>
      </c>
      <c r="E68" s="80" t="s">
        <v>477</v>
      </c>
      <c r="F68" s="80" t="s">
        <v>729</v>
      </c>
      <c r="G68" s="80" t="s">
        <v>620</v>
      </c>
      <c r="H68" s="148">
        <v>260</v>
      </c>
      <c r="I68" s="148">
        <v>260</v>
      </c>
      <c r="J68" s="111">
        <v>300</v>
      </c>
    </row>
    <row r="69" spans="1:10" ht="25.5">
      <c r="A69" s="177"/>
      <c r="B69" s="6" t="s">
        <v>259</v>
      </c>
      <c r="C69" s="7">
        <v>922</v>
      </c>
      <c r="D69" s="8" t="s">
        <v>476</v>
      </c>
      <c r="E69" s="8"/>
      <c r="F69" s="8"/>
      <c r="G69" s="8"/>
      <c r="H69" s="148">
        <f>H70+H74</f>
        <v>-1035</v>
      </c>
      <c r="I69" s="148">
        <f>I70+I74</f>
        <v>0</v>
      </c>
      <c r="J69" s="111">
        <f>J70+J74</f>
        <v>0</v>
      </c>
    </row>
    <row r="70" spans="1:10" ht="12.75">
      <c r="A70" s="177"/>
      <c r="B70" s="16" t="s">
        <v>364</v>
      </c>
      <c r="C70" s="7">
        <v>922</v>
      </c>
      <c r="D70" s="8" t="s">
        <v>476</v>
      </c>
      <c r="E70" s="8" t="s">
        <v>461</v>
      </c>
      <c r="F70" s="8"/>
      <c r="G70" s="8"/>
      <c r="H70" s="148">
        <f aca="true" t="shared" si="7" ref="H70:J72">H71</f>
        <v>-500</v>
      </c>
      <c r="I70" s="148">
        <f t="shared" si="7"/>
        <v>0</v>
      </c>
      <c r="J70" s="111">
        <f t="shared" si="7"/>
        <v>0</v>
      </c>
    </row>
    <row r="71" spans="1:10" ht="25.5">
      <c r="A71" s="177"/>
      <c r="B71" s="16" t="s">
        <v>261</v>
      </c>
      <c r="C71" s="7">
        <v>922</v>
      </c>
      <c r="D71" s="8" t="s">
        <v>476</v>
      </c>
      <c r="E71" s="8" t="s">
        <v>461</v>
      </c>
      <c r="F71" s="8" t="s">
        <v>383</v>
      </c>
      <c r="G71" s="8"/>
      <c r="H71" s="148">
        <f t="shared" si="7"/>
        <v>-500</v>
      </c>
      <c r="I71" s="148">
        <f t="shared" si="7"/>
        <v>0</v>
      </c>
      <c r="J71" s="111">
        <f t="shared" si="7"/>
        <v>0</v>
      </c>
    </row>
    <row r="72" spans="1:10" ht="25.5">
      <c r="A72" s="177"/>
      <c r="B72" s="16" t="s">
        <v>29</v>
      </c>
      <c r="C72" s="7">
        <v>922</v>
      </c>
      <c r="D72" s="8" t="s">
        <v>476</v>
      </c>
      <c r="E72" s="8" t="s">
        <v>461</v>
      </c>
      <c r="F72" s="8" t="s">
        <v>384</v>
      </c>
      <c r="G72" s="8"/>
      <c r="H72" s="148">
        <f t="shared" si="7"/>
        <v>-500</v>
      </c>
      <c r="I72" s="148">
        <f t="shared" si="7"/>
        <v>0</v>
      </c>
      <c r="J72" s="111">
        <f t="shared" si="7"/>
        <v>0</v>
      </c>
    </row>
    <row r="73" spans="1:10" ht="25.5">
      <c r="A73" s="177"/>
      <c r="B73" s="12" t="s">
        <v>619</v>
      </c>
      <c r="C73" s="7">
        <v>922</v>
      </c>
      <c r="D73" s="8" t="s">
        <v>476</v>
      </c>
      <c r="E73" s="8" t="s">
        <v>461</v>
      </c>
      <c r="F73" s="8" t="s">
        <v>384</v>
      </c>
      <c r="G73" s="8" t="s">
        <v>620</v>
      </c>
      <c r="H73" s="148">
        <v>-500</v>
      </c>
      <c r="I73" s="148">
        <v>0</v>
      </c>
      <c r="J73" s="111">
        <v>0</v>
      </c>
    </row>
    <row r="74" spans="1:10" ht="12.75">
      <c r="A74" s="177"/>
      <c r="B74" s="16" t="s">
        <v>365</v>
      </c>
      <c r="C74" s="7">
        <v>922</v>
      </c>
      <c r="D74" s="8" t="s">
        <v>476</v>
      </c>
      <c r="E74" s="8" t="s">
        <v>487</v>
      </c>
      <c r="F74" s="8"/>
      <c r="G74" s="8"/>
      <c r="H74" s="148">
        <f aca="true" t="shared" si="8" ref="H74:J76">H75</f>
        <v>-535</v>
      </c>
      <c r="I74" s="148">
        <f t="shared" si="8"/>
        <v>0</v>
      </c>
      <c r="J74" s="111">
        <f t="shared" si="8"/>
        <v>0</v>
      </c>
    </row>
    <row r="75" spans="1:10" ht="25.5">
      <c r="A75" s="177"/>
      <c r="B75" s="16" t="s">
        <v>261</v>
      </c>
      <c r="C75" s="7">
        <v>922</v>
      </c>
      <c r="D75" s="8" t="s">
        <v>476</v>
      </c>
      <c r="E75" s="8" t="s">
        <v>487</v>
      </c>
      <c r="F75" s="8" t="s">
        <v>383</v>
      </c>
      <c r="G75" s="8"/>
      <c r="H75" s="148">
        <f t="shared" si="8"/>
        <v>-535</v>
      </c>
      <c r="I75" s="148">
        <f t="shared" si="8"/>
        <v>0</v>
      </c>
      <c r="J75" s="111">
        <f t="shared" si="8"/>
        <v>0</v>
      </c>
    </row>
    <row r="76" spans="1:10" ht="25.5">
      <c r="A76" s="177"/>
      <c r="B76" s="16" t="s">
        <v>29</v>
      </c>
      <c r="C76" s="7">
        <v>922</v>
      </c>
      <c r="D76" s="8" t="s">
        <v>476</v>
      </c>
      <c r="E76" s="8" t="s">
        <v>487</v>
      </c>
      <c r="F76" s="8" t="s">
        <v>384</v>
      </c>
      <c r="G76" s="8"/>
      <c r="H76" s="148">
        <f t="shared" si="8"/>
        <v>-535</v>
      </c>
      <c r="I76" s="148">
        <f t="shared" si="8"/>
        <v>0</v>
      </c>
      <c r="J76" s="111">
        <f t="shared" si="8"/>
        <v>0</v>
      </c>
    </row>
    <row r="77" spans="1:10" ht="25.5">
      <c r="A77" s="177"/>
      <c r="B77" s="12" t="s">
        <v>619</v>
      </c>
      <c r="C77" s="7">
        <v>922</v>
      </c>
      <c r="D77" s="8" t="s">
        <v>476</v>
      </c>
      <c r="E77" s="8" t="s">
        <v>487</v>
      </c>
      <c r="F77" s="8" t="s">
        <v>384</v>
      </c>
      <c r="G77" s="8" t="s">
        <v>620</v>
      </c>
      <c r="H77" s="148">
        <v>-535</v>
      </c>
      <c r="I77" s="148">
        <v>0</v>
      </c>
      <c r="J77" s="111">
        <v>0</v>
      </c>
    </row>
    <row r="78" spans="1:10" ht="38.25">
      <c r="A78" s="180" t="s">
        <v>404</v>
      </c>
      <c r="B78" s="9" t="s">
        <v>253</v>
      </c>
      <c r="C78" s="10">
        <v>902</v>
      </c>
      <c r="D78" s="11"/>
      <c r="E78" s="11"/>
      <c r="F78" s="11"/>
      <c r="G78" s="11"/>
      <c r="H78" s="151">
        <f>H79+H175+H187+H204</f>
        <v>55358.3</v>
      </c>
      <c r="I78" s="151">
        <f>I79+I175+I187+I204</f>
        <v>702073</v>
      </c>
      <c r="J78" s="114">
        <f>J79+J175+J187+J204</f>
        <v>621273</v>
      </c>
    </row>
    <row r="79" spans="1:10" ht="25.5">
      <c r="A79" s="180" t="s">
        <v>412</v>
      </c>
      <c r="B79" s="9" t="s">
        <v>254</v>
      </c>
      <c r="C79" s="10">
        <v>902</v>
      </c>
      <c r="D79" s="11"/>
      <c r="E79" s="11"/>
      <c r="F79" s="11"/>
      <c r="G79" s="11"/>
      <c r="H79" s="151">
        <f>H80+H126+H141+H156+H132+H166+H150</f>
        <v>47019.3</v>
      </c>
      <c r="I79" s="151">
        <f>I80+I126+I141+I156+I132+I166+I150</f>
        <v>502734</v>
      </c>
      <c r="J79" s="151">
        <f>J80+J126+J141+J156+J132+J166+J150</f>
        <v>421934</v>
      </c>
    </row>
    <row r="80" spans="1:10" ht="12.75">
      <c r="A80" s="177"/>
      <c r="B80" s="6" t="s">
        <v>501</v>
      </c>
      <c r="C80" s="7">
        <v>902</v>
      </c>
      <c r="D80" s="8" t="s">
        <v>572</v>
      </c>
      <c r="E80" s="8"/>
      <c r="F80" s="8"/>
      <c r="G80" s="8"/>
      <c r="H80" s="148">
        <f>H81+H85+H114+H95</f>
        <v>19904.300000000003</v>
      </c>
      <c r="I80" s="148">
        <f>I81+I85+I114+I95</f>
        <v>377919</v>
      </c>
      <c r="J80" s="111">
        <f>J81+J85+J114+J95</f>
        <v>330619</v>
      </c>
    </row>
    <row r="81" spans="1:10" ht="38.25">
      <c r="A81" s="177"/>
      <c r="B81" s="6" t="s">
        <v>88</v>
      </c>
      <c r="C81" s="7">
        <v>902</v>
      </c>
      <c r="D81" s="8" t="s">
        <v>572</v>
      </c>
      <c r="E81" s="8" t="s">
        <v>465</v>
      </c>
      <c r="F81" s="8"/>
      <c r="G81" s="8"/>
      <c r="H81" s="148">
        <f aca="true" t="shared" si="9" ref="H81:J83">H82</f>
        <v>0</v>
      </c>
      <c r="I81" s="148">
        <f t="shared" si="9"/>
        <v>1377</v>
      </c>
      <c r="J81" s="111">
        <f t="shared" si="9"/>
        <v>1377</v>
      </c>
    </row>
    <row r="82" spans="1:10" ht="51">
      <c r="A82" s="177"/>
      <c r="B82" s="17" t="s">
        <v>630</v>
      </c>
      <c r="C82" s="7">
        <v>902</v>
      </c>
      <c r="D82" s="8" t="s">
        <v>572</v>
      </c>
      <c r="E82" s="8" t="s">
        <v>465</v>
      </c>
      <c r="F82" s="8" t="s">
        <v>631</v>
      </c>
      <c r="G82" s="8"/>
      <c r="H82" s="148">
        <f t="shared" si="9"/>
        <v>0</v>
      </c>
      <c r="I82" s="148">
        <f t="shared" si="9"/>
        <v>1377</v>
      </c>
      <c r="J82" s="111">
        <f t="shared" si="9"/>
        <v>1377</v>
      </c>
    </row>
    <row r="83" spans="1:10" ht="12.75">
      <c r="A83" s="177"/>
      <c r="B83" s="12" t="s">
        <v>607</v>
      </c>
      <c r="C83" s="7">
        <v>902</v>
      </c>
      <c r="D83" s="8" t="s">
        <v>572</v>
      </c>
      <c r="E83" s="8" t="s">
        <v>465</v>
      </c>
      <c r="F83" s="25" t="s">
        <v>608</v>
      </c>
      <c r="G83" s="8"/>
      <c r="H83" s="148">
        <f t="shared" si="9"/>
        <v>0</v>
      </c>
      <c r="I83" s="148">
        <f t="shared" si="9"/>
        <v>1377</v>
      </c>
      <c r="J83" s="111">
        <f t="shared" si="9"/>
        <v>1377</v>
      </c>
    </row>
    <row r="84" spans="1:10" ht="25.5">
      <c r="A84" s="177"/>
      <c r="B84" s="12" t="s">
        <v>619</v>
      </c>
      <c r="C84" s="7">
        <v>902</v>
      </c>
      <c r="D84" s="8" t="s">
        <v>572</v>
      </c>
      <c r="E84" s="8" t="s">
        <v>465</v>
      </c>
      <c r="F84" s="25" t="s">
        <v>608</v>
      </c>
      <c r="G84" s="8" t="s">
        <v>620</v>
      </c>
      <c r="H84" s="148">
        <v>0</v>
      </c>
      <c r="I84" s="148">
        <v>1377</v>
      </c>
      <c r="J84" s="111">
        <v>1377</v>
      </c>
    </row>
    <row r="85" spans="1:10" ht="51">
      <c r="A85" s="177"/>
      <c r="B85" s="6" t="s">
        <v>90</v>
      </c>
      <c r="C85" s="7">
        <v>902</v>
      </c>
      <c r="D85" s="8" t="s">
        <v>572</v>
      </c>
      <c r="E85" s="8" t="s">
        <v>487</v>
      </c>
      <c r="F85" s="8"/>
      <c r="G85" s="8"/>
      <c r="H85" s="148">
        <f>H86</f>
        <v>9574.3</v>
      </c>
      <c r="I85" s="148">
        <f>I86</f>
        <v>305163</v>
      </c>
      <c r="J85" s="111">
        <f>J86</f>
        <v>305163</v>
      </c>
    </row>
    <row r="86" spans="1:10" ht="51">
      <c r="A86" s="177"/>
      <c r="B86" s="17" t="s">
        <v>630</v>
      </c>
      <c r="C86" s="7">
        <v>902</v>
      </c>
      <c r="D86" s="8" t="s">
        <v>572</v>
      </c>
      <c r="E86" s="8" t="s">
        <v>487</v>
      </c>
      <c r="F86" s="8" t="s">
        <v>631</v>
      </c>
      <c r="G86" s="8"/>
      <c r="H86" s="148">
        <f>H87+H89+H91+H93</f>
        <v>9574.3</v>
      </c>
      <c r="I86" s="148">
        <f>I87+I89+I91+I93</f>
        <v>305163</v>
      </c>
      <c r="J86" s="111">
        <f>J87+J89+J91+J93</f>
        <v>305163</v>
      </c>
    </row>
    <row r="87" spans="1:10" ht="12.75">
      <c r="A87" s="177"/>
      <c r="B87" s="17" t="s">
        <v>208</v>
      </c>
      <c r="C87" s="7">
        <v>902</v>
      </c>
      <c r="D87" s="8" t="s">
        <v>572</v>
      </c>
      <c r="E87" s="8" t="s">
        <v>487</v>
      </c>
      <c r="F87" s="8" t="s">
        <v>209</v>
      </c>
      <c r="G87" s="8"/>
      <c r="H87" s="148">
        <f>H88</f>
        <v>9713</v>
      </c>
      <c r="I87" s="148">
        <f>I88</f>
        <v>299248</v>
      </c>
      <c r="J87" s="111">
        <f>J88</f>
        <v>299248</v>
      </c>
    </row>
    <row r="88" spans="1:10" ht="25.5">
      <c r="A88" s="177"/>
      <c r="B88" s="12" t="s">
        <v>619</v>
      </c>
      <c r="C88" s="7">
        <v>902</v>
      </c>
      <c r="D88" s="8" t="s">
        <v>572</v>
      </c>
      <c r="E88" s="8" t="s">
        <v>487</v>
      </c>
      <c r="F88" s="8" t="s">
        <v>209</v>
      </c>
      <c r="G88" s="8" t="s">
        <v>620</v>
      </c>
      <c r="H88" s="148">
        <v>9713</v>
      </c>
      <c r="I88" s="148">
        <v>299248</v>
      </c>
      <c r="J88" s="111">
        <v>299248</v>
      </c>
    </row>
    <row r="89" spans="1:10" ht="25.5">
      <c r="A89" s="26"/>
      <c r="B89" s="17" t="s">
        <v>276</v>
      </c>
      <c r="C89" s="7">
        <v>902</v>
      </c>
      <c r="D89" s="25" t="s">
        <v>572</v>
      </c>
      <c r="E89" s="25" t="s">
        <v>487</v>
      </c>
      <c r="F89" s="25" t="s">
        <v>210</v>
      </c>
      <c r="G89" s="25"/>
      <c r="H89" s="150">
        <f>H90</f>
        <v>-5.7</v>
      </c>
      <c r="I89" s="150">
        <f>I90</f>
        <v>1411</v>
      </c>
      <c r="J89" s="113">
        <f>J90</f>
        <v>1411</v>
      </c>
    </row>
    <row r="90" spans="1:10" ht="76.5">
      <c r="A90" s="26"/>
      <c r="B90" s="15" t="s">
        <v>178</v>
      </c>
      <c r="C90" s="7">
        <v>902</v>
      </c>
      <c r="D90" s="25" t="s">
        <v>572</v>
      </c>
      <c r="E90" s="25" t="s">
        <v>487</v>
      </c>
      <c r="F90" s="25" t="s">
        <v>210</v>
      </c>
      <c r="G90" s="25" t="s">
        <v>620</v>
      </c>
      <c r="H90" s="148">
        <v>-5.7</v>
      </c>
      <c r="I90" s="148">
        <v>1411</v>
      </c>
      <c r="J90" s="111">
        <v>1411</v>
      </c>
    </row>
    <row r="91" spans="1:10" ht="25.5">
      <c r="A91" s="26"/>
      <c r="B91" s="17" t="s">
        <v>44</v>
      </c>
      <c r="C91" s="7">
        <v>902</v>
      </c>
      <c r="D91" s="25" t="s">
        <v>572</v>
      </c>
      <c r="E91" s="25" t="s">
        <v>487</v>
      </c>
      <c r="F91" s="25" t="s">
        <v>182</v>
      </c>
      <c r="G91" s="25"/>
      <c r="H91" s="150">
        <f>H92</f>
        <v>0</v>
      </c>
      <c r="I91" s="150">
        <f>I92</f>
        <v>4504</v>
      </c>
      <c r="J91" s="113">
        <f>J92</f>
        <v>4504</v>
      </c>
    </row>
    <row r="92" spans="1:10" ht="76.5">
      <c r="A92" s="26"/>
      <c r="B92" s="13" t="s">
        <v>125</v>
      </c>
      <c r="C92" s="7">
        <v>902</v>
      </c>
      <c r="D92" s="25" t="s">
        <v>572</v>
      </c>
      <c r="E92" s="25" t="s">
        <v>487</v>
      </c>
      <c r="F92" s="25" t="s">
        <v>182</v>
      </c>
      <c r="G92" s="25" t="s">
        <v>620</v>
      </c>
      <c r="H92" s="148">
        <v>0</v>
      </c>
      <c r="I92" s="148">
        <v>4504</v>
      </c>
      <c r="J92" s="111">
        <v>4504</v>
      </c>
    </row>
    <row r="93" spans="1:10" ht="25.5">
      <c r="A93" s="178"/>
      <c r="B93" s="78" t="s">
        <v>263</v>
      </c>
      <c r="C93" s="79">
        <v>902</v>
      </c>
      <c r="D93" s="81" t="s">
        <v>572</v>
      </c>
      <c r="E93" s="81" t="s">
        <v>487</v>
      </c>
      <c r="F93" s="80" t="s">
        <v>198</v>
      </c>
      <c r="G93" s="80"/>
      <c r="H93" s="149">
        <f>H94</f>
        <v>-133</v>
      </c>
      <c r="I93" s="149">
        <f>I94</f>
        <v>0</v>
      </c>
      <c r="J93" s="112">
        <f>J94</f>
        <v>0</v>
      </c>
    </row>
    <row r="94" spans="1:10" ht="25.5">
      <c r="A94" s="178"/>
      <c r="B94" s="78" t="s">
        <v>619</v>
      </c>
      <c r="C94" s="79">
        <v>902</v>
      </c>
      <c r="D94" s="81" t="s">
        <v>572</v>
      </c>
      <c r="E94" s="81" t="s">
        <v>487</v>
      </c>
      <c r="F94" s="80" t="s">
        <v>198</v>
      </c>
      <c r="G94" s="80" t="s">
        <v>620</v>
      </c>
      <c r="H94" s="148">
        <v>-133</v>
      </c>
      <c r="I94" s="148">
        <v>0</v>
      </c>
      <c r="J94" s="111">
        <v>0</v>
      </c>
    </row>
    <row r="95" spans="1:10" ht="12.75">
      <c r="A95" s="178"/>
      <c r="B95" s="6" t="s">
        <v>573</v>
      </c>
      <c r="C95" s="7">
        <v>902</v>
      </c>
      <c r="D95" s="25" t="s">
        <v>572</v>
      </c>
      <c r="E95" s="25" t="s">
        <v>484</v>
      </c>
      <c r="F95" s="25"/>
      <c r="G95" s="25"/>
      <c r="H95" s="148">
        <f>H96+H104</f>
        <v>71379</v>
      </c>
      <c r="I95" s="148">
        <f>I96+I104</f>
        <v>71379</v>
      </c>
      <c r="J95" s="111">
        <f>J96+J104</f>
        <v>24079</v>
      </c>
    </row>
    <row r="96" spans="1:10" ht="38.25">
      <c r="A96" s="178"/>
      <c r="B96" s="17" t="s">
        <v>33</v>
      </c>
      <c r="C96" s="7">
        <v>902</v>
      </c>
      <c r="D96" s="25" t="s">
        <v>572</v>
      </c>
      <c r="E96" s="25" t="s">
        <v>484</v>
      </c>
      <c r="F96" s="25" t="s">
        <v>255</v>
      </c>
      <c r="G96" s="25"/>
      <c r="H96" s="148">
        <f aca="true" t="shared" si="10" ref="H96:J98">H97</f>
        <v>13749</v>
      </c>
      <c r="I96" s="148">
        <f t="shared" si="10"/>
        <v>13749</v>
      </c>
      <c r="J96" s="111">
        <f t="shared" si="10"/>
        <v>13749</v>
      </c>
    </row>
    <row r="97" spans="1:10" ht="25.5">
      <c r="A97" s="178"/>
      <c r="B97" s="17" t="s">
        <v>34</v>
      </c>
      <c r="C97" s="7">
        <v>902</v>
      </c>
      <c r="D97" s="25" t="s">
        <v>572</v>
      </c>
      <c r="E97" s="25" t="s">
        <v>484</v>
      </c>
      <c r="F97" s="25" t="s">
        <v>256</v>
      </c>
      <c r="G97" s="25"/>
      <c r="H97" s="148">
        <f>H98+H100+H102</f>
        <v>13749</v>
      </c>
      <c r="I97" s="148">
        <f>I98+I100+I102</f>
        <v>13749</v>
      </c>
      <c r="J97" s="111">
        <f>J98+J100+J102</f>
        <v>13749</v>
      </c>
    </row>
    <row r="98" spans="1:10" ht="51">
      <c r="A98" s="178"/>
      <c r="B98" s="17" t="s">
        <v>141</v>
      </c>
      <c r="C98" s="7">
        <v>902</v>
      </c>
      <c r="D98" s="25" t="s">
        <v>572</v>
      </c>
      <c r="E98" s="25" t="s">
        <v>484</v>
      </c>
      <c r="F98" s="25" t="s">
        <v>513</v>
      </c>
      <c r="G98" s="25"/>
      <c r="H98" s="148">
        <f t="shared" si="10"/>
        <v>154</v>
      </c>
      <c r="I98" s="148">
        <f t="shared" si="10"/>
        <v>154</v>
      </c>
      <c r="J98" s="111">
        <f t="shared" si="10"/>
        <v>154</v>
      </c>
    </row>
    <row r="99" spans="1:10" ht="12.75">
      <c r="A99" s="178"/>
      <c r="B99" s="17" t="s">
        <v>98</v>
      </c>
      <c r="C99" s="7">
        <v>902</v>
      </c>
      <c r="D99" s="25" t="s">
        <v>572</v>
      </c>
      <c r="E99" s="25" t="s">
        <v>484</v>
      </c>
      <c r="F99" s="25" t="s">
        <v>513</v>
      </c>
      <c r="G99" s="25" t="s">
        <v>212</v>
      </c>
      <c r="H99" s="148">
        <v>154</v>
      </c>
      <c r="I99" s="148">
        <v>154</v>
      </c>
      <c r="J99" s="111">
        <v>154</v>
      </c>
    </row>
    <row r="100" spans="1:10" ht="25.5">
      <c r="A100" s="178"/>
      <c r="B100" s="17" t="s">
        <v>553</v>
      </c>
      <c r="C100" s="7">
        <v>902</v>
      </c>
      <c r="D100" s="25" t="s">
        <v>572</v>
      </c>
      <c r="E100" s="25" t="s">
        <v>484</v>
      </c>
      <c r="F100" s="25" t="s">
        <v>510</v>
      </c>
      <c r="G100" s="25"/>
      <c r="H100" s="148">
        <f>H101</f>
        <v>13550</v>
      </c>
      <c r="I100" s="148">
        <f>I101</f>
        <v>13550</v>
      </c>
      <c r="J100" s="111">
        <f>J101</f>
        <v>13550</v>
      </c>
    </row>
    <row r="101" spans="1:10" ht="12.75">
      <c r="A101" s="178"/>
      <c r="B101" s="17" t="s">
        <v>98</v>
      </c>
      <c r="C101" s="7">
        <v>902</v>
      </c>
      <c r="D101" s="25" t="s">
        <v>572</v>
      </c>
      <c r="E101" s="25" t="s">
        <v>484</v>
      </c>
      <c r="F101" s="25" t="s">
        <v>510</v>
      </c>
      <c r="G101" s="25" t="s">
        <v>212</v>
      </c>
      <c r="H101" s="148">
        <v>13550</v>
      </c>
      <c r="I101" s="148">
        <v>13550</v>
      </c>
      <c r="J101" s="111">
        <v>13550</v>
      </c>
    </row>
    <row r="102" spans="1:10" ht="25.5">
      <c r="A102" s="178"/>
      <c r="B102" s="17" t="s">
        <v>35</v>
      </c>
      <c r="C102" s="7">
        <v>902</v>
      </c>
      <c r="D102" s="25" t="s">
        <v>572</v>
      </c>
      <c r="E102" s="25" t="s">
        <v>484</v>
      </c>
      <c r="F102" s="25" t="s">
        <v>514</v>
      </c>
      <c r="G102" s="25"/>
      <c r="H102" s="148">
        <f>H103</f>
        <v>45</v>
      </c>
      <c r="I102" s="148">
        <f>I103</f>
        <v>45</v>
      </c>
      <c r="J102" s="111">
        <f>J103</f>
        <v>45</v>
      </c>
    </row>
    <row r="103" spans="1:10" ht="12.75">
      <c r="A103" s="178"/>
      <c r="B103" s="17" t="s">
        <v>98</v>
      </c>
      <c r="C103" s="7">
        <v>902</v>
      </c>
      <c r="D103" s="25" t="s">
        <v>572</v>
      </c>
      <c r="E103" s="25" t="s">
        <v>484</v>
      </c>
      <c r="F103" s="25" t="s">
        <v>514</v>
      </c>
      <c r="G103" s="25" t="s">
        <v>212</v>
      </c>
      <c r="H103" s="148">
        <v>45</v>
      </c>
      <c r="I103" s="148">
        <v>45</v>
      </c>
      <c r="J103" s="111">
        <v>45</v>
      </c>
    </row>
    <row r="104" spans="1:10" ht="12.75">
      <c r="A104" s="178"/>
      <c r="B104" s="136" t="s">
        <v>12</v>
      </c>
      <c r="C104" s="7">
        <v>902</v>
      </c>
      <c r="D104" s="8" t="s">
        <v>572</v>
      </c>
      <c r="E104" s="8" t="s">
        <v>484</v>
      </c>
      <c r="F104" s="28" t="s">
        <v>13</v>
      </c>
      <c r="G104" s="152"/>
      <c r="H104" s="148">
        <f>H105+H112</f>
        <v>57630</v>
      </c>
      <c r="I104" s="148">
        <f>I105+I112</f>
        <v>57630</v>
      </c>
      <c r="J104" s="111">
        <f>J105+J112</f>
        <v>10330</v>
      </c>
    </row>
    <row r="105" spans="1:10" ht="51">
      <c r="A105" s="178"/>
      <c r="B105" s="6" t="s">
        <v>392</v>
      </c>
      <c r="C105" s="7">
        <v>902</v>
      </c>
      <c r="D105" s="8" t="s">
        <v>572</v>
      </c>
      <c r="E105" s="8" t="s">
        <v>484</v>
      </c>
      <c r="F105" s="28" t="s">
        <v>370</v>
      </c>
      <c r="G105" s="152"/>
      <c r="H105" s="148">
        <f>H106+H108+H110</f>
        <v>10330</v>
      </c>
      <c r="I105" s="148">
        <f>I106+I108+I110</f>
        <v>10330</v>
      </c>
      <c r="J105" s="111">
        <f>J106+J108+J110</f>
        <v>10330</v>
      </c>
    </row>
    <row r="106" spans="1:10" ht="114.75">
      <c r="A106" s="178"/>
      <c r="B106" s="6" t="s">
        <v>348</v>
      </c>
      <c r="C106" s="7">
        <v>902</v>
      </c>
      <c r="D106" s="8" t="s">
        <v>572</v>
      </c>
      <c r="E106" s="8" t="s">
        <v>484</v>
      </c>
      <c r="F106" s="28" t="s">
        <v>515</v>
      </c>
      <c r="G106" s="23"/>
      <c r="H106" s="148">
        <f>H107</f>
        <v>9000</v>
      </c>
      <c r="I106" s="148">
        <f>I107</f>
        <v>9000</v>
      </c>
      <c r="J106" s="111">
        <f>J107</f>
        <v>9000</v>
      </c>
    </row>
    <row r="107" spans="1:10" ht="12.75">
      <c r="A107" s="178"/>
      <c r="B107" s="6" t="s">
        <v>98</v>
      </c>
      <c r="C107" s="7">
        <v>902</v>
      </c>
      <c r="D107" s="8" t="s">
        <v>572</v>
      </c>
      <c r="E107" s="8" t="s">
        <v>484</v>
      </c>
      <c r="F107" s="28" t="s">
        <v>515</v>
      </c>
      <c r="G107" s="23" t="s">
        <v>212</v>
      </c>
      <c r="H107" s="148">
        <v>9000</v>
      </c>
      <c r="I107" s="148">
        <v>9000</v>
      </c>
      <c r="J107" s="111">
        <v>9000</v>
      </c>
    </row>
    <row r="108" spans="1:10" ht="51">
      <c r="A108" s="178"/>
      <c r="B108" s="12" t="s">
        <v>720</v>
      </c>
      <c r="C108" s="7">
        <v>902</v>
      </c>
      <c r="D108" s="8" t="s">
        <v>572</v>
      </c>
      <c r="E108" s="8" t="s">
        <v>484</v>
      </c>
      <c r="F108" s="28" t="s">
        <v>480</v>
      </c>
      <c r="G108" s="23"/>
      <c r="H108" s="148">
        <f>H109</f>
        <v>700</v>
      </c>
      <c r="I108" s="148">
        <f>I109</f>
        <v>700</v>
      </c>
      <c r="J108" s="111">
        <f>J109</f>
        <v>700</v>
      </c>
    </row>
    <row r="109" spans="1:10" ht="12.75">
      <c r="A109" s="178"/>
      <c r="B109" s="6" t="s">
        <v>98</v>
      </c>
      <c r="C109" s="7">
        <v>902</v>
      </c>
      <c r="D109" s="8" t="s">
        <v>572</v>
      </c>
      <c r="E109" s="8" t="s">
        <v>484</v>
      </c>
      <c r="F109" s="28" t="s">
        <v>480</v>
      </c>
      <c r="G109" s="23" t="s">
        <v>212</v>
      </c>
      <c r="H109" s="148">
        <v>700</v>
      </c>
      <c r="I109" s="148">
        <v>700</v>
      </c>
      <c r="J109" s="111">
        <v>700</v>
      </c>
    </row>
    <row r="110" spans="1:10" ht="25.5">
      <c r="A110" s="178"/>
      <c r="B110" s="17" t="s">
        <v>35</v>
      </c>
      <c r="C110" s="7">
        <v>902</v>
      </c>
      <c r="D110" s="8" t="s">
        <v>572</v>
      </c>
      <c r="E110" s="8" t="s">
        <v>484</v>
      </c>
      <c r="F110" s="28" t="s">
        <v>516</v>
      </c>
      <c r="G110" s="23"/>
      <c r="H110" s="148">
        <f>H111</f>
        <v>630</v>
      </c>
      <c r="I110" s="148">
        <f>I111</f>
        <v>630</v>
      </c>
      <c r="J110" s="111">
        <f>J111</f>
        <v>630</v>
      </c>
    </row>
    <row r="111" spans="1:10" ht="12.75">
      <c r="A111" s="178"/>
      <c r="B111" s="6" t="s">
        <v>98</v>
      </c>
      <c r="C111" s="7">
        <v>902</v>
      </c>
      <c r="D111" s="8" t="s">
        <v>572</v>
      </c>
      <c r="E111" s="8" t="s">
        <v>484</v>
      </c>
      <c r="F111" s="28" t="s">
        <v>516</v>
      </c>
      <c r="G111" s="23" t="s">
        <v>212</v>
      </c>
      <c r="H111" s="148">
        <v>630</v>
      </c>
      <c r="I111" s="148">
        <v>630</v>
      </c>
      <c r="J111" s="111">
        <v>630</v>
      </c>
    </row>
    <row r="112" spans="1:10" ht="63.75">
      <c r="A112" s="178"/>
      <c r="B112" s="105" t="s">
        <v>347</v>
      </c>
      <c r="C112" s="7">
        <v>902</v>
      </c>
      <c r="D112" s="8" t="s">
        <v>572</v>
      </c>
      <c r="E112" s="8" t="s">
        <v>484</v>
      </c>
      <c r="F112" s="28" t="s">
        <v>329</v>
      </c>
      <c r="G112" s="152"/>
      <c r="H112" s="148">
        <f>H113</f>
        <v>47300</v>
      </c>
      <c r="I112" s="148">
        <f>I113</f>
        <v>47300</v>
      </c>
      <c r="J112" s="111">
        <f>J113</f>
        <v>0</v>
      </c>
    </row>
    <row r="113" spans="1:10" ht="12.75">
      <c r="A113" s="178"/>
      <c r="B113" s="6" t="s">
        <v>98</v>
      </c>
      <c r="C113" s="7">
        <v>902</v>
      </c>
      <c r="D113" s="8" t="s">
        <v>572</v>
      </c>
      <c r="E113" s="8" t="s">
        <v>484</v>
      </c>
      <c r="F113" s="28" t="s">
        <v>329</v>
      </c>
      <c r="G113" s="23" t="s">
        <v>212</v>
      </c>
      <c r="H113" s="148">
        <v>47300</v>
      </c>
      <c r="I113" s="148">
        <v>47300</v>
      </c>
      <c r="J113" s="111">
        <v>0</v>
      </c>
    </row>
    <row r="114" spans="1:10" ht="12.75">
      <c r="A114" s="26"/>
      <c r="B114" s="6" t="s">
        <v>573</v>
      </c>
      <c r="C114" s="7">
        <v>902</v>
      </c>
      <c r="D114" s="25" t="s">
        <v>572</v>
      </c>
      <c r="E114" s="25" t="s">
        <v>534</v>
      </c>
      <c r="F114" s="25"/>
      <c r="G114" s="25"/>
      <c r="H114" s="155">
        <f>H115+H123</f>
        <v>-61049</v>
      </c>
      <c r="I114" s="155">
        <f>I115+I123</f>
        <v>0</v>
      </c>
      <c r="J114" s="115">
        <f>J115+J123</f>
        <v>0</v>
      </c>
    </row>
    <row r="115" spans="1:10" ht="38.25">
      <c r="A115" s="179"/>
      <c r="B115" s="17" t="s">
        <v>33</v>
      </c>
      <c r="C115" s="7">
        <v>902</v>
      </c>
      <c r="D115" s="25" t="s">
        <v>572</v>
      </c>
      <c r="E115" s="25" t="s">
        <v>534</v>
      </c>
      <c r="F115" s="25" t="s">
        <v>255</v>
      </c>
      <c r="G115" s="25"/>
      <c r="H115" s="150">
        <f>H116</f>
        <v>-13749</v>
      </c>
      <c r="I115" s="150">
        <f>I116</f>
        <v>0</v>
      </c>
      <c r="J115" s="113">
        <f>J116</f>
        <v>0</v>
      </c>
    </row>
    <row r="116" spans="1:10" ht="25.5">
      <c r="A116" s="179"/>
      <c r="B116" s="17" t="s">
        <v>34</v>
      </c>
      <c r="C116" s="7">
        <v>902</v>
      </c>
      <c r="D116" s="25" t="s">
        <v>572</v>
      </c>
      <c r="E116" s="25" t="s">
        <v>534</v>
      </c>
      <c r="F116" s="25" t="s">
        <v>256</v>
      </c>
      <c r="G116" s="25"/>
      <c r="H116" s="150">
        <f>H117+H119+H121</f>
        <v>-13749</v>
      </c>
      <c r="I116" s="150">
        <f>I117+I119+I121</f>
        <v>0</v>
      </c>
      <c r="J116" s="113">
        <f>J117+J119+J121</f>
        <v>0</v>
      </c>
    </row>
    <row r="117" spans="1:10" ht="51">
      <c r="A117" s="179"/>
      <c r="B117" s="17" t="s">
        <v>141</v>
      </c>
      <c r="C117" s="7">
        <v>902</v>
      </c>
      <c r="D117" s="25" t="s">
        <v>572</v>
      </c>
      <c r="E117" s="25" t="s">
        <v>534</v>
      </c>
      <c r="F117" s="25" t="s">
        <v>513</v>
      </c>
      <c r="G117" s="25"/>
      <c r="H117" s="150">
        <f>H118</f>
        <v>-154</v>
      </c>
      <c r="I117" s="150">
        <f>I118</f>
        <v>0</v>
      </c>
      <c r="J117" s="113">
        <f>J118</f>
        <v>0</v>
      </c>
    </row>
    <row r="118" spans="1:10" ht="12.75">
      <c r="A118" s="179"/>
      <c r="B118" s="17" t="s">
        <v>98</v>
      </c>
      <c r="C118" s="7">
        <v>902</v>
      </c>
      <c r="D118" s="25" t="s">
        <v>572</v>
      </c>
      <c r="E118" s="25" t="s">
        <v>534</v>
      </c>
      <c r="F118" s="25" t="s">
        <v>513</v>
      </c>
      <c r="G118" s="25" t="s">
        <v>212</v>
      </c>
      <c r="H118" s="148">
        <v>-154</v>
      </c>
      <c r="I118" s="148">
        <v>0</v>
      </c>
      <c r="J118" s="111">
        <v>0</v>
      </c>
    </row>
    <row r="119" spans="1:10" ht="25.5">
      <c r="A119" s="179"/>
      <c r="B119" s="17" t="s">
        <v>553</v>
      </c>
      <c r="C119" s="7">
        <v>902</v>
      </c>
      <c r="D119" s="25" t="s">
        <v>572</v>
      </c>
      <c r="E119" s="25" t="s">
        <v>534</v>
      </c>
      <c r="F119" s="25" t="s">
        <v>510</v>
      </c>
      <c r="G119" s="25"/>
      <c r="H119" s="150">
        <f>H120</f>
        <v>-13550</v>
      </c>
      <c r="I119" s="150">
        <f>I120</f>
        <v>0</v>
      </c>
      <c r="J119" s="113">
        <f>J120</f>
        <v>0</v>
      </c>
    </row>
    <row r="120" spans="1:10" ht="12.75">
      <c r="A120" s="179"/>
      <c r="B120" s="17" t="s">
        <v>98</v>
      </c>
      <c r="C120" s="7">
        <v>902</v>
      </c>
      <c r="D120" s="25" t="s">
        <v>572</v>
      </c>
      <c r="E120" s="25" t="s">
        <v>534</v>
      </c>
      <c r="F120" s="25" t="s">
        <v>510</v>
      </c>
      <c r="G120" s="25" t="s">
        <v>212</v>
      </c>
      <c r="H120" s="148">
        <v>-13550</v>
      </c>
      <c r="I120" s="148">
        <v>0</v>
      </c>
      <c r="J120" s="111">
        <v>0</v>
      </c>
    </row>
    <row r="121" spans="1:10" ht="25.5">
      <c r="A121" s="179"/>
      <c r="B121" s="17" t="s">
        <v>35</v>
      </c>
      <c r="C121" s="7">
        <v>902</v>
      </c>
      <c r="D121" s="25" t="s">
        <v>572</v>
      </c>
      <c r="E121" s="25" t="s">
        <v>534</v>
      </c>
      <c r="F121" s="25" t="s">
        <v>514</v>
      </c>
      <c r="G121" s="25"/>
      <c r="H121" s="150">
        <f>H122</f>
        <v>-45</v>
      </c>
      <c r="I121" s="150">
        <f>I122</f>
        <v>0</v>
      </c>
      <c r="J121" s="113">
        <f>J122</f>
        <v>0</v>
      </c>
    </row>
    <row r="122" spans="1:10" ht="12.75">
      <c r="A122" s="179"/>
      <c r="B122" s="17" t="s">
        <v>98</v>
      </c>
      <c r="C122" s="7">
        <v>902</v>
      </c>
      <c r="D122" s="25" t="s">
        <v>572</v>
      </c>
      <c r="E122" s="25" t="s">
        <v>534</v>
      </c>
      <c r="F122" s="25" t="s">
        <v>514</v>
      </c>
      <c r="G122" s="25" t="s">
        <v>212</v>
      </c>
      <c r="H122" s="148">
        <v>-45</v>
      </c>
      <c r="I122" s="148">
        <v>0</v>
      </c>
      <c r="J122" s="111">
        <v>0</v>
      </c>
    </row>
    <row r="123" spans="1:10" ht="12.75">
      <c r="A123" s="179"/>
      <c r="B123" s="136" t="s">
        <v>12</v>
      </c>
      <c r="C123" s="7">
        <v>902</v>
      </c>
      <c r="D123" s="8" t="s">
        <v>572</v>
      </c>
      <c r="E123" s="8" t="s">
        <v>534</v>
      </c>
      <c r="F123" s="28" t="s">
        <v>13</v>
      </c>
      <c r="G123" s="152"/>
      <c r="H123" s="150">
        <f aca="true" t="shared" si="11" ref="H123:J124">H124</f>
        <v>-47300</v>
      </c>
      <c r="I123" s="150">
        <f t="shared" si="11"/>
        <v>0</v>
      </c>
      <c r="J123" s="113">
        <f t="shared" si="11"/>
        <v>0</v>
      </c>
    </row>
    <row r="124" spans="1:10" ht="63.75">
      <c r="A124" s="179"/>
      <c r="B124" s="105" t="s">
        <v>347</v>
      </c>
      <c r="C124" s="7">
        <v>902</v>
      </c>
      <c r="D124" s="8" t="s">
        <v>572</v>
      </c>
      <c r="E124" s="8" t="s">
        <v>534</v>
      </c>
      <c r="F124" s="28" t="s">
        <v>329</v>
      </c>
      <c r="G124" s="152"/>
      <c r="H124" s="150">
        <f t="shared" si="11"/>
        <v>-47300</v>
      </c>
      <c r="I124" s="150">
        <f t="shared" si="11"/>
        <v>0</v>
      </c>
      <c r="J124" s="113">
        <f t="shared" si="11"/>
        <v>0</v>
      </c>
    </row>
    <row r="125" spans="1:10" ht="12.75">
      <c r="A125" s="179"/>
      <c r="B125" s="6" t="s">
        <v>98</v>
      </c>
      <c r="C125" s="7">
        <v>902</v>
      </c>
      <c r="D125" s="8" t="s">
        <v>572</v>
      </c>
      <c r="E125" s="8" t="s">
        <v>534</v>
      </c>
      <c r="F125" s="28" t="s">
        <v>329</v>
      </c>
      <c r="G125" s="23" t="s">
        <v>212</v>
      </c>
      <c r="H125" s="148">
        <v>-47300</v>
      </c>
      <c r="I125" s="148">
        <v>0</v>
      </c>
      <c r="J125" s="111">
        <v>0</v>
      </c>
    </row>
    <row r="126" spans="1:10" ht="12.75">
      <c r="A126" s="177"/>
      <c r="B126" s="6" t="s">
        <v>570</v>
      </c>
      <c r="C126" s="7">
        <v>902</v>
      </c>
      <c r="D126" s="8" t="s">
        <v>465</v>
      </c>
      <c r="E126" s="8"/>
      <c r="F126" s="8"/>
      <c r="G126" s="8"/>
      <c r="H126" s="148">
        <f aca="true" t="shared" si="12" ref="H126:J128">H127</f>
        <v>0</v>
      </c>
      <c r="I126" s="148">
        <f t="shared" si="12"/>
        <v>75</v>
      </c>
      <c r="J126" s="111">
        <f t="shared" si="12"/>
        <v>75</v>
      </c>
    </row>
    <row r="127" spans="1:10" ht="12.75">
      <c r="A127" s="177"/>
      <c r="B127" s="6" t="s">
        <v>571</v>
      </c>
      <c r="C127" s="7">
        <v>902</v>
      </c>
      <c r="D127" s="8" t="s">
        <v>465</v>
      </c>
      <c r="E127" s="8" t="s">
        <v>487</v>
      </c>
      <c r="F127" s="8"/>
      <c r="G127" s="8"/>
      <c r="H127" s="148">
        <f t="shared" si="12"/>
        <v>0</v>
      </c>
      <c r="I127" s="148">
        <f t="shared" si="12"/>
        <v>75</v>
      </c>
      <c r="J127" s="111">
        <f t="shared" si="12"/>
        <v>75</v>
      </c>
    </row>
    <row r="128" spans="1:10" ht="25.5">
      <c r="A128" s="177"/>
      <c r="B128" s="6" t="s">
        <v>86</v>
      </c>
      <c r="C128" s="7">
        <v>902</v>
      </c>
      <c r="D128" s="8" t="s">
        <v>465</v>
      </c>
      <c r="E128" s="8" t="s">
        <v>487</v>
      </c>
      <c r="F128" s="8" t="s">
        <v>84</v>
      </c>
      <c r="G128" s="8"/>
      <c r="H128" s="148">
        <f t="shared" si="12"/>
        <v>0</v>
      </c>
      <c r="I128" s="148">
        <f t="shared" si="12"/>
        <v>75</v>
      </c>
      <c r="J128" s="111">
        <f t="shared" si="12"/>
        <v>75</v>
      </c>
    </row>
    <row r="129" spans="1:10" ht="25.5">
      <c r="A129" s="177"/>
      <c r="B129" s="6" t="s">
        <v>87</v>
      </c>
      <c r="C129" s="7">
        <v>902</v>
      </c>
      <c r="D129" s="8" t="s">
        <v>465</v>
      </c>
      <c r="E129" s="8" t="s">
        <v>487</v>
      </c>
      <c r="F129" s="8" t="s">
        <v>85</v>
      </c>
      <c r="G129" s="8"/>
      <c r="H129" s="148">
        <f>H130+H131</f>
        <v>0</v>
      </c>
      <c r="I129" s="148">
        <f>I130+I131</f>
        <v>75</v>
      </c>
      <c r="J129" s="111">
        <f>J130+J131</f>
        <v>75</v>
      </c>
    </row>
    <row r="130" spans="1:10" ht="25.5">
      <c r="A130" s="177"/>
      <c r="B130" s="12" t="s">
        <v>619</v>
      </c>
      <c r="C130" s="7">
        <v>902</v>
      </c>
      <c r="D130" s="8" t="s">
        <v>465</v>
      </c>
      <c r="E130" s="8" t="s">
        <v>487</v>
      </c>
      <c r="F130" s="8" t="s">
        <v>85</v>
      </c>
      <c r="G130" s="8" t="s">
        <v>620</v>
      </c>
      <c r="H130" s="148">
        <v>-75</v>
      </c>
      <c r="I130" s="148">
        <v>0</v>
      </c>
      <c r="J130" s="111">
        <v>0</v>
      </c>
    </row>
    <row r="131" spans="1:10" ht="12.75">
      <c r="A131" s="177"/>
      <c r="B131" s="12" t="s">
        <v>98</v>
      </c>
      <c r="C131" s="7">
        <v>902</v>
      </c>
      <c r="D131" s="8" t="s">
        <v>465</v>
      </c>
      <c r="E131" s="8" t="s">
        <v>487</v>
      </c>
      <c r="F131" s="8" t="s">
        <v>85</v>
      </c>
      <c r="G131" s="8" t="s">
        <v>212</v>
      </c>
      <c r="H131" s="148">
        <v>75</v>
      </c>
      <c r="I131" s="148">
        <v>75</v>
      </c>
      <c r="J131" s="111">
        <v>75</v>
      </c>
    </row>
    <row r="132" spans="1:10" ht="12.75">
      <c r="A132" s="177"/>
      <c r="B132" s="6" t="s">
        <v>505</v>
      </c>
      <c r="C132" s="7">
        <v>902</v>
      </c>
      <c r="D132" s="8" t="s">
        <v>487</v>
      </c>
      <c r="E132" s="8"/>
      <c r="F132" s="8"/>
      <c r="G132" s="8"/>
      <c r="H132" s="148">
        <f>H133+H137</f>
        <v>11000</v>
      </c>
      <c r="I132" s="148">
        <f>I133+I137</f>
        <v>34200</v>
      </c>
      <c r="J132" s="111">
        <f>J133+J137</f>
        <v>0</v>
      </c>
    </row>
    <row r="133" spans="1:10" ht="12.75">
      <c r="A133" s="177"/>
      <c r="B133" s="6" t="s">
        <v>577</v>
      </c>
      <c r="C133" s="7">
        <v>902</v>
      </c>
      <c r="D133" s="8" t="s">
        <v>487</v>
      </c>
      <c r="E133" s="8" t="s">
        <v>401</v>
      </c>
      <c r="F133" s="8"/>
      <c r="G133" s="8"/>
      <c r="H133" s="148">
        <f aca="true" t="shared" si="13" ref="H133:J135">H134</f>
        <v>8500</v>
      </c>
      <c r="I133" s="148">
        <f t="shared" si="13"/>
        <v>31700</v>
      </c>
      <c r="J133" s="111">
        <f t="shared" si="13"/>
        <v>0</v>
      </c>
    </row>
    <row r="134" spans="1:10" ht="12.75">
      <c r="A134" s="177"/>
      <c r="B134" s="172" t="s">
        <v>12</v>
      </c>
      <c r="C134" s="7">
        <v>902</v>
      </c>
      <c r="D134" s="8" t="s">
        <v>487</v>
      </c>
      <c r="E134" s="8" t="s">
        <v>401</v>
      </c>
      <c r="F134" s="8" t="s">
        <v>13</v>
      </c>
      <c r="G134" s="8"/>
      <c r="H134" s="148">
        <f t="shared" si="13"/>
        <v>8500</v>
      </c>
      <c r="I134" s="148">
        <f t="shared" si="13"/>
        <v>31700</v>
      </c>
      <c r="J134" s="111">
        <f t="shared" si="13"/>
        <v>0</v>
      </c>
    </row>
    <row r="135" spans="1:10" ht="38.25">
      <c r="A135" s="177"/>
      <c r="B135" s="6" t="s">
        <v>578</v>
      </c>
      <c r="C135" s="7">
        <v>902</v>
      </c>
      <c r="D135" s="8" t="s">
        <v>487</v>
      </c>
      <c r="E135" s="8" t="s">
        <v>401</v>
      </c>
      <c r="F135" s="8" t="s">
        <v>579</v>
      </c>
      <c r="G135" s="8"/>
      <c r="H135" s="148">
        <f t="shared" si="13"/>
        <v>8500</v>
      </c>
      <c r="I135" s="148">
        <f t="shared" si="13"/>
        <v>31700</v>
      </c>
      <c r="J135" s="111">
        <f t="shared" si="13"/>
        <v>0</v>
      </c>
    </row>
    <row r="136" spans="1:10" ht="25.5">
      <c r="A136" s="177"/>
      <c r="B136" s="6" t="s">
        <v>580</v>
      </c>
      <c r="C136" s="7">
        <v>902</v>
      </c>
      <c r="D136" s="8" t="s">
        <v>487</v>
      </c>
      <c r="E136" s="8" t="s">
        <v>401</v>
      </c>
      <c r="F136" s="8" t="s">
        <v>579</v>
      </c>
      <c r="G136" s="8" t="s">
        <v>581</v>
      </c>
      <c r="H136" s="148">
        <v>8500</v>
      </c>
      <c r="I136" s="148">
        <v>31700</v>
      </c>
      <c r="J136" s="111"/>
    </row>
    <row r="137" spans="1:10" ht="25.5">
      <c r="A137" s="177"/>
      <c r="B137" s="6" t="s">
        <v>506</v>
      </c>
      <c r="C137" s="7">
        <v>902</v>
      </c>
      <c r="D137" s="8" t="s">
        <v>487</v>
      </c>
      <c r="E137" s="8" t="s">
        <v>400</v>
      </c>
      <c r="F137" s="8"/>
      <c r="G137" s="8"/>
      <c r="H137" s="148">
        <f aca="true" t="shared" si="14" ref="H137:J139">H138</f>
        <v>2500</v>
      </c>
      <c r="I137" s="148">
        <f t="shared" si="14"/>
        <v>2500</v>
      </c>
      <c r="J137" s="111">
        <f t="shared" si="14"/>
        <v>0</v>
      </c>
    </row>
    <row r="138" spans="1:10" ht="12.75">
      <c r="A138" s="177"/>
      <c r="B138" s="172" t="s">
        <v>12</v>
      </c>
      <c r="C138" s="7">
        <v>902</v>
      </c>
      <c r="D138" s="8" t="s">
        <v>487</v>
      </c>
      <c r="E138" s="8" t="s">
        <v>400</v>
      </c>
      <c r="F138" s="8" t="s">
        <v>13</v>
      </c>
      <c r="G138" s="8"/>
      <c r="H138" s="148">
        <f t="shared" si="14"/>
        <v>2500</v>
      </c>
      <c r="I138" s="148">
        <f t="shared" si="14"/>
        <v>2500</v>
      </c>
      <c r="J138" s="111">
        <f t="shared" si="14"/>
        <v>0</v>
      </c>
    </row>
    <row r="139" spans="1:10" ht="63.75">
      <c r="A139" s="177"/>
      <c r="B139" s="6" t="s">
        <v>647</v>
      </c>
      <c r="C139" s="7">
        <v>902</v>
      </c>
      <c r="D139" s="8" t="s">
        <v>487</v>
      </c>
      <c r="E139" s="8" t="s">
        <v>400</v>
      </c>
      <c r="F139" s="8" t="s">
        <v>648</v>
      </c>
      <c r="G139" s="8"/>
      <c r="H139" s="148">
        <f t="shared" si="14"/>
        <v>2500</v>
      </c>
      <c r="I139" s="148">
        <f t="shared" si="14"/>
        <v>2500</v>
      </c>
      <c r="J139" s="111">
        <f t="shared" si="14"/>
        <v>0</v>
      </c>
    </row>
    <row r="140" spans="1:10" ht="12.75">
      <c r="A140" s="177"/>
      <c r="B140" s="6" t="s">
        <v>314</v>
      </c>
      <c r="C140" s="7">
        <v>902</v>
      </c>
      <c r="D140" s="8" t="s">
        <v>487</v>
      </c>
      <c r="E140" s="8" t="s">
        <v>400</v>
      </c>
      <c r="F140" s="8" t="s">
        <v>648</v>
      </c>
      <c r="G140" s="8" t="s">
        <v>315</v>
      </c>
      <c r="H140" s="148">
        <v>2500</v>
      </c>
      <c r="I140" s="148">
        <v>2500</v>
      </c>
      <c r="J140" s="111">
        <v>0</v>
      </c>
    </row>
    <row r="141" spans="1:10" ht="25.5">
      <c r="A141" s="177"/>
      <c r="B141" s="6" t="s">
        <v>259</v>
      </c>
      <c r="C141" s="7">
        <v>902</v>
      </c>
      <c r="D141" s="8" t="s">
        <v>476</v>
      </c>
      <c r="E141" s="8"/>
      <c r="F141" s="8"/>
      <c r="G141" s="8"/>
      <c r="H141" s="148">
        <f>H142+H146</f>
        <v>-74425</v>
      </c>
      <c r="I141" s="148">
        <f>I142+I146</f>
        <v>0</v>
      </c>
      <c r="J141" s="111">
        <f>J142+J146</f>
        <v>0</v>
      </c>
    </row>
    <row r="142" spans="1:10" ht="12.75">
      <c r="A142" s="177"/>
      <c r="B142" s="16" t="s">
        <v>364</v>
      </c>
      <c r="C142" s="7">
        <v>902</v>
      </c>
      <c r="D142" s="8" t="s">
        <v>476</v>
      </c>
      <c r="E142" s="8" t="s">
        <v>461</v>
      </c>
      <c r="F142" s="8"/>
      <c r="G142" s="8"/>
      <c r="H142" s="148">
        <f aca="true" t="shared" si="15" ref="H142:J144">H143</f>
        <v>-38005</v>
      </c>
      <c r="I142" s="148">
        <f t="shared" si="15"/>
        <v>0</v>
      </c>
      <c r="J142" s="111">
        <f t="shared" si="15"/>
        <v>0</v>
      </c>
    </row>
    <row r="143" spans="1:10" ht="25.5">
      <c r="A143" s="177"/>
      <c r="B143" s="16" t="s">
        <v>261</v>
      </c>
      <c r="C143" s="7">
        <v>902</v>
      </c>
      <c r="D143" s="8" t="s">
        <v>476</v>
      </c>
      <c r="E143" s="8" t="s">
        <v>461</v>
      </c>
      <c r="F143" s="8" t="s">
        <v>383</v>
      </c>
      <c r="G143" s="8"/>
      <c r="H143" s="148">
        <f t="shared" si="15"/>
        <v>-38005</v>
      </c>
      <c r="I143" s="148">
        <f t="shared" si="15"/>
        <v>0</v>
      </c>
      <c r="J143" s="111">
        <f t="shared" si="15"/>
        <v>0</v>
      </c>
    </row>
    <row r="144" spans="1:10" ht="25.5">
      <c r="A144" s="177"/>
      <c r="B144" s="16" t="s">
        <v>29</v>
      </c>
      <c r="C144" s="7">
        <v>902</v>
      </c>
      <c r="D144" s="8" t="s">
        <v>476</v>
      </c>
      <c r="E144" s="8" t="s">
        <v>461</v>
      </c>
      <c r="F144" s="8" t="s">
        <v>384</v>
      </c>
      <c r="G144" s="8"/>
      <c r="H144" s="148">
        <f t="shared" si="15"/>
        <v>-38005</v>
      </c>
      <c r="I144" s="148">
        <f t="shared" si="15"/>
        <v>0</v>
      </c>
      <c r="J144" s="111">
        <f t="shared" si="15"/>
        <v>0</v>
      </c>
    </row>
    <row r="145" spans="1:10" ht="25.5">
      <c r="A145" s="177"/>
      <c r="B145" s="12" t="s">
        <v>619</v>
      </c>
      <c r="C145" s="7">
        <v>902</v>
      </c>
      <c r="D145" s="8" t="s">
        <v>476</v>
      </c>
      <c r="E145" s="8" t="s">
        <v>461</v>
      </c>
      <c r="F145" s="8" t="s">
        <v>384</v>
      </c>
      <c r="G145" s="8" t="s">
        <v>620</v>
      </c>
      <c r="H145" s="148">
        <v>-38005</v>
      </c>
      <c r="I145" s="148">
        <v>0</v>
      </c>
      <c r="J145" s="111">
        <v>0</v>
      </c>
    </row>
    <row r="146" spans="1:10" ht="12.75">
      <c r="A146" s="177"/>
      <c r="B146" s="16" t="s">
        <v>365</v>
      </c>
      <c r="C146" s="7">
        <v>902</v>
      </c>
      <c r="D146" s="8" t="s">
        <v>476</v>
      </c>
      <c r="E146" s="8" t="s">
        <v>487</v>
      </c>
      <c r="F146" s="8"/>
      <c r="G146" s="8"/>
      <c r="H146" s="148">
        <f aca="true" t="shared" si="16" ref="H146:J148">H147</f>
        <v>-36420</v>
      </c>
      <c r="I146" s="148">
        <f t="shared" si="16"/>
        <v>0</v>
      </c>
      <c r="J146" s="111">
        <f t="shared" si="16"/>
        <v>0</v>
      </c>
    </row>
    <row r="147" spans="1:10" ht="25.5">
      <c r="A147" s="177"/>
      <c r="B147" s="16" t="s">
        <v>261</v>
      </c>
      <c r="C147" s="7">
        <v>902</v>
      </c>
      <c r="D147" s="8" t="s">
        <v>476</v>
      </c>
      <c r="E147" s="8" t="s">
        <v>487</v>
      </c>
      <c r="F147" s="8" t="s">
        <v>383</v>
      </c>
      <c r="G147" s="8"/>
      <c r="H147" s="148">
        <f t="shared" si="16"/>
        <v>-36420</v>
      </c>
      <c r="I147" s="148">
        <f t="shared" si="16"/>
        <v>0</v>
      </c>
      <c r="J147" s="111">
        <f t="shared" si="16"/>
        <v>0</v>
      </c>
    </row>
    <row r="148" spans="1:10" ht="25.5">
      <c r="A148" s="177"/>
      <c r="B148" s="16" t="s">
        <v>29</v>
      </c>
      <c r="C148" s="7">
        <v>902</v>
      </c>
      <c r="D148" s="8" t="s">
        <v>476</v>
      </c>
      <c r="E148" s="8" t="s">
        <v>487</v>
      </c>
      <c r="F148" s="8" t="s">
        <v>384</v>
      </c>
      <c r="G148" s="8"/>
      <c r="H148" s="148">
        <f t="shared" si="16"/>
        <v>-36420</v>
      </c>
      <c r="I148" s="148">
        <f t="shared" si="16"/>
        <v>0</v>
      </c>
      <c r="J148" s="111">
        <f t="shared" si="16"/>
        <v>0</v>
      </c>
    </row>
    <row r="149" spans="1:10" ht="25.5">
      <c r="A149" s="177"/>
      <c r="B149" s="12" t="s">
        <v>619</v>
      </c>
      <c r="C149" s="7">
        <v>902</v>
      </c>
      <c r="D149" s="8" t="s">
        <v>476</v>
      </c>
      <c r="E149" s="8" t="s">
        <v>487</v>
      </c>
      <c r="F149" s="8" t="s">
        <v>384</v>
      </c>
      <c r="G149" s="8" t="s">
        <v>620</v>
      </c>
      <c r="H149" s="148">
        <v>-36420</v>
      </c>
      <c r="I149" s="148">
        <v>0</v>
      </c>
      <c r="J149" s="111">
        <v>0</v>
      </c>
    </row>
    <row r="150" spans="1:10" ht="12.75">
      <c r="A150" s="177"/>
      <c r="B150" s="12" t="s">
        <v>107</v>
      </c>
      <c r="C150" s="7">
        <v>902</v>
      </c>
      <c r="D150" s="8" t="s">
        <v>476</v>
      </c>
      <c r="E150" s="8"/>
      <c r="F150" s="8"/>
      <c r="G150" s="8"/>
      <c r="H150" s="148">
        <f>H151</f>
        <v>6294</v>
      </c>
      <c r="I150" s="148">
        <f aca="true" t="shared" si="17" ref="I150:J154">I151</f>
        <v>6294</v>
      </c>
      <c r="J150" s="111">
        <f t="shared" si="17"/>
        <v>6294</v>
      </c>
    </row>
    <row r="151" spans="1:10" ht="12.75">
      <c r="A151" s="177"/>
      <c r="B151" s="12" t="s">
        <v>371</v>
      </c>
      <c r="C151" s="7">
        <v>902</v>
      </c>
      <c r="D151" s="8" t="s">
        <v>476</v>
      </c>
      <c r="E151" s="8" t="s">
        <v>572</v>
      </c>
      <c r="F151" s="8"/>
      <c r="G151" s="8"/>
      <c r="H151" s="148">
        <f>H152</f>
        <v>6294</v>
      </c>
      <c r="I151" s="148">
        <f t="shared" si="17"/>
        <v>6294</v>
      </c>
      <c r="J151" s="111">
        <f t="shared" si="17"/>
        <v>6294</v>
      </c>
    </row>
    <row r="152" spans="1:10" ht="25.5">
      <c r="A152" s="177"/>
      <c r="B152" s="12" t="s">
        <v>108</v>
      </c>
      <c r="C152" s="7">
        <v>902</v>
      </c>
      <c r="D152" s="8" t="s">
        <v>476</v>
      </c>
      <c r="E152" s="8" t="s">
        <v>572</v>
      </c>
      <c r="F152" s="8" t="s">
        <v>373</v>
      </c>
      <c r="G152" s="8"/>
      <c r="H152" s="148">
        <f>H153</f>
        <v>6294</v>
      </c>
      <c r="I152" s="148">
        <f t="shared" si="17"/>
        <v>6294</v>
      </c>
      <c r="J152" s="111">
        <f t="shared" si="17"/>
        <v>6294</v>
      </c>
    </row>
    <row r="153" spans="1:10" ht="25.5">
      <c r="A153" s="177"/>
      <c r="B153" s="12" t="s">
        <v>677</v>
      </c>
      <c r="C153" s="7">
        <v>902</v>
      </c>
      <c r="D153" s="8" t="s">
        <v>476</v>
      </c>
      <c r="E153" s="8" t="s">
        <v>572</v>
      </c>
      <c r="F153" s="8" t="s">
        <v>374</v>
      </c>
      <c r="G153" s="8"/>
      <c r="H153" s="148">
        <f>H154</f>
        <v>6294</v>
      </c>
      <c r="I153" s="148">
        <f t="shared" si="17"/>
        <v>6294</v>
      </c>
      <c r="J153" s="111">
        <f t="shared" si="17"/>
        <v>6294</v>
      </c>
    </row>
    <row r="154" spans="1:10" ht="25.5">
      <c r="A154" s="177"/>
      <c r="B154" s="12" t="s">
        <v>654</v>
      </c>
      <c r="C154" s="7">
        <v>902</v>
      </c>
      <c r="D154" s="8" t="s">
        <v>476</v>
      </c>
      <c r="E154" s="8" t="s">
        <v>572</v>
      </c>
      <c r="F154" s="8" t="s">
        <v>109</v>
      </c>
      <c r="G154" s="8"/>
      <c r="H154" s="148">
        <f>H155</f>
        <v>6294</v>
      </c>
      <c r="I154" s="148">
        <f t="shared" si="17"/>
        <v>6294</v>
      </c>
      <c r="J154" s="111">
        <f t="shared" si="17"/>
        <v>6294</v>
      </c>
    </row>
    <row r="155" spans="1:10" ht="38.25">
      <c r="A155" s="177"/>
      <c r="B155" s="12" t="s">
        <v>655</v>
      </c>
      <c r="C155" s="7">
        <v>902</v>
      </c>
      <c r="D155" s="8" t="s">
        <v>476</v>
      </c>
      <c r="E155" s="8" t="s">
        <v>572</v>
      </c>
      <c r="F155" s="8" t="s">
        <v>109</v>
      </c>
      <c r="G155" s="8" t="s">
        <v>629</v>
      </c>
      <c r="H155" s="148">
        <v>6294</v>
      </c>
      <c r="I155" s="148">
        <v>6294</v>
      </c>
      <c r="J155" s="111">
        <v>6294</v>
      </c>
    </row>
    <row r="156" spans="1:10" ht="12.75">
      <c r="A156" s="177"/>
      <c r="B156" s="16" t="s">
        <v>496</v>
      </c>
      <c r="C156" s="7">
        <v>902</v>
      </c>
      <c r="D156" s="8" t="s">
        <v>401</v>
      </c>
      <c r="E156" s="8"/>
      <c r="F156" s="8"/>
      <c r="G156" s="8"/>
      <c r="H156" s="148">
        <f>H157</f>
        <v>9286</v>
      </c>
      <c r="I156" s="148">
        <f>I157</f>
        <v>9286</v>
      </c>
      <c r="J156" s="111">
        <f>J157</f>
        <v>9986</v>
      </c>
    </row>
    <row r="157" spans="1:10" ht="12.75">
      <c r="A157" s="177"/>
      <c r="B157" s="16" t="s">
        <v>562</v>
      </c>
      <c r="C157" s="7">
        <v>902</v>
      </c>
      <c r="D157" s="8" t="s">
        <v>401</v>
      </c>
      <c r="E157" s="8" t="s">
        <v>461</v>
      </c>
      <c r="F157" s="8"/>
      <c r="G157" s="8"/>
      <c r="H157" s="148">
        <f>H162+H158</f>
        <v>9286</v>
      </c>
      <c r="I157" s="148">
        <f>I162+I158</f>
        <v>9286</v>
      </c>
      <c r="J157" s="111">
        <f>J162+J158</f>
        <v>9986</v>
      </c>
    </row>
    <row r="158" spans="1:10" ht="12.75">
      <c r="A158" s="177"/>
      <c r="B158" s="16" t="s">
        <v>40</v>
      </c>
      <c r="C158" s="7">
        <v>902</v>
      </c>
      <c r="D158" s="8" t="s">
        <v>401</v>
      </c>
      <c r="E158" s="8" t="s">
        <v>461</v>
      </c>
      <c r="F158" s="8" t="s">
        <v>47</v>
      </c>
      <c r="G158" s="8"/>
      <c r="H158" s="148">
        <f aca="true" t="shared" si="18" ref="H158:J160">H159</f>
        <v>486</v>
      </c>
      <c r="I158" s="148">
        <f t="shared" si="18"/>
        <v>486</v>
      </c>
      <c r="J158" s="111">
        <f t="shared" si="18"/>
        <v>486</v>
      </c>
    </row>
    <row r="159" spans="1:10" ht="63.75">
      <c r="A159" s="177"/>
      <c r="B159" s="16" t="s">
        <v>600</v>
      </c>
      <c r="C159" s="7">
        <v>902</v>
      </c>
      <c r="D159" s="8" t="s">
        <v>401</v>
      </c>
      <c r="E159" s="8" t="s">
        <v>461</v>
      </c>
      <c r="F159" s="8" t="s">
        <v>601</v>
      </c>
      <c r="G159" s="8"/>
      <c r="H159" s="148">
        <f t="shared" si="18"/>
        <v>486</v>
      </c>
      <c r="I159" s="148">
        <f t="shared" si="18"/>
        <v>486</v>
      </c>
      <c r="J159" s="111">
        <f t="shared" si="18"/>
        <v>486</v>
      </c>
    </row>
    <row r="160" spans="1:10" ht="51">
      <c r="A160" s="177"/>
      <c r="B160" s="16" t="s">
        <v>238</v>
      </c>
      <c r="C160" s="7">
        <v>902</v>
      </c>
      <c r="D160" s="8" t="s">
        <v>401</v>
      </c>
      <c r="E160" s="8" t="s">
        <v>461</v>
      </c>
      <c r="F160" s="8" t="s">
        <v>239</v>
      </c>
      <c r="G160" s="8"/>
      <c r="H160" s="148">
        <f t="shared" si="18"/>
        <v>486</v>
      </c>
      <c r="I160" s="148">
        <f t="shared" si="18"/>
        <v>486</v>
      </c>
      <c r="J160" s="111">
        <f t="shared" si="18"/>
        <v>486</v>
      </c>
    </row>
    <row r="161" spans="1:10" ht="12.75">
      <c r="A161" s="177"/>
      <c r="B161" s="16" t="s">
        <v>183</v>
      </c>
      <c r="C161" s="7">
        <v>902</v>
      </c>
      <c r="D161" s="8" t="s">
        <v>689</v>
      </c>
      <c r="E161" s="8" t="s">
        <v>461</v>
      </c>
      <c r="F161" s="8" t="s">
        <v>239</v>
      </c>
      <c r="G161" s="8" t="s">
        <v>53</v>
      </c>
      <c r="H161" s="148">
        <v>486</v>
      </c>
      <c r="I161" s="148">
        <v>486</v>
      </c>
      <c r="J161" s="111">
        <v>486</v>
      </c>
    </row>
    <row r="162" spans="1:10" ht="12.75">
      <c r="A162" s="177"/>
      <c r="B162" s="136" t="s">
        <v>12</v>
      </c>
      <c r="C162" s="7">
        <v>902</v>
      </c>
      <c r="D162" s="8" t="s">
        <v>401</v>
      </c>
      <c r="E162" s="8" t="s">
        <v>461</v>
      </c>
      <c r="F162" s="8" t="s">
        <v>13</v>
      </c>
      <c r="G162" s="8"/>
      <c r="H162" s="147">
        <f>H163</f>
        <v>8800</v>
      </c>
      <c r="I162" s="147">
        <f>I163</f>
        <v>8800</v>
      </c>
      <c r="J162" s="110">
        <f>J163</f>
        <v>9500</v>
      </c>
    </row>
    <row r="163" spans="1:10" ht="51">
      <c r="A163" s="177"/>
      <c r="B163" s="6" t="s">
        <v>392</v>
      </c>
      <c r="C163" s="7">
        <v>902</v>
      </c>
      <c r="D163" s="8" t="s">
        <v>401</v>
      </c>
      <c r="E163" s="8" t="s">
        <v>461</v>
      </c>
      <c r="F163" s="8" t="s">
        <v>370</v>
      </c>
      <c r="G163" s="8"/>
      <c r="H163" s="147">
        <f>H165</f>
        <v>8800</v>
      </c>
      <c r="I163" s="147">
        <f>I165</f>
        <v>8800</v>
      </c>
      <c r="J163" s="110">
        <f>J165</f>
        <v>9500</v>
      </c>
    </row>
    <row r="164" spans="1:10" ht="25.5">
      <c r="A164" s="177"/>
      <c r="B164" s="17" t="s">
        <v>35</v>
      </c>
      <c r="C164" s="7">
        <v>902</v>
      </c>
      <c r="D164" s="8" t="s">
        <v>401</v>
      </c>
      <c r="E164" s="8" t="s">
        <v>461</v>
      </c>
      <c r="F164" s="8" t="s">
        <v>516</v>
      </c>
      <c r="G164" s="8"/>
      <c r="H164" s="147">
        <f>H165</f>
        <v>8800</v>
      </c>
      <c r="I164" s="147">
        <f>I165</f>
        <v>8800</v>
      </c>
      <c r="J164" s="110">
        <f>J165</f>
        <v>9500</v>
      </c>
    </row>
    <row r="165" spans="1:10" ht="12.75">
      <c r="A165" s="177"/>
      <c r="B165" s="16" t="s">
        <v>361</v>
      </c>
      <c r="C165" s="7">
        <v>902</v>
      </c>
      <c r="D165" s="8" t="s">
        <v>401</v>
      </c>
      <c r="E165" s="8" t="s">
        <v>461</v>
      </c>
      <c r="F165" s="8" t="s">
        <v>516</v>
      </c>
      <c r="G165" s="8" t="s">
        <v>362</v>
      </c>
      <c r="H165" s="148">
        <v>8800</v>
      </c>
      <c r="I165" s="148">
        <v>8800</v>
      </c>
      <c r="J165" s="111">
        <v>9500</v>
      </c>
    </row>
    <row r="166" spans="1:10" ht="12.75">
      <c r="A166" s="177"/>
      <c r="B166" s="12" t="s">
        <v>651</v>
      </c>
      <c r="C166" s="7">
        <v>902</v>
      </c>
      <c r="D166" s="8" t="s">
        <v>400</v>
      </c>
      <c r="E166" s="8"/>
      <c r="F166" s="8"/>
      <c r="G166" s="8"/>
      <c r="H166" s="148">
        <f>H167+H171</f>
        <v>74960</v>
      </c>
      <c r="I166" s="148">
        <f>I167+I171</f>
        <v>74960</v>
      </c>
      <c r="J166" s="111">
        <f>J167+J171</f>
        <v>74960</v>
      </c>
    </row>
    <row r="167" spans="1:10" ht="12.75">
      <c r="A167" s="177"/>
      <c r="B167" s="12" t="s">
        <v>364</v>
      </c>
      <c r="C167" s="7">
        <v>902</v>
      </c>
      <c r="D167" s="8" t="s">
        <v>400</v>
      </c>
      <c r="E167" s="8" t="s">
        <v>572</v>
      </c>
      <c r="F167" s="8"/>
      <c r="G167" s="8"/>
      <c r="H167" s="148">
        <f aca="true" t="shared" si="19" ref="H167:J169">H168</f>
        <v>29730</v>
      </c>
      <c r="I167" s="148">
        <f t="shared" si="19"/>
        <v>29730</v>
      </c>
      <c r="J167" s="111">
        <f t="shared" si="19"/>
        <v>29730</v>
      </c>
    </row>
    <row r="168" spans="1:10" ht="12.75">
      <c r="A168" s="177"/>
      <c r="B168" s="12" t="s">
        <v>651</v>
      </c>
      <c r="C168" s="7">
        <v>902</v>
      </c>
      <c r="D168" s="8" t="s">
        <v>400</v>
      </c>
      <c r="E168" s="8" t="s">
        <v>572</v>
      </c>
      <c r="F168" s="8" t="s">
        <v>652</v>
      </c>
      <c r="G168" s="8"/>
      <c r="H168" s="148">
        <f t="shared" si="19"/>
        <v>29730</v>
      </c>
      <c r="I168" s="148">
        <f t="shared" si="19"/>
        <v>29730</v>
      </c>
      <c r="J168" s="111">
        <f t="shared" si="19"/>
        <v>29730</v>
      </c>
    </row>
    <row r="169" spans="1:10" ht="25.5">
      <c r="A169" s="177"/>
      <c r="B169" s="12" t="s">
        <v>424</v>
      </c>
      <c r="C169" s="7">
        <v>902</v>
      </c>
      <c r="D169" s="8" t="s">
        <v>400</v>
      </c>
      <c r="E169" s="8" t="s">
        <v>572</v>
      </c>
      <c r="F169" s="8" t="s">
        <v>653</v>
      </c>
      <c r="G169" s="8"/>
      <c r="H169" s="148">
        <f t="shared" si="19"/>
        <v>29730</v>
      </c>
      <c r="I169" s="148">
        <f t="shared" si="19"/>
        <v>29730</v>
      </c>
      <c r="J169" s="111">
        <f t="shared" si="19"/>
        <v>29730</v>
      </c>
    </row>
    <row r="170" spans="1:10" ht="25.5">
      <c r="A170" s="177"/>
      <c r="B170" s="12" t="s">
        <v>619</v>
      </c>
      <c r="C170" s="7">
        <v>902</v>
      </c>
      <c r="D170" s="8" t="s">
        <v>400</v>
      </c>
      <c r="E170" s="8" t="s">
        <v>572</v>
      </c>
      <c r="F170" s="8" t="s">
        <v>653</v>
      </c>
      <c r="G170" s="8" t="s">
        <v>620</v>
      </c>
      <c r="H170" s="148">
        <v>29730</v>
      </c>
      <c r="I170" s="148">
        <v>29730</v>
      </c>
      <c r="J170" s="111">
        <v>29730</v>
      </c>
    </row>
    <row r="171" spans="1:10" ht="12.75">
      <c r="A171" s="177"/>
      <c r="B171" s="12" t="s">
        <v>365</v>
      </c>
      <c r="C171" s="7">
        <v>902</v>
      </c>
      <c r="D171" s="8" t="s">
        <v>400</v>
      </c>
      <c r="E171" s="8" t="s">
        <v>465</v>
      </c>
      <c r="F171" s="8"/>
      <c r="G171" s="8"/>
      <c r="H171" s="148">
        <f aca="true" t="shared" si="20" ref="H171:J173">H172</f>
        <v>45230</v>
      </c>
      <c r="I171" s="148">
        <f t="shared" si="20"/>
        <v>45230</v>
      </c>
      <c r="J171" s="111">
        <f t="shared" si="20"/>
        <v>45230</v>
      </c>
    </row>
    <row r="172" spans="1:10" ht="12.75">
      <c r="A172" s="177"/>
      <c r="B172" s="12" t="s">
        <v>651</v>
      </c>
      <c r="C172" s="7">
        <v>902</v>
      </c>
      <c r="D172" s="8" t="s">
        <v>400</v>
      </c>
      <c r="E172" s="8" t="s">
        <v>465</v>
      </c>
      <c r="F172" s="8" t="s">
        <v>652</v>
      </c>
      <c r="G172" s="8"/>
      <c r="H172" s="148">
        <f t="shared" si="20"/>
        <v>45230</v>
      </c>
      <c r="I172" s="148">
        <f t="shared" si="20"/>
        <v>45230</v>
      </c>
      <c r="J172" s="111">
        <f t="shared" si="20"/>
        <v>45230</v>
      </c>
    </row>
    <row r="173" spans="1:10" ht="25.5">
      <c r="A173" s="177"/>
      <c r="B173" s="12" t="s">
        <v>425</v>
      </c>
      <c r="C173" s="7">
        <v>902</v>
      </c>
      <c r="D173" s="8" t="s">
        <v>400</v>
      </c>
      <c r="E173" s="8" t="s">
        <v>465</v>
      </c>
      <c r="F173" s="8" t="s">
        <v>669</v>
      </c>
      <c r="G173" s="8"/>
      <c r="H173" s="148">
        <f t="shared" si="20"/>
        <v>45230</v>
      </c>
      <c r="I173" s="148">
        <f t="shared" si="20"/>
        <v>45230</v>
      </c>
      <c r="J173" s="111">
        <f t="shared" si="20"/>
        <v>45230</v>
      </c>
    </row>
    <row r="174" spans="1:10" ht="25.5">
      <c r="A174" s="177"/>
      <c r="B174" s="12" t="s">
        <v>619</v>
      </c>
      <c r="C174" s="7">
        <v>902</v>
      </c>
      <c r="D174" s="8" t="s">
        <v>400</v>
      </c>
      <c r="E174" s="8" t="s">
        <v>465</v>
      </c>
      <c r="F174" s="8" t="s">
        <v>669</v>
      </c>
      <c r="G174" s="8" t="s">
        <v>620</v>
      </c>
      <c r="H174" s="148">
        <v>45230</v>
      </c>
      <c r="I174" s="148">
        <v>45230</v>
      </c>
      <c r="J174" s="111">
        <v>45230</v>
      </c>
    </row>
    <row r="175" spans="1:10" ht="25.5">
      <c r="A175" s="180" t="s">
        <v>398</v>
      </c>
      <c r="B175" s="9" t="s">
        <v>478</v>
      </c>
      <c r="C175" s="10">
        <v>902</v>
      </c>
      <c r="D175" s="11"/>
      <c r="E175" s="11"/>
      <c r="F175" s="11"/>
      <c r="G175" s="11"/>
      <c r="H175" s="151">
        <f>H176</f>
        <v>3581</v>
      </c>
      <c r="I175" s="151">
        <f>I176</f>
        <v>10097</v>
      </c>
      <c r="J175" s="114">
        <f>J176</f>
        <v>10097</v>
      </c>
    </row>
    <row r="176" spans="1:10" ht="12.75">
      <c r="A176" s="177"/>
      <c r="B176" s="6" t="s">
        <v>501</v>
      </c>
      <c r="C176" s="7">
        <v>902</v>
      </c>
      <c r="D176" s="8" t="s">
        <v>572</v>
      </c>
      <c r="E176" s="8"/>
      <c r="F176" s="8"/>
      <c r="G176" s="8"/>
      <c r="H176" s="148">
        <f>H177+H181</f>
        <v>3581</v>
      </c>
      <c r="I176" s="148">
        <f>I177+I181</f>
        <v>10097</v>
      </c>
      <c r="J176" s="111">
        <f>J177+J181</f>
        <v>10097</v>
      </c>
    </row>
    <row r="177" spans="1:10" ht="12.75">
      <c r="A177" s="177"/>
      <c r="B177" s="6" t="s">
        <v>573</v>
      </c>
      <c r="C177" s="7">
        <v>902</v>
      </c>
      <c r="D177" s="8" t="s">
        <v>572</v>
      </c>
      <c r="E177" s="8" t="s">
        <v>484</v>
      </c>
      <c r="F177" s="8"/>
      <c r="G177" s="8"/>
      <c r="H177" s="148">
        <f aca="true" t="shared" si="21" ref="H177:J179">H178</f>
        <v>10097</v>
      </c>
      <c r="I177" s="148">
        <f t="shared" si="21"/>
        <v>10097</v>
      </c>
      <c r="J177" s="111">
        <f t="shared" si="21"/>
        <v>10097</v>
      </c>
    </row>
    <row r="178" spans="1:10" ht="51">
      <c r="A178" s="177"/>
      <c r="B178" s="6" t="s">
        <v>630</v>
      </c>
      <c r="C178" s="7">
        <v>902</v>
      </c>
      <c r="D178" s="8" t="s">
        <v>572</v>
      </c>
      <c r="E178" s="8" t="s">
        <v>484</v>
      </c>
      <c r="F178" s="8" t="s">
        <v>631</v>
      </c>
      <c r="G178" s="8"/>
      <c r="H178" s="148">
        <f t="shared" si="21"/>
        <v>10097</v>
      </c>
      <c r="I178" s="148">
        <f t="shared" si="21"/>
        <v>10097</v>
      </c>
      <c r="J178" s="111">
        <f t="shared" si="21"/>
        <v>10097</v>
      </c>
    </row>
    <row r="179" spans="1:10" ht="25.5">
      <c r="A179" s="177"/>
      <c r="B179" s="6" t="s">
        <v>677</v>
      </c>
      <c r="C179" s="7">
        <v>902</v>
      </c>
      <c r="D179" s="8" t="s">
        <v>572</v>
      </c>
      <c r="E179" s="8" t="s">
        <v>484</v>
      </c>
      <c r="F179" s="8" t="s">
        <v>632</v>
      </c>
      <c r="G179" s="8"/>
      <c r="H179" s="148">
        <f t="shared" si="21"/>
        <v>10097</v>
      </c>
      <c r="I179" s="148">
        <f t="shared" si="21"/>
        <v>10097</v>
      </c>
      <c r="J179" s="111">
        <f t="shared" si="21"/>
        <v>10097</v>
      </c>
    </row>
    <row r="180" spans="1:10" ht="38.25">
      <c r="A180" s="177"/>
      <c r="B180" s="24" t="s">
        <v>655</v>
      </c>
      <c r="C180" s="7">
        <v>902</v>
      </c>
      <c r="D180" s="8" t="s">
        <v>572</v>
      </c>
      <c r="E180" s="8" t="s">
        <v>484</v>
      </c>
      <c r="F180" s="8" t="s">
        <v>632</v>
      </c>
      <c r="G180" s="8" t="s">
        <v>629</v>
      </c>
      <c r="H180" s="148">
        <v>10097</v>
      </c>
      <c r="I180" s="148">
        <v>10097</v>
      </c>
      <c r="J180" s="111">
        <v>10097</v>
      </c>
    </row>
    <row r="181" spans="1:10" ht="12.75">
      <c r="A181" s="177"/>
      <c r="B181" s="6" t="s">
        <v>573</v>
      </c>
      <c r="C181" s="7">
        <v>902</v>
      </c>
      <c r="D181" s="8" t="s">
        <v>572</v>
      </c>
      <c r="E181" s="8" t="s">
        <v>534</v>
      </c>
      <c r="F181" s="8"/>
      <c r="G181" s="8"/>
      <c r="H181" s="148">
        <f>H182</f>
        <v>-6516</v>
      </c>
      <c r="I181" s="148">
        <f>I182</f>
        <v>0</v>
      </c>
      <c r="J181" s="111">
        <f>J182</f>
        <v>0</v>
      </c>
    </row>
    <row r="182" spans="1:10" ht="51">
      <c r="A182" s="177"/>
      <c r="B182" s="17" t="s">
        <v>630</v>
      </c>
      <c r="C182" s="7">
        <v>902</v>
      </c>
      <c r="D182" s="8" t="s">
        <v>572</v>
      </c>
      <c r="E182" s="8" t="s">
        <v>534</v>
      </c>
      <c r="F182" s="8" t="s">
        <v>631</v>
      </c>
      <c r="G182" s="8"/>
      <c r="H182" s="148">
        <f>H183+H185</f>
        <v>-6516</v>
      </c>
      <c r="I182" s="148">
        <f>I183+I185</f>
        <v>0</v>
      </c>
      <c r="J182" s="111">
        <f>J183+J185</f>
        <v>0</v>
      </c>
    </row>
    <row r="183" spans="1:10" ht="25.5">
      <c r="A183" s="181"/>
      <c r="B183" s="78" t="s">
        <v>263</v>
      </c>
      <c r="C183" s="79">
        <v>902</v>
      </c>
      <c r="D183" s="80" t="s">
        <v>572</v>
      </c>
      <c r="E183" s="80" t="s">
        <v>534</v>
      </c>
      <c r="F183" s="82" t="s">
        <v>198</v>
      </c>
      <c r="G183" s="80"/>
      <c r="H183" s="149">
        <f>H184</f>
        <v>-23</v>
      </c>
      <c r="I183" s="149">
        <f>I184</f>
        <v>0</v>
      </c>
      <c r="J183" s="112">
        <f>J184</f>
        <v>0</v>
      </c>
    </row>
    <row r="184" spans="1:10" ht="25.5">
      <c r="A184" s="178"/>
      <c r="B184" s="93" t="s">
        <v>628</v>
      </c>
      <c r="C184" s="79">
        <v>902</v>
      </c>
      <c r="D184" s="80" t="s">
        <v>572</v>
      </c>
      <c r="E184" s="80" t="s">
        <v>534</v>
      </c>
      <c r="F184" s="82" t="s">
        <v>198</v>
      </c>
      <c r="G184" s="80" t="s">
        <v>629</v>
      </c>
      <c r="H184" s="148">
        <v>-23</v>
      </c>
      <c r="I184" s="148">
        <v>0</v>
      </c>
      <c r="J184" s="111">
        <v>0</v>
      </c>
    </row>
    <row r="185" spans="1:10" ht="25.5">
      <c r="A185" s="179"/>
      <c r="B185" s="6" t="s">
        <v>626</v>
      </c>
      <c r="C185" s="7">
        <v>902</v>
      </c>
      <c r="D185" s="8" t="s">
        <v>572</v>
      </c>
      <c r="E185" s="8" t="s">
        <v>534</v>
      </c>
      <c r="F185" s="28" t="s">
        <v>632</v>
      </c>
      <c r="G185" s="8"/>
      <c r="H185" s="148">
        <f>H186</f>
        <v>-6493</v>
      </c>
      <c r="I185" s="148">
        <f>I186</f>
        <v>0</v>
      </c>
      <c r="J185" s="111">
        <f>J186</f>
        <v>0</v>
      </c>
    </row>
    <row r="186" spans="1:10" ht="25.5">
      <c r="A186" s="177"/>
      <c r="B186" s="6" t="s">
        <v>628</v>
      </c>
      <c r="C186" s="7">
        <v>902</v>
      </c>
      <c r="D186" s="8" t="s">
        <v>572</v>
      </c>
      <c r="E186" s="8" t="s">
        <v>534</v>
      </c>
      <c r="F186" s="28" t="s">
        <v>632</v>
      </c>
      <c r="G186" s="8" t="s">
        <v>629</v>
      </c>
      <c r="H186" s="148">
        <v>-6493</v>
      </c>
      <c r="I186" s="148">
        <v>0</v>
      </c>
      <c r="J186" s="111">
        <v>0</v>
      </c>
    </row>
    <row r="187" spans="1:10" ht="51">
      <c r="A187" s="180" t="s">
        <v>397</v>
      </c>
      <c r="B187" s="9" t="s">
        <v>483</v>
      </c>
      <c r="C187" s="10">
        <v>902</v>
      </c>
      <c r="D187" s="11"/>
      <c r="E187" s="11"/>
      <c r="F187" s="11"/>
      <c r="G187" s="11"/>
      <c r="H187" s="151">
        <f>H188+H199</f>
        <v>4758</v>
      </c>
      <c r="I187" s="151">
        <f>I188+I199</f>
        <v>138242</v>
      </c>
      <c r="J187" s="114">
        <f>J188+J199</f>
        <v>138242</v>
      </c>
    </row>
    <row r="188" spans="1:10" ht="12.75">
      <c r="A188" s="177"/>
      <c r="B188" s="6" t="s">
        <v>501</v>
      </c>
      <c r="C188" s="7">
        <v>902</v>
      </c>
      <c r="D188" s="8" t="s">
        <v>572</v>
      </c>
      <c r="E188" s="8"/>
      <c r="F188" s="8"/>
      <c r="G188" s="8"/>
      <c r="H188" s="148">
        <f>H189+H193</f>
        <v>-1771</v>
      </c>
      <c r="I188" s="148">
        <f>I189+I193</f>
        <v>131713</v>
      </c>
      <c r="J188" s="111">
        <f>J189+J193</f>
        <v>131713</v>
      </c>
    </row>
    <row r="189" spans="1:10" ht="12.75">
      <c r="A189" s="177"/>
      <c r="B189" s="6" t="s">
        <v>573</v>
      </c>
      <c r="C189" s="7">
        <v>902</v>
      </c>
      <c r="D189" s="8" t="s">
        <v>572</v>
      </c>
      <c r="E189" s="8" t="s">
        <v>484</v>
      </c>
      <c r="F189" s="8"/>
      <c r="G189" s="8"/>
      <c r="H189" s="148">
        <f aca="true" t="shared" si="22" ref="H189:J191">H190</f>
        <v>131713</v>
      </c>
      <c r="I189" s="148">
        <f t="shared" si="22"/>
        <v>131713</v>
      </c>
      <c r="J189" s="111">
        <f t="shared" si="22"/>
        <v>131713</v>
      </c>
    </row>
    <row r="190" spans="1:10" ht="25.5">
      <c r="A190" s="177"/>
      <c r="B190" s="6" t="s">
        <v>247</v>
      </c>
      <c r="C190" s="7">
        <v>902</v>
      </c>
      <c r="D190" s="8" t="s">
        <v>572</v>
      </c>
      <c r="E190" s="8" t="s">
        <v>484</v>
      </c>
      <c r="F190" s="8" t="s">
        <v>246</v>
      </c>
      <c r="G190" s="8"/>
      <c r="H190" s="148">
        <f t="shared" si="22"/>
        <v>131713</v>
      </c>
      <c r="I190" s="148">
        <f t="shared" si="22"/>
        <v>131713</v>
      </c>
      <c r="J190" s="111">
        <f t="shared" si="22"/>
        <v>131713</v>
      </c>
    </row>
    <row r="191" spans="1:10" ht="25.5">
      <c r="A191" s="177"/>
      <c r="B191" s="6" t="s">
        <v>677</v>
      </c>
      <c r="C191" s="7">
        <v>902</v>
      </c>
      <c r="D191" s="8" t="s">
        <v>572</v>
      </c>
      <c r="E191" s="8" t="s">
        <v>484</v>
      </c>
      <c r="F191" s="8" t="s">
        <v>245</v>
      </c>
      <c r="G191" s="8"/>
      <c r="H191" s="148">
        <f t="shared" si="22"/>
        <v>131713</v>
      </c>
      <c r="I191" s="148">
        <f t="shared" si="22"/>
        <v>131713</v>
      </c>
      <c r="J191" s="111">
        <f t="shared" si="22"/>
        <v>131713</v>
      </c>
    </row>
    <row r="192" spans="1:10" ht="38.25">
      <c r="A192" s="177"/>
      <c r="B192" s="24" t="s">
        <v>655</v>
      </c>
      <c r="C192" s="7">
        <v>902</v>
      </c>
      <c r="D192" s="8" t="s">
        <v>572</v>
      </c>
      <c r="E192" s="8" t="s">
        <v>484</v>
      </c>
      <c r="F192" s="8" t="s">
        <v>245</v>
      </c>
      <c r="G192" s="8" t="s">
        <v>629</v>
      </c>
      <c r="H192" s="148">
        <v>131713</v>
      </c>
      <c r="I192" s="148">
        <v>131713</v>
      </c>
      <c r="J192" s="111">
        <v>131713</v>
      </c>
    </row>
    <row r="193" spans="1:10" ht="12.75">
      <c r="A193" s="177"/>
      <c r="B193" s="6" t="s">
        <v>573</v>
      </c>
      <c r="C193" s="7">
        <v>902</v>
      </c>
      <c r="D193" s="8" t="s">
        <v>572</v>
      </c>
      <c r="E193" s="8" t="s">
        <v>534</v>
      </c>
      <c r="F193" s="8"/>
      <c r="G193" s="8"/>
      <c r="H193" s="148">
        <f>H194</f>
        <v>-133484</v>
      </c>
      <c r="I193" s="148">
        <f>I194</f>
        <v>0</v>
      </c>
      <c r="J193" s="111">
        <f>J194</f>
        <v>0</v>
      </c>
    </row>
    <row r="194" spans="1:10" ht="25.5">
      <c r="A194" s="177"/>
      <c r="B194" s="17" t="s">
        <v>247</v>
      </c>
      <c r="C194" s="7">
        <v>902</v>
      </c>
      <c r="D194" s="8" t="s">
        <v>572</v>
      </c>
      <c r="E194" s="8" t="s">
        <v>534</v>
      </c>
      <c r="F194" s="8" t="s">
        <v>246</v>
      </c>
      <c r="G194" s="8"/>
      <c r="H194" s="148">
        <f>H195+H197</f>
        <v>-133484</v>
      </c>
      <c r="I194" s="148">
        <f>I195+I197</f>
        <v>0</v>
      </c>
      <c r="J194" s="111">
        <f>J195+J197</f>
        <v>0</v>
      </c>
    </row>
    <row r="195" spans="1:10" ht="25.5">
      <c r="A195" s="181"/>
      <c r="B195" s="78" t="s">
        <v>263</v>
      </c>
      <c r="C195" s="79">
        <v>902</v>
      </c>
      <c r="D195" s="80" t="s">
        <v>572</v>
      </c>
      <c r="E195" s="80" t="s">
        <v>534</v>
      </c>
      <c r="F195" s="82" t="s">
        <v>199</v>
      </c>
      <c r="G195" s="80"/>
      <c r="H195" s="149">
        <f>H196</f>
        <v>-2676</v>
      </c>
      <c r="I195" s="149">
        <f>I196</f>
        <v>0</v>
      </c>
      <c r="J195" s="112">
        <f>J196</f>
        <v>0</v>
      </c>
    </row>
    <row r="196" spans="1:10" ht="25.5">
      <c r="A196" s="178"/>
      <c r="B196" s="93" t="s">
        <v>628</v>
      </c>
      <c r="C196" s="79">
        <v>902</v>
      </c>
      <c r="D196" s="80" t="s">
        <v>572</v>
      </c>
      <c r="E196" s="80" t="s">
        <v>534</v>
      </c>
      <c r="F196" s="82" t="s">
        <v>199</v>
      </c>
      <c r="G196" s="80" t="s">
        <v>629</v>
      </c>
      <c r="H196" s="148">
        <v>-2676</v>
      </c>
      <c r="I196" s="148">
        <v>0</v>
      </c>
      <c r="J196" s="111">
        <v>0</v>
      </c>
    </row>
    <row r="197" spans="1:10" ht="25.5">
      <c r="A197" s="179"/>
      <c r="B197" s="6" t="s">
        <v>626</v>
      </c>
      <c r="C197" s="7">
        <v>902</v>
      </c>
      <c r="D197" s="8" t="s">
        <v>572</v>
      </c>
      <c r="E197" s="8" t="s">
        <v>534</v>
      </c>
      <c r="F197" s="28" t="s">
        <v>245</v>
      </c>
      <c r="G197" s="8"/>
      <c r="H197" s="148">
        <f>H198</f>
        <v>-130808</v>
      </c>
      <c r="I197" s="148">
        <f>I198</f>
        <v>0</v>
      </c>
      <c r="J197" s="111">
        <f>J198</f>
        <v>0</v>
      </c>
    </row>
    <row r="198" spans="1:10" ht="25.5">
      <c r="A198" s="177"/>
      <c r="B198" s="6" t="s">
        <v>628</v>
      </c>
      <c r="C198" s="7">
        <v>902</v>
      </c>
      <c r="D198" s="8" t="s">
        <v>572</v>
      </c>
      <c r="E198" s="8" t="s">
        <v>534</v>
      </c>
      <c r="F198" s="28" t="s">
        <v>245</v>
      </c>
      <c r="G198" s="8" t="s">
        <v>629</v>
      </c>
      <c r="H198" s="148">
        <v>-130808</v>
      </c>
      <c r="I198" s="148">
        <v>0</v>
      </c>
      <c r="J198" s="111">
        <v>0</v>
      </c>
    </row>
    <row r="199" spans="1:10" ht="12.75">
      <c r="A199" s="177"/>
      <c r="B199" s="6" t="s">
        <v>65</v>
      </c>
      <c r="C199" s="7">
        <v>902</v>
      </c>
      <c r="D199" s="8" t="s">
        <v>477</v>
      </c>
      <c r="E199" s="8"/>
      <c r="F199" s="28"/>
      <c r="G199" s="8"/>
      <c r="H199" s="148">
        <f aca="true" t="shared" si="23" ref="H199:J202">H200</f>
        <v>6529</v>
      </c>
      <c r="I199" s="148">
        <f t="shared" si="23"/>
        <v>6529</v>
      </c>
      <c r="J199" s="111">
        <f t="shared" si="23"/>
        <v>6529</v>
      </c>
    </row>
    <row r="200" spans="1:10" ht="12.75">
      <c r="A200" s="177"/>
      <c r="B200" s="6" t="s">
        <v>94</v>
      </c>
      <c r="C200" s="7">
        <v>902</v>
      </c>
      <c r="D200" s="8" t="s">
        <v>477</v>
      </c>
      <c r="E200" s="8" t="s">
        <v>464</v>
      </c>
      <c r="F200" s="28"/>
      <c r="G200" s="8"/>
      <c r="H200" s="148">
        <f t="shared" si="23"/>
        <v>6529</v>
      </c>
      <c r="I200" s="148">
        <f t="shared" si="23"/>
        <v>6529</v>
      </c>
      <c r="J200" s="111">
        <f t="shared" si="23"/>
        <v>6529</v>
      </c>
    </row>
    <row r="201" spans="1:10" ht="76.5">
      <c r="A201" s="177"/>
      <c r="B201" s="24" t="s">
        <v>15</v>
      </c>
      <c r="C201" s="7">
        <v>902</v>
      </c>
      <c r="D201" s="8" t="s">
        <v>477</v>
      </c>
      <c r="E201" s="8" t="s">
        <v>464</v>
      </c>
      <c r="F201" s="28" t="s">
        <v>16</v>
      </c>
      <c r="G201" s="8"/>
      <c r="H201" s="148">
        <f t="shared" si="23"/>
        <v>6529</v>
      </c>
      <c r="I201" s="148">
        <f t="shared" si="23"/>
        <v>6529</v>
      </c>
      <c r="J201" s="111">
        <f t="shared" si="23"/>
        <v>6529</v>
      </c>
    </row>
    <row r="202" spans="1:10" ht="25.5">
      <c r="A202" s="177"/>
      <c r="B202" s="6" t="s">
        <v>677</v>
      </c>
      <c r="C202" s="7">
        <v>902</v>
      </c>
      <c r="D202" s="8" t="s">
        <v>477</v>
      </c>
      <c r="E202" s="8" t="s">
        <v>464</v>
      </c>
      <c r="F202" s="28" t="s">
        <v>17</v>
      </c>
      <c r="G202" s="8"/>
      <c r="H202" s="148">
        <f t="shared" si="23"/>
        <v>6529</v>
      </c>
      <c r="I202" s="148">
        <f t="shared" si="23"/>
        <v>6529</v>
      </c>
      <c r="J202" s="111">
        <f t="shared" si="23"/>
        <v>6529</v>
      </c>
    </row>
    <row r="203" spans="1:10" ht="38.25">
      <c r="A203" s="177"/>
      <c r="B203" s="24" t="s">
        <v>655</v>
      </c>
      <c r="C203" s="7">
        <v>902</v>
      </c>
      <c r="D203" s="8" t="s">
        <v>477</v>
      </c>
      <c r="E203" s="8" t="s">
        <v>464</v>
      </c>
      <c r="F203" s="28" t="s">
        <v>17</v>
      </c>
      <c r="G203" s="8" t="s">
        <v>629</v>
      </c>
      <c r="H203" s="148">
        <v>6529</v>
      </c>
      <c r="I203" s="148">
        <v>6529</v>
      </c>
      <c r="J203" s="111">
        <v>6529</v>
      </c>
    </row>
    <row r="204" spans="1:10" s="55" customFormat="1" ht="51">
      <c r="A204" s="182" t="s">
        <v>481</v>
      </c>
      <c r="B204" s="84" t="s">
        <v>482</v>
      </c>
      <c r="C204" s="85">
        <v>902</v>
      </c>
      <c r="D204" s="86"/>
      <c r="E204" s="86"/>
      <c r="F204" s="86"/>
      <c r="G204" s="86"/>
      <c r="H204" s="156">
        <f>H205</f>
        <v>0</v>
      </c>
      <c r="I204" s="156">
        <f>I205</f>
        <v>51000</v>
      </c>
      <c r="J204" s="120">
        <f>J205</f>
        <v>51000</v>
      </c>
    </row>
    <row r="205" spans="1:10" ht="12.75">
      <c r="A205" s="177"/>
      <c r="B205" s="6" t="s">
        <v>501</v>
      </c>
      <c r="C205" s="7">
        <v>902</v>
      </c>
      <c r="D205" s="8" t="s">
        <v>572</v>
      </c>
      <c r="E205" s="8"/>
      <c r="F205" s="8"/>
      <c r="G205" s="8"/>
      <c r="H205" s="148">
        <f>H206+H210</f>
        <v>0</v>
      </c>
      <c r="I205" s="148">
        <f>I206+I210</f>
        <v>51000</v>
      </c>
      <c r="J205" s="111">
        <f>J206+J210</f>
        <v>51000</v>
      </c>
    </row>
    <row r="206" spans="1:10" ht="12.75">
      <c r="A206" s="177"/>
      <c r="B206" s="6" t="s">
        <v>573</v>
      </c>
      <c r="C206" s="7">
        <v>902</v>
      </c>
      <c r="D206" s="8" t="s">
        <v>572</v>
      </c>
      <c r="E206" s="8" t="s">
        <v>484</v>
      </c>
      <c r="F206" s="8"/>
      <c r="G206" s="8"/>
      <c r="H206" s="148">
        <f aca="true" t="shared" si="24" ref="H206:J208">H207</f>
        <v>51000</v>
      </c>
      <c r="I206" s="148">
        <f t="shared" si="24"/>
        <v>51000</v>
      </c>
      <c r="J206" s="111">
        <f t="shared" si="24"/>
        <v>51000</v>
      </c>
    </row>
    <row r="207" spans="1:10" ht="51">
      <c r="A207" s="177"/>
      <c r="B207" s="6" t="s">
        <v>630</v>
      </c>
      <c r="C207" s="7">
        <v>902</v>
      </c>
      <c r="D207" s="8" t="s">
        <v>572</v>
      </c>
      <c r="E207" s="8" t="s">
        <v>484</v>
      </c>
      <c r="F207" s="8" t="s">
        <v>631</v>
      </c>
      <c r="G207" s="8"/>
      <c r="H207" s="148">
        <f t="shared" si="24"/>
        <v>51000</v>
      </c>
      <c r="I207" s="148">
        <f t="shared" si="24"/>
        <v>51000</v>
      </c>
      <c r="J207" s="111">
        <f t="shared" si="24"/>
        <v>51000</v>
      </c>
    </row>
    <row r="208" spans="1:10" ht="25.5">
      <c r="A208" s="177"/>
      <c r="B208" s="6" t="s">
        <v>677</v>
      </c>
      <c r="C208" s="7">
        <v>902</v>
      </c>
      <c r="D208" s="8" t="s">
        <v>572</v>
      </c>
      <c r="E208" s="8" t="s">
        <v>484</v>
      </c>
      <c r="F208" s="8" t="s">
        <v>632</v>
      </c>
      <c r="G208" s="8"/>
      <c r="H208" s="148">
        <f t="shared" si="24"/>
        <v>51000</v>
      </c>
      <c r="I208" s="148">
        <f t="shared" si="24"/>
        <v>51000</v>
      </c>
      <c r="J208" s="111">
        <f t="shared" si="24"/>
        <v>51000</v>
      </c>
    </row>
    <row r="209" spans="1:10" ht="38.25">
      <c r="A209" s="177"/>
      <c r="B209" s="24" t="s">
        <v>655</v>
      </c>
      <c r="C209" s="7">
        <v>902</v>
      </c>
      <c r="D209" s="8" t="s">
        <v>572</v>
      </c>
      <c r="E209" s="8" t="s">
        <v>484</v>
      </c>
      <c r="F209" s="8" t="s">
        <v>632</v>
      </c>
      <c r="G209" s="8" t="s">
        <v>629</v>
      </c>
      <c r="H209" s="148">
        <v>51000</v>
      </c>
      <c r="I209" s="148">
        <v>51000</v>
      </c>
      <c r="J209" s="111">
        <v>51000</v>
      </c>
    </row>
    <row r="210" spans="1:10" ht="12.75">
      <c r="A210" s="177"/>
      <c r="B210" s="6" t="s">
        <v>573</v>
      </c>
      <c r="C210" s="7">
        <v>902</v>
      </c>
      <c r="D210" s="8" t="s">
        <v>572</v>
      </c>
      <c r="E210" s="8" t="s">
        <v>534</v>
      </c>
      <c r="F210" s="8"/>
      <c r="G210" s="8"/>
      <c r="H210" s="148">
        <f>H211</f>
        <v>-51000</v>
      </c>
      <c r="I210" s="148">
        <f>I211</f>
        <v>0</v>
      </c>
      <c r="J210" s="111">
        <f>J211</f>
        <v>0</v>
      </c>
    </row>
    <row r="211" spans="1:10" ht="51">
      <c r="A211" s="177"/>
      <c r="B211" s="99" t="s">
        <v>630</v>
      </c>
      <c r="C211" s="7">
        <v>902</v>
      </c>
      <c r="D211" s="8" t="s">
        <v>572</v>
      </c>
      <c r="E211" s="8" t="s">
        <v>534</v>
      </c>
      <c r="F211" s="8" t="s">
        <v>631</v>
      </c>
      <c r="G211" s="8"/>
      <c r="H211" s="148">
        <f>H212+H214</f>
        <v>-51000</v>
      </c>
      <c r="I211" s="148">
        <f>I212+I214</f>
        <v>0</v>
      </c>
      <c r="J211" s="111">
        <f>J212+J214</f>
        <v>0</v>
      </c>
    </row>
    <row r="212" spans="1:10" ht="25.5">
      <c r="A212" s="181"/>
      <c r="B212" s="78" t="s">
        <v>263</v>
      </c>
      <c r="C212" s="79">
        <v>902</v>
      </c>
      <c r="D212" s="80" t="s">
        <v>572</v>
      </c>
      <c r="E212" s="80" t="s">
        <v>534</v>
      </c>
      <c r="F212" s="82" t="s">
        <v>198</v>
      </c>
      <c r="G212" s="80"/>
      <c r="H212" s="148">
        <f>H213</f>
        <v>-44</v>
      </c>
      <c r="I212" s="148">
        <f>I213</f>
        <v>0</v>
      </c>
      <c r="J212" s="111">
        <f>J213</f>
        <v>0</v>
      </c>
    </row>
    <row r="213" spans="1:10" ht="25.5">
      <c r="A213" s="178"/>
      <c r="B213" s="93" t="s">
        <v>628</v>
      </c>
      <c r="C213" s="79">
        <v>902</v>
      </c>
      <c r="D213" s="80" t="s">
        <v>572</v>
      </c>
      <c r="E213" s="80" t="s">
        <v>534</v>
      </c>
      <c r="F213" s="82" t="s">
        <v>198</v>
      </c>
      <c r="G213" s="80" t="s">
        <v>629</v>
      </c>
      <c r="H213" s="148">
        <v>-44</v>
      </c>
      <c r="I213" s="148">
        <v>0</v>
      </c>
      <c r="J213" s="111">
        <v>0</v>
      </c>
    </row>
    <row r="214" spans="1:10" ht="25.5">
      <c r="A214" s="179"/>
      <c r="B214" s="6" t="s">
        <v>626</v>
      </c>
      <c r="C214" s="7">
        <v>902</v>
      </c>
      <c r="D214" s="8" t="s">
        <v>572</v>
      </c>
      <c r="E214" s="8" t="s">
        <v>534</v>
      </c>
      <c r="F214" s="28" t="s">
        <v>632</v>
      </c>
      <c r="G214" s="8"/>
      <c r="H214" s="148">
        <f>H215</f>
        <v>-50956</v>
      </c>
      <c r="I214" s="148">
        <f>I215</f>
        <v>0</v>
      </c>
      <c r="J214" s="111">
        <f>J215</f>
        <v>0</v>
      </c>
    </row>
    <row r="215" spans="1:10" ht="25.5">
      <c r="A215" s="177"/>
      <c r="B215" s="6" t="s">
        <v>628</v>
      </c>
      <c r="C215" s="7">
        <v>902</v>
      </c>
      <c r="D215" s="8" t="s">
        <v>572</v>
      </c>
      <c r="E215" s="8" t="s">
        <v>534</v>
      </c>
      <c r="F215" s="28" t="s">
        <v>632</v>
      </c>
      <c r="G215" s="8" t="s">
        <v>629</v>
      </c>
      <c r="H215" s="148">
        <v>-50956</v>
      </c>
      <c r="I215" s="148">
        <v>0</v>
      </c>
      <c r="J215" s="111">
        <v>0</v>
      </c>
    </row>
    <row r="216" spans="1:10" ht="12.75">
      <c r="A216" s="180" t="s">
        <v>405</v>
      </c>
      <c r="B216" s="9" t="s">
        <v>499</v>
      </c>
      <c r="C216" s="10">
        <v>905</v>
      </c>
      <c r="D216" s="11"/>
      <c r="E216" s="11"/>
      <c r="F216" s="11"/>
      <c r="G216" s="11"/>
      <c r="H216" s="151">
        <f>H217+H253+H248</f>
        <v>327496.9</v>
      </c>
      <c r="I216" s="151">
        <f>I217+I253+I248</f>
        <v>1755484.2</v>
      </c>
      <c r="J216" s="114">
        <f>J217+J253+J248</f>
        <v>1875519.9</v>
      </c>
    </row>
    <row r="217" spans="1:10" ht="12.75">
      <c r="A217" s="177"/>
      <c r="B217" s="6" t="s">
        <v>501</v>
      </c>
      <c r="C217" s="7">
        <v>905</v>
      </c>
      <c r="D217" s="8" t="s">
        <v>572</v>
      </c>
      <c r="E217" s="8"/>
      <c r="F217" s="8"/>
      <c r="G217" s="8"/>
      <c r="H217" s="157">
        <f>H218+H224+H233+H243+H228+H238</f>
        <v>-191077</v>
      </c>
      <c r="I217" s="157">
        <f>I218+I224+I233+I243+I228+I238</f>
        <v>714610</v>
      </c>
      <c r="J217" s="116">
        <f>J218+J224+J233+J243+J228+J238</f>
        <v>530344</v>
      </c>
    </row>
    <row r="218" spans="1:10" ht="38.25">
      <c r="A218" s="177"/>
      <c r="B218" s="59" t="s">
        <v>305</v>
      </c>
      <c r="C218" s="7">
        <v>905</v>
      </c>
      <c r="D218" s="8" t="s">
        <v>572</v>
      </c>
      <c r="E218" s="8" t="s">
        <v>485</v>
      </c>
      <c r="F218" s="8"/>
      <c r="G218" s="8"/>
      <c r="H218" s="148">
        <f>H219</f>
        <v>0</v>
      </c>
      <c r="I218" s="148">
        <f>I219</f>
        <v>97160</v>
      </c>
      <c r="J218" s="111">
        <f>J219</f>
        <v>97160</v>
      </c>
    </row>
    <row r="219" spans="1:10" ht="51">
      <c r="A219" s="177"/>
      <c r="B219" s="17" t="s">
        <v>630</v>
      </c>
      <c r="C219" s="7">
        <v>905</v>
      </c>
      <c r="D219" s="8" t="s">
        <v>572</v>
      </c>
      <c r="E219" s="8" t="s">
        <v>485</v>
      </c>
      <c r="F219" s="8" t="s">
        <v>631</v>
      </c>
      <c r="G219" s="8"/>
      <c r="H219" s="148">
        <f>H220+H222</f>
        <v>0</v>
      </c>
      <c r="I219" s="148">
        <f>I220+I222</f>
        <v>97160</v>
      </c>
      <c r="J219" s="111">
        <f>J220+J222</f>
        <v>97160</v>
      </c>
    </row>
    <row r="220" spans="1:10" ht="12.75">
      <c r="A220" s="177"/>
      <c r="B220" s="17" t="s">
        <v>208</v>
      </c>
      <c r="C220" s="7">
        <v>905</v>
      </c>
      <c r="D220" s="8" t="s">
        <v>572</v>
      </c>
      <c r="E220" s="8" t="s">
        <v>485</v>
      </c>
      <c r="F220" s="8" t="s">
        <v>209</v>
      </c>
      <c r="G220" s="8"/>
      <c r="H220" s="148">
        <f>H221</f>
        <v>150</v>
      </c>
      <c r="I220" s="148">
        <f>I221</f>
        <v>97160</v>
      </c>
      <c r="J220" s="111">
        <f>J221</f>
        <v>97160</v>
      </c>
    </row>
    <row r="221" spans="1:10" ht="25.5">
      <c r="A221" s="177"/>
      <c r="B221" s="12" t="s">
        <v>619</v>
      </c>
      <c r="C221" s="7">
        <v>905</v>
      </c>
      <c r="D221" s="8" t="s">
        <v>572</v>
      </c>
      <c r="E221" s="8" t="s">
        <v>485</v>
      </c>
      <c r="F221" s="8" t="s">
        <v>209</v>
      </c>
      <c r="G221" s="8" t="s">
        <v>620</v>
      </c>
      <c r="H221" s="148">
        <v>150</v>
      </c>
      <c r="I221" s="148">
        <v>97160</v>
      </c>
      <c r="J221" s="111">
        <v>97160</v>
      </c>
    </row>
    <row r="222" spans="1:10" ht="25.5">
      <c r="A222" s="178"/>
      <c r="B222" s="78" t="s">
        <v>263</v>
      </c>
      <c r="C222" s="79">
        <v>905</v>
      </c>
      <c r="D222" s="81" t="s">
        <v>572</v>
      </c>
      <c r="E222" s="81" t="s">
        <v>485</v>
      </c>
      <c r="F222" s="80" t="s">
        <v>198</v>
      </c>
      <c r="G222" s="80"/>
      <c r="H222" s="149">
        <f>H223</f>
        <v>-150</v>
      </c>
      <c r="I222" s="149">
        <f>I223</f>
        <v>0</v>
      </c>
      <c r="J222" s="112">
        <f>J223</f>
        <v>0</v>
      </c>
    </row>
    <row r="223" spans="1:10" ht="25.5">
      <c r="A223" s="178"/>
      <c r="B223" s="78" t="s">
        <v>619</v>
      </c>
      <c r="C223" s="79">
        <v>905</v>
      </c>
      <c r="D223" s="81" t="s">
        <v>572</v>
      </c>
      <c r="E223" s="81" t="s">
        <v>485</v>
      </c>
      <c r="F223" s="80" t="s">
        <v>198</v>
      </c>
      <c r="G223" s="80" t="s">
        <v>620</v>
      </c>
      <c r="H223" s="148">
        <v>-150</v>
      </c>
      <c r="I223" s="148">
        <v>0</v>
      </c>
      <c r="J223" s="111">
        <v>0</v>
      </c>
    </row>
    <row r="224" spans="1:10" ht="25.5">
      <c r="A224" s="177"/>
      <c r="B224" s="6" t="s">
        <v>91</v>
      </c>
      <c r="C224" s="7">
        <v>905</v>
      </c>
      <c r="D224" s="8" t="s">
        <v>572</v>
      </c>
      <c r="E224" s="8" t="s">
        <v>471</v>
      </c>
      <c r="F224" s="8"/>
      <c r="G224" s="8"/>
      <c r="H224" s="148">
        <f aca="true" t="shared" si="25" ref="H224:J226">H225</f>
        <v>-300000</v>
      </c>
      <c r="I224" s="148">
        <f t="shared" si="25"/>
        <v>0</v>
      </c>
      <c r="J224" s="111">
        <f t="shared" si="25"/>
        <v>0</v>
      </c>
    </row>
    <row r="225" spans="1:10" ht="25.5">
      <c r="A225" s="177"/>
      <c r="B225" s="6" t="s">
        <v>93</v>
      </c>
      <c r="C225" s="7">
        <v>905</v>
      </c>
      <c r="D225" s="8" t="s">
        <v>572</v>
      </c>
      <c r="E225" s="8" t="s">
        <v>471</v>
      </c>
      <c r="F225" s="8" t="s">
        <v>92</v>
      </c>
      <c r="G225" s="8"/>
      <c r="H225" s="148">
        <f t="shared" si="25"/>
        <v>-300000</v>
      </c>
      <c r="I225" s="148">
        <f t="shared" si="25"/>
        <v>0</v>
      </c>
      <c r="J225" s="111">
        <f t="shared" si="25"/>
        <v>0</v>
      </c>
    </row>
    <row r="226" spans="1:10" ht="12.75">
      <c r="A226" s="177"/>
      <c r="B226" s="6" t="s">
        <v>336</v>
      </c>
      <c r="C226" s="7">
        <v>905</v>
      </c>
      <c r="D226" s="8" t="s">
        <v>572</v>
      </c>
      <c r="E226" s="8" t="s">
        <v>471</v>
      </c>
      <c r="F226" s="8" t="s">
        <v>335</v>
      </c>
      <c r="G226" s="8"/>
      <c r="H226" s="148">
        <f t="shared" si="25"/>
        <v>-300000</v>
      </c>
      <c r="I226" s="148">
        <f t="shared" si="25"/>
        <v>0</v>
      </c>
      <c r="J226" s="111">
        <f t="shared" si="25"/>
        <v>0</v>
      </c>
    </row>
    <row r="227" spans="1:10" ht="12.75">
      <c r="A227" s="177"/>
      <c r="B227" s="6" t="s">
        <v>98</v>
      </c>
      <c r="C227" s="7">
        <v>905</v>
      </c>
      <c r="D227" s="8" t="s">
        <v>572</v>
      </c>
      <c r="E227" s="8" t="s">
        <v>471</v>
      </c>
      <c r="F227" s="8" t="s">
        <v>335</v>
      </c>
      <c r="G227" s="8" t="s">
        <v>212</v>
      </c>
      <c r="H227" s="148">
        <v>-300000</v>
      </c>
      <c r="I227" s="148">
        <v>0</v>
      </c>
      <c r="J227" s="111">
        <v>0</v>
      </c>
    </row>
    <row r="228" spans="1:10" ht="12.75">
      <c r="A228" s="177"/>
      <c r="B228" s="6" t="s">
        <v>307</v>
      </c>
      <c r="C228" s="7">
        <v>905</v>
      </c>
      <c r="D228" s="8" t="s">
        <v>572</v>
      </c>
      <c r="E228" s="8" t="s">
        <v>471</v>
      </c>
      <c r="F228" s="8"/>
      <c r="G228" s="8"/>
      <c r="H228" s="148">
        <f aca="true" t="shared" si="26" ref="H228:J229">H229</f>
        <v>137000</v>
      </c>
      <c r="I228" s="148">
        <f t="shared" si="26"/>
        <v>137000</v>
      </c>
      <c r="J228" s="111">
        <f t="shared" si="26"/>
        <v>137000</v>
      </c>
    </row>
    <row r="229" spans="1:10" ht="12.75">
      <c r="A229" s="177"/>
      <c r="B229" s="6" t="s">
        <v>307</v>
      </c>
      <c r="C229" s="7">
        <v>905</v>
      </c>
      <c r="D229" s="8" t="s">
        <v>572</v>
      </c>
      <c r="E229" s="8" t="s">
        <v>471</v>
      </c>
      <c r="F229" s="8" t="s">
        <v>306</v>
      </c>
      <c r="G229" s="8"/>
      <c r="H229" s="148">
        <f t="shared" si="26"/>
        <v>137000</v>
      </c>
      <c r="I229" s="148">
        <f t="shared" si="26"/>
        <v>137000</v>
      </c>
      <c r="J229" s="111">
        <f t="shared" si="26"/>
        <v>137000</v>
      </c>
    </row>
    <row r="230" spans="1:10" ht="12.75">
      <c r="A230" s="177"/>
      <c r="B230" s="6" t="s">
        <v>606</v>
      </c>
      <c r="C230" s="7">
        <v>905</v>
      </c>
      <c r="D230" s="8" t="s">
        <v>572</v>
      </c>
      <c r="E230" s="8" t="s">
        <v>471</v>
      </c>
      <c r="F230" s="8" t="s">
        <v>605</v>
      </c>
      <c r="G230" s="8"/>
      <c r="H230" s="148">
        <f>H231+H232</f>
        <v>137000</v>
      </c>
      <c r="I230" s="148">
        <f>I231+I232</f>
        <v>137000</v>
      </c>
      <c r="J230" s="111">
        <f>J231+J232</f>
        <v>137000</v>
      </c>
    </row>
    <row r="231" spans="1:10" ht="51">
      <c r="A231" s="177"/>
      <c r="B231" s="6" t="s">
        <v>367</v>
      </c>
      <c r="C231" s="7">
        <v>905</v>
      </c>
      <c r="D231" s="8" t="s">
        <v>572</v>
      </c>
      <c r="E231" s="8" t="s">
        <v>471</v>
      </c>
      <c r="F231" s="8" t="s">
        <v>605</v>
      </c>
      <c r="G231" s="8" t="s">
        <v>212</v>
      </c>
      <c r="H231" s="148">
        <v>10000</v>
      </c>
      <c r="I231" s="148">
        <v>10000</v>
      </c>
      <c r="J231" s="111">
        <v>10000</v>
      </c>
    </row>
    <row r="232" spans="1:10" ht="25.5">
      <c r="A232" s="177"/>
      <c r="B232" s="6" t="s">
        <v>368</v>
      </c>
      <c r="C232" s="7">
        <v>905</v>
      </c>
      <c r="D232" s="8" t="s">
        <v>572</v>
      </c>
      <c r="E232" s="8" t="s">
        <v>471</v>
      </c>
      <c r="F232" s="8" t="s">
        <v>605</v>
      </c>
      <c r="G232" s="8" t="s">
        <v>212</v>
      </c>
      <c r="H232" s="148">
        <v>127000</v>
      </c>
      <c r="I232" s="148">
        <v>127000</v>
      </c>
      <c r="J232" s="111">
        <v>127000</v>
      </c>
    </row>
    <row r="233" spans="1:10" ht="12.75">
      <c r="A233" s="177"/>
      <c r="B233" s="6" t="s">
        <v>307</v>
      </c>
      <c r="C233" s="7">
        <v>905</v>
      </c>
      <c r="D233" s="8" t="s">
        <v>572</v>
      </c>
      <c r="E233" s="8" t="s">
        <v>400</v>
      </c>
      <c r="F233" s="8"/>
      <c r="G233" s="8"/>
      <c r="H233" s="148">
        <f aca="true" t="shared" si="27" ref="H233:J234">H234</f>
        <v>-137000</v>
      </c>
      <c r="I233" s="148">
        <f t="shared" si="27"/>
        <v>0</v>
      </c>
      <c r="J233" s="111">
        <f t="shared" si="27"/>
        <v>0</v>
      </c>
    </row>
    <row r="234" spans="1:10" ht="12.75">
      <c r="A234" s="177"/>
      <c r="B234" s="6" t="s">
        <v>307</v>
      </c>
      <c r="C234" s="7">
        <v>905</v>
      </c>
      <c r="D234" s="8" t="s">
        <v>572</v>
      </c>
      <c r="E234" s="8" t="s">
        <v>400</v>
      </c>
      <c r="F234" s="8" t="s">
        <v>306</v>
      </c>
      <c r="G234" s="8"/>
      <c r="H234" s="148">
        <f t="shared" si="27"/>
        <v>-137000</v>
      </c>
      <c r="I234" s="148">
        <f t="shared" si="27"/>
        <v>0</v>
      </c>
      <c r="J234" s="111">
        <f t="shared" si="27"/>
        <v>0</v>
      </c>
    </row>
    <row r="235" spans="1:10" ht="12.75">
      <c r="A235" s="177"/>
      <c r="B235" s="6" t="s">
        <v>606</v>
      </c>
      <c r="C235" s="7">
        <v>905</v>
      </c>
      <c r="D235" s="8" t="s">
        <v>572</v>
      </c>
      <c r="E235" s="8" t="s">
        <v>400</v>
      </c>
      <c r="F235" s="8" t="s">
        <v>605</v>
      </c>
      <c r="G235" s="8"/>
      <c r="H235" s="148">
        <f>H236+H237</f>
        <v>-137000</v>
      </c>
      <c r="I235" s="148">
        <f>I236+I237</f>
        <v>0</v>
      </c>
      <c r="J235" s="111">
        <f>J236+J237</f>
        <v>0</v>
      </c>
    </row>
    <row r="236" spans="1:10" ht="51">
      <c r="A236" s="177"/>
      <c r="B236" s="6" t="s">
        <v>367</v>
      </c>
      <c r="C236" s="7">
        <v>905</v>
      </c>
      <c r="D236" s="8" t="s">
        <v>572</v>
      </c>
      <c r="E236" s="8" t="s">
        <v>400</v>
      </c>
      <c r="F236" s="8" t="s">
        <v>605</v>
      </c>
      <c r="G236" s="8" t="s">
        <v>212</v>
      </c>
      <c r="H236" s="148">
        <v>-10000</v>
      </c>
      <c r="I236" s="148">
        <v>0</v>
      </c>
      <c r="J236" s="111">
        <v>0</v>
      </c>
    </row>
    <row r="237" spans="1:10" ht="25.5">
      <c r="A237" s="177"/>
      <c r="B237" s="6" t="s">
        <v>368</v>
      </c>
      <c r="C237" s="7">
        <v>905</v>
      </c>
      <c r="D237" s="8" t="s">
        <v>572</v>
      </c>
      <c r="E237" s="8" t="s">
        <v>400</v>
      </c>
      <c r="F237" s="8" t="s">
        <v>605</v>
      </c>
      <c r="G237" s="8" t="s">
        <v>212</v>
      </c>
      <c r="H237" s="148">
        <v>-127000</v>
      </c>
      <c r="I237" s="148">
        <v>0</v>
      </c>
      <c r="J237" s="111">
        <v>0</v>
      </c>
    </row>
    <row r="238" spans="1:10" ht="12.75">
      <c r="A238" s="177"/>
      <c r="B238" s="6" t="s">
        <v>573</v>
      </c>
      <c r="C238" s="7">
        <v>905</v>
      </c>
      <c r="D238" s="8" t="s">
        <v>572</v>
      </c>
      <c r="E238" s="8" t="s">
        <v>484</v>
      </c>
      <c r="F238" s="8"/>
      <c r="G238" s="8"/>
      <c r="H238" s="148">
        <f aca="true" t="shared" si="28" ref="H238:J241">H239</f>
        <v>480450</v>
      </c>
      <c r="I238" s="148">
        <f t="shared" si="28"/>
        <v>480450</v>
      </c>
      <c r="J238" s="111">
        <f t="shared" si="28"/>
        <v>296184</v>
      </c>
    </row>
    <row r="239" spans="1:10" ht="38.25">
      <c r="A239" s="177"/>
      <c r="B239" s="17" t="s">
        <v>33</v>
      </c>
      <c r="C239" s="7">
        <v>905</v>
      </c>
      <c r="D239" s="25" t="s">
        <v>572</v>
      </c>
      <c r="E239" s="25" t="s">
        <v>484</v>
      </c>
      <c r="F239" s="25" t="s">
        <v>255</v>
      </c>
      <c r="G239" s="25"/>
      <c r="H239" s="148">
        <f t="shared" si="28"/>
        <v>480450</v>
      </c>
      <c r="I239" s="148">
        <f t="shared" si="28"/>
        <v>480450</v>
      </c>
      <c r="J239" s="111">
        <f t="shared" si="28"/>
        <v>296184</v>
      </c>
    </row>
    <row r="240" spans="1:10" ht="25.5">
      <c r="A240" s="177"/>
      <c r="B240" s="17" t="s">
        <v>34</v>
      </c>
      <c r="C240" s="7">
        <v>905</v>
      </c>
      <c r="D240" s="25" t="s">
        <v>572</v>
      </c>
      <c r="E240" s="25" t="s">
        <v>484</v>
      </c>
      <c r="F240" s="25" t="s">
        <v>256</v>
      </c>
      <c r="G240" s="25"/>
      <c r="H240" s="148">
        <f t="shared" si="28"/>
        <v>480450</v>
      </c>
      <c r="I240" s="148">
        <f t="shared" si="28"/>
        <v>480450</v>
      </c>
      <c r="J240" s="111">
        <f t="shared" si="28"/>
        <v>296184</v>
      </c>
    </row>
    <row r="241" spans="1:10" ht="12.75">
      <c r="A241" s="177"/>
      <c r="B241" s="17" t="s">
        <v>512</v>
      </c>
      <c r="C241" s="7">
        <v>905</v>
      </c>
      <c r="D241" s="25" t="s">
        <v>572</v>
      </c>
      <c r="E241" s="25" t="s">
        <v>484</v>
      </c>
      <c r="F241" s="25" t="s">
        <v>511</v>
      </c>
      <c r="G241" s="25"/>
      <c r="H241" s="148">
        <f t="shared" si="28"/>
        <v>480450</v>
      </c>
      <c r="I241" s="148">
        <f t="shared" si="28"/>
        <v>480450</v>
      </c>
      <c r="J241" s="111">
        <f t="shared" si="28"/>
        <v>296184</v>
      </c>
    </row>
    <row r="242" spans="1:10" ht="12.75">
      <c r="A242" s="177"/>
      <c r="B242" s="17" t="s">
        <v>98</v>
      </c>
      <c r="C242" s="7">
        <v>905</v>
      </c>
      <c r="D242" s="25" t="s">
        <v>572</v>
      </c>
      <c r="E242" s="25" t="s">
        <v>484</v>
      </c>
      <c r="F242" s="25" t="s">
        <v>511</v>
      </c>
      <c r="G242" s="25" t="s">
        <v>212</v>
      </c>
      <c r="H242" s="148">
        <v>480450</v>
      </c>
      <c r="I242" s="148">
        <v>480450</v>
      </c>
      <c r="J242" s="111">
        <v>296184</v>
      </c>
    </row>
    <row r="243" spans="1:10" ht="12.75">
      <c r="A243" s="177"/>
      <c r="B243" s="6" t="s">
        <v>573</v>
      </c>
      <c r="C243" s="7">
        <v>905</v>
      </c>
      <c r="D243" s="8" t="s">
        <v>572</v>
      </c>
      <c r="E243" s="8" t="s">
        <v>534</v>
      </c>
      <c r="F243" s="8"/>
      <c r="G243" s="8"/>
      <c r="H243" s="148">
        <f aca="true" t="shared" si="29" ref="H243:J246">H244</f>
        <v>-371527</v>
      </c>
      <c r="I243" s="148">
        <f t="shared" si="29"/>
        <v>0</v>
      </c>
      <c r="J243" s="111">
        <f t="shared" si="29"/>
        <v>0</v>
      </c>
    </row>
    <row r="244" spans="1:10" ht="38.25">
      <c r="A244" s="179"/>
      <c r="B244" s="17" t="s">
        <v>33</v>
      </c>
      <c r="C244" s="7">
        <v>905</v>
      </c>
      <c r="D244" s="25" t="s">
        <v>572</v>
      </c>
      <c r="E244" s="25" t="s">
        <v>534</v>
      </c>
      <c r="F244" s="25" t="s">
        <v>255</v>
      </c>
      <c r="G244" s="25"/>
      <c r="H244" s="150">
        <f t="shared" si="29"/>
        <v>-371527</v>
      </c>
      <c r="I244" s="150">
        <f t="shared" si="29"/>
        <v>0</v>
      </c>
      <c r="J244" s="113">
        <f t="shared" si="29"/>
        <v>0</v>
      </c>
    </row>
    <row r="245" spans="1:10" ht="25.5">
      <c r="A245" s="179"/>
      <c r="B245" s="17" t="s">
        <v>34</v>
      </c>
      <c r="C245" s="7">
        <v>905</v>
      </c>
      <c r="D245" s="25" t="s">
        <v>572</v>
      </c>
      <c r="E245" s="25" t="s">
        <v>534</v>
      </c>
      <c r="F245" s="25" t="s">
        <v>256</v>
      </c>
      <c r="G245" s="25"/>
      <c r="H245" s="150">
        <f t="shared" si="29"/>
        <v>-371527</v>
      </c>
      <c r="I245" s="150">
        <f t="shared" si="29"/>
        <v>0</v>
      </c>
      <c r="J245" s="113">
        <f t="shared" si="29"/>
        <v>0</v>
      </c>
    </row>
    <row r="246" spans="1:10" ht="12.75">
      <c r="A246" s="179"/>
      <c r="B246" s="17" t="s">
        <v>512</v>
      </c>
      <c r="C246" s="7">
        <v>905</v>
      </c>
      <c r="D246" s="25" t="s">
        <v>572</v>
      </c>
      <c r="E246" s="25" t="s">
        <v>534</v>
      </c>
      <c r="F246" s="25" t="s">
        <v>511</v>
      </c>
      <c r="G246" s="25"/>
      <c r="H246" s="150">
        <f t="shared" si="29"/>
        <v>-371527</v>
      </c>
      <c r="I246" s="150">
        <f t="shared" si="29"/>
        <v>0</v>
      </c>
      <c r="J246" s="113">
        <f t="shared" si="29"/>
        <v>0</v>
      </c>
    </row>
    <row r="247" spans="1:10" ht="12.75">
      <c r="A247" s="42"/>
      <c r="B247" s="17" t="s">
        <v>98</v>
      </c>
      <c r="C247" s="7">
        <v>905</v>
      </c>
      <c r="D247" s="25" t="s">
        <v>572</v>
      </c>
      <c r="E247" s="25" t="s">
        <v>534</v>
      </c>
      <c r="F247" s="25" t="s">
        <v>511</v>
      </c>
      <c r="G247" s="25" t="s">
        <v>212</v>
      </c>
      <c r="H247" s="148">
        <v>-371527</v>
      </c>
      <c r="I247" s="148">
        <v>0</v>
      </c>
      <c r="J247" s="111">
        <v>0</v>
      </c>
    </row>
    <row r="248" spans="1:10" ht="25.5">
      <c r="A248" s="42"/>
      <c r="B248" s="17" t="s">
        <v>91</v>
      </c>
      <c r="C248" s="7">
        <v>905</v>
      </c>
      <c r="D248" s="25" t="s">
        <v>484</v>
      </c>
      <c r="E248" s="25"/>
      <c r="F248" s="25"/>
      <c r="G248" s="25"/>
      <c r="H248" s="148">
        <f aca="true" t="shared" si="30" ref="H248:J251">H249</f>
        <v>530000</v>
      </c>
      <c r="I248" s="148">
        <f t="shared" si="30"/>
        <v>530000</v>
      </c>
      <c r="J248" s="111">
        <f t="shared" si="30"/>
        <v>677000</v>
      </c>
    </row>
    <row r="249" spans="1:10" ht="25.5">
      <c r="A249" s="42"/>
      <c r="B249" s="6" t="s">
        <v>176</v>
      </c>
      <c r="C249" s="7">
        <v>905</v>
      </c>
      <c r="D249" s="8" t="s">
        <v>484</v>
      </c>
      <c r="E249" s="8" t="s">
        <v>572</v>
      </c>
      <c r="F249" s="8"/>
      <c r="G249" s="8"/>
      <c r="H249" s="148">
        <f t="shared" si="30"/>
        <v>530000</v>
      </c>
      <c r="I249" s="148">
        <f t="shared" si="30"/>
        <v>530000</v>
      </c>
      <c r="J249" s="111">
        <f t="shared" si="30"/>
        <v>677000</v>
      </c>
    </row>
    <row r="250" spans="1:10" ht="25.5">
      <c r="A250" s="42"/>
      <c r="B250" s="6" t="s">
        <v>93</v>
      </c>
      <c r="C250" s="7">
        <v>905</v>
      </c>
      <c r="D250" s="8" t="s">
        <v>484</v>
      </c>
      <c r="E250" s="8" t="s">
        <v>572</v>
      </c>
      <c r="F250" s="8" t="s">
        <v>92</v>
      </c>
      <c r="G250" s="8"/>
      <c r="H250" s="148">
        <f t="shared" si="30"/>
        <v>530000</v>
      </c>
      <c r="I250" s="148">
        <f t="shared" si="30"/>
        <v>530000</v>
      </c>
      <c r="J250" s="111">
        <f t="shared" si="30"/>
        <v>677000</v>
      </c>
    </row>
    <row r="251" spans="1:10" ht="12.75">
      <c r="A251" s="42"/>
      <c r="B251" s="6" t="s">
        <v>336</v>
      </c>
      <c r="C251" s="7">
        <v>905</v>
      </c>
      <c r="D251" s="8" t="s">
        <v>484</v>
      </c>
      <c r="E251" s="8" t="s">
        <v>572</v>
      </c>
      <c r="F251" s="8" t="s">
        <v>335</v>
      </c>
      <c r="G251" s="8"/>
      <c r="H251" s="148">
        <f t="shared" si="30"/>
        <v>530000</v>
      </c>
      <c r="I251" s="148">
        <f t="shared" si="30"/>
        <v>530000</v>
      </c>
      <c r="J251" s="111">
        <f t="shared" si="30"/>
        <v>677000</v>
      </c>
    </row>
    <row r="252" spans="1:10" ht="12.75">
      <c r="A252" s="42"/>
      <c r="B252" s="6" t="s">
        <v>98</v>
      </c>
      <c r="C252" s="7">
        <v>905</v>
      </c>
      <c r="D252" s="8" t="s">
        <v>484</v>
      </c>
      <c r="E252" s="8" t="s">
        <v>572</v>
      </c>
      <c r="F252" s="8" t="s">
        <v>335</v>
      </c>
      <c r="G252" s="8" t="s">
        <v>212</v>
      </c>
      <c r="H252" s="148">
        <v>530000</v>
      </c>
      <c r="I252" s="148">
        <v>530000</v>
      </c>
      <c r="J252" s="111">
        <v>677000</v>
      </c>
    </row>
    <row r="253" spans="1:10" ht="12.75">
      <c r="A253" s="177"/>
      <c r="B253" s="24" t="s">
        <v>309</v>
      </c>
      <c r="C253" s="7">
        <v>905</v>
      </c>
      <c r="D253" s="8" t="s">
        <v>524</v>
      </c>
      <c r="E253" s="8"/>
      <c r="F253" s="8"/>
      <c r="G253" s="8"/>
      <c r="H253" s="158">
        <f aca="true" t="shared" si="31" ref="H253:J255">H254</f>
        <v>-11426.1</v>
      </c>
      <c r="I253" s="158">
        <f t="shared" si="31"/>
        <v>510874.2</v>
      </c>
      <c r="J253" s="117">
        <f t="shared" si="31"/>
        <v>668175.9</v>
      </c>
    </row>
    <row r="254" spans="1:10" ht="12.75">
      <c r="A254" s="177"/>
      <c r="B254" s="24" t="s">
        <v>309</v>
      </c>
      <c r="C254" s="7">
        <v>905</v>
      </c>
      <c r="D254" s="8" t="s">
        <v>524</v>
      </c>
      <c r="E254" s="8" t="s">
        <v>524</v>
      </c>
      <c r="F254" s="8"/>
      <c r="G254" s="8"/>
      <c r="H254" s="158">
        <f t="shared" si="31"/>
        <v>-11426.1</v>
      </c>
      <c r="I254" s="158">
        <f t="shared" si="31"/>
        <v>510874.2</v>
      </c>
      <c r="J254" s="117">
        <f t="shared" si="31"/>
        <v>668175.9</v>
      </c>
    </row>
    <row r="255" spans="1:10" ht="12.75">
      <c r="A255" s="177"/>
      <c r="B255" s="24" t="s">
        <v>309</v>
      </c>
      <c r="C255" s="7">
        <v>905</v>
      </c>
      <c r="D255" s="8" t="s">
        <v>524</v>
      </c>
      <c r="E255" s="8" t="s">
        <v>524</v>
      </c>
      <c r="F255" s="8" t="s">
        <v>310</v>
      </c>
      <c r="G255" s="8"/>
      <c r="H255" s="158">
        <f t="shared" si="31"/>
        <v>-11426.1</v>
      </c>
      <c r="I255" s="158">
        <f t="shared" si="31"/>
        <v>510874.2</v>
      </c>
      <c r="J255" s="117">
        <f t="shared" si="31"/>
        <v>668175.9</v>
      </c>
    </row>
    <row r="256" spans="1:10" ht="12.75">
      <c r="A256" s="177"/>
      <c r="B256" s="24" t="s">
        <v>309</v>
      </c>
      <c r="C256" s="7">
        <v>905</v>
      </c>
      <c r="D256" s="8" t="s">
        <v>524</v>
      </c>
      <c r="E256" s="8" t="s">
        <v>524</v>
      </c>
      <c r="F256" s="8" t="s">
        <v>310</v>
      </c>
      <c r="G256" s="8" t="s">
        <v>311</v>
      </c>
      <c r="H256" s="148">
        <v>-11426.1</v>
      </c>
      <c r="I256" s="158">
        <v>510874.2</v>
      </c>
      <c r="J256" s="117">
        <v>668175.9</v>
      </c>
    </row>
    <row r="257" spans="1:10" ht="38.25">
      <c r="A257" s="180" t="s">
        <v>413</v>
      </c>
      <c r="B257" s="9" t="s">
        <v>450</v>
      </c>
      <c r="C257" s="10">
        <v>910</v>
      </c>
      <c r="D257" s="11"/>
      <c r="E257" s="11"/>
      <c r="F257" s="11"/>
      <c r="G257" s="11"/>
      <c r="H257" s="151">
        <f>H258</f>
        <v>19724</v>
      </c>
      <c r="I257" s="151">
        <f aca="true" t="shared" si="32" ref="I257:J259">I258</f>
        <v>19724</v>
      </c>
      <c r="J257" s="114">
        <f t="shared" si="32"/>
        <v>19755</v>
      </c>
    </row>
    <row r="258" spans="1:10" ht="12.75">
      <c r="A258" s="42"/>
      <c r="B258" s="6" t="s">
        <v>501</v>
      </c>
      <c r="C258" s="7">
        <v>910</v>
      </c>
      <c r="D258" s="8" t="s">
        <v>572</v>
      </c>
      <c r="E258" s="8"/>
      <c r="F258" s="8"/>
      <c r="G258" s="8"/>
      <c r="H258" s="148">
        <f>H259</f>
        <v>19724</v>
      </c>
      <c r="I258" s="148">
        <f t="shared" si="32"/>
        <v>19724</v>
      </c>
      <c r="J258" s="111">
        <f t="shared" si="32"/>
        <v>19755</v>
      </c>
    </row>
    <row r="259" spans="1:10" ht="38.25">
      <c r="A259" s="42"/>
      <c r="B259" s="6" t="s">
        <v>305</v>
      </c>
      <c r="C259" s="7">
        <v>910</v>
      </c>
      <c r="D259" s="8" t="s">
        <v>572</v>
      </c>
      <c r="E259" s="8" t="s">
        <v>485</v>
      </c>
      <c r="F259" s="8"/>
      <c r="G259" s="8"/>
      <c r="H259" s="148">
        <f>H260</f>
        <v>19724</v>
      </c>
      <c r="I259" s="148">
        <f t="shared" si="32"/>
        <v>19724</v>
      </c>
      <c r="J259" s="111">
        <f t="shared" si="32"/>
        <v>19755</v>
      </c>
    </row>
    <row r="260" spans="1:10" ht="51">
      <c r="A260" s="42"/>
      <c r="B260" s="6" t="s">
        <v>630</v>
      </c>
      <c r="C260" s="7">
        <v>910</v>
      </c>
      <c r="D260" s="8" t="s">
        <v>572</v>
      </c>
      <c r="E260" s="8" t="s">
        <v>485</v>
      </c>
      <c r="F260" s="8" t="s">
        <v>631</v>
      </c>
      <c r="G260" s="8"/>
      <c r="H260" s="148">
        <f>H261+H263</f>
        <v>19724</v>
      </c>
      <c r="I260" s="148">
        <f>I261+I263</f>
        <v>19724</v>
      </c>
      <c r="J260" s="111">
        <f>J261+J263</f>
        <v>19755</v>
      </c>
    </row>
    <row r="261" spans="1:10" ht="12.75">
      <c r="A261" s="177"/>
      <c r="B261" s="24" t="s">
        <v>208</v>
      </c>
      <c r="C261" s="7">
        <v>910</v>
      </c>
      <c r="D261" s="8" t="s">
        <v>572</v>
      </c>
      <c r="E261" s="8" t="s">
        <v>485</v>
      </c>
      <c r="F261" s="8" t="s">
        <v>209</v>
      </c>
      <c r="G261" s="8"/>
      <c r="H261" s="158">
        <f>H262</f>
        <v>18487</v>
      </c>
      <c r="I261" s="158">
        <f>I262</f>
        <v>18487</v>
      </c>
      <c r="J261" s="117">
        <f>J262</f>
        <v>18518</v>
      </c>
    </row>
    <row r="262" spans="1:10" ht="25.5">
      <c r="A262" s="177"/>
      <c r="B262" s="24" t="s">
        <v>619</v>
      </c>
      <c r="C262" s="7">
        <v>910</v>
      </c>
      <c r="D262" s="8" t="s">
        <v>572</v>
      </c>
      <c r="E262" s="8" t="s">
        <v>485</v>
      </c>
      <c r="F262" s="8" t="s">
        <v>209</v>
      </c>
      <c r="G262" s="8" t="s">
        <v>620</v>
      </c>
      <c r="H262" s="158">
        <v>18487</v>
      </c>
      <c r="I262" s="158">
        <v>18487</v>
      </c>
      <c r="J262" s="117">
        <v>18518</v>
      </c>
    </row>
    <row r="263" spans="1:10" ht="25.5">
      <c r="A263" s="177"/>
      <c r="B263" s="24" t="s">
        <v>451</v>
      </c>
      <c r="C263" s="7">
        <v>910</v>
      </c>
      <c r="D263" s="8" t="s">
        <v>572</v>
      </c>
      <c r="E263" s="8" t="s">
        <v>485</v>
      </c>
      <c r="F263" s="8" t="s">
        <v>452</v>
      </c>
      <c r="G263" s="8"/>
      <c r="H263" s="158">
        <f>H264</f>
        <v>1237</v>
      </c>
      <c r="I263" s="158">
        <f>I264</f>
        <v>1237</v>
      </c>
      <c r="J263" s="117">
        <f>J264</f>
        <v>1237</v>
      </c>
    </row>
    <row r="264" spans="1:10" ht="25.5">
      <c r="A264" s="177"/>
      <c r="B264" s="24" t="s">
        <v>619</v>
      </c>
      <c r="C264" s="7">
        <v>910</v>
      </c>
      <c r="D264" s="8" t="s">
        <v>572</v>
      </c>
      <c r="E264" s="8" t="s">
        <v>485</v>
      </c>
      <c r="F264" s="8" t="s">
        <v>452</v>
      </c>
      <c r="G264" s="8" t="s">
        <v>620</v>
      </c>
      <c r="H264" s="148">
        <v>1237</v>
      </c>
      <c r="I264" s="158">
        <v>1237</v>
      </c>
      <c r="J264" s="117">
        <v>1237</v>
      </c>
    </row>
    <row r="265" spans="1:10" ht="12.75">
      <c r="A265" s="180" t="s">
        <v>406</v>
      </c>
      <c r="B265" s="9" t="s">
        <v>567</v>
      </c>
      <c r="C265" s="10">
        <v>920</v>
      </c>
      <c r="D265" s="11"/>
      <c r="E265" s="11"/>
      <c r="F265" s="11"/>
      <c r="G265" s="11"/>
      <c r="H265" s="151">
        <f>H266+H284+H293+H312</f>
        <v>60770</v>
      </c>
      <c r="I265" s="151">
        <f>I266+I284+I293+I312</f>
        <v>206167</v>
      </c>
      <c r="J265" s="114">
        <f>J266+J284+J293+J312</f>
        <v>206167</v>
      </c>
    </row>
    <row r="266" spans="1:10" ht="12.75">
      <c r="A266" s="180" t="s">
        <v>575</v>
      </c>
      <c r="B266" s="9" t="s">
        <v>560</v>
      </c>
      <c r="C266" s="10">
        <v>920</v>
      </c>
      <c r="D266" s="11"/>
      <c r="E266" s="11"/>
      <c r="F266" s="11"/>
      <c r="G266" s="11"/>
      <c r="H266" s="151">
        <f>H267</f>
        <v>460</v>
      </c>
      <c r="I266" s="151">
        <f>I267</f>
        <v>17981</v>
      </c>
      <c r="J266" s="114">
        <f>J267</f>
        <v>39960</v>
      </c>
    </row>
    <row r="267" spans="1:10" ht="25.5">
      <c r="A267" s="177"/>
      <c r="B267" s="6" t="s">
        <v>463</v>
      </c>
      <c r="C267" s="7">
        <v>920</v>
      </c>
      <c r="D267" s="8" t="s">
        <v>461</v>
      </c>
      <c r="E267" s="8"/>
      <c r="F267" s="8"/>
      <c r="G267" s="8"/>
      <c r="H267" s="148">
        <f>H268+H280</f>
        <v>460</v>
      </c>
      <c r="I267" s="148">
        <f>I268+I280</f>
        <v>17981</v>
      </c>
      <c r="J267" s="111">
        <f>J268+J280</f>
        <v>39960</v>
      </c>
    </row>
    <row r="268" spans="1:10" ht="38.25">
      <c r="A268" s="177"/>
      <c r="B268" s="6" t="s">
        <v>196</v>
      </c>
      <c r="C268" s="7">
        <v>920</v>
      </c>
      <c r="D268" s="8" t="s">
        <v>461</v>
      </c>
      <c r="E268" s="8" t="s">
        <v>464</v>
      </c>
      <c r="F268" s="8"/>
      <c r="G268" s="8"/>
      <c r="H268" s="148">
        <f>H269+H274+H277</f>
        <v>460</v>
      </c>
      <c r="I268" s="148">
        <f>I269+I274+I277</f>
        <v>17523</v>
      </c>
      <c r="J268" s="111">
        <f>J269+J274+J277</f>
        <v>39960</v>
      </c>
    </row>
    <row r="269" spans="1:10" ht="51">
      <c r="A269" s="179"/>
      <c r="B269" s="17" t="s">
        <v>630</v>
      </c>
      <c r="C269" s="7">
        <v>920</v>
      </c>
      <c r="D269" s="8" t="s">
        <v>461</v>
      </c>
      <c r="E269" s="8" t="s">
        <v>464</v>
      </c>
      <c r="F269" s="28" t="s">
        <v>631</v>
      </c>
      <c r="G269" s="159"/>
      <c r="H269" s="150">
        <f>H270+H272</f>
        <v>460</v>
      </c>
      <c r="I269" s="150">
        <f>I270+I272</f>
        <v>16073</v>
      </c>
      <c r="J269" s="113">
        <f>J270+J272</f>
        <v>16073</v>
      </c>
    </row>
    <row r="270" spans="1:10" ht="12.75">
      <c r="A270" s="179"/>
      <c r="B270" s="17" t="s">
        <v>208</v>
      </c>
      <c r="C270" s="7">
        <v>920</v>
      </c>
      <c r="D270" s="8" t="s">
        <v>461</v>
      </c>
      <c r="E270" s="8" t="s">
        <v>464</v>
      </c>
      <c r="F270" s="28" t="s">
        <v>209</v>
      </c>
      <c r="G270" s="159"/>
      <c r="H270" s="150">
        <f>H271</f>
        <v>597</v>
      </c>
      <c r="I270" s="150">
        <f>I271</f>
        <v>16073</v>
      </c>
      <c r="J270" s="113">
        <f>J271</f>
        <v>16073</v>
      </c>
    </row>
    <row r="271" spans="1:10" ht="25.5">
      <c r="A271" s="179"/>
      <c r="B271" s="12" t="s">
        <v>619</v>
      </c>
      <c r="C271" s="7">
        <v>920</v>
      </c>
      <c r="D271" s="8" t="s">
        <v>461</v>
      </c>
      <c r="E271" s="8" t="s">
        <v>464</v>
      </c>
      <c r="F271" s="28" t="s">
        <v>209</v>
      </c>
      <c r="G271" s="25" t="s">
        <v>620</v>
      </c>
      <c r="H271" s="148">
        <v>597</v>
      </c>
      <c r="I271" s="148">
        <v>16073</v>
      </c>
      <c r="J271" s="111">
        <v>16073</v>
      </c>
    </row>
    <row r="272" spans="1:10" ht="25.5">
      <c r="A272" s="181"/>
      <c r="B272" s="78" t="s">
        <v>263</v>
      </c>
      <c r="C272" s="79">
        <v>920</v>
      </c>
      <c r="D272" s="80" t="s">
        <v>461</v>
      </c>
      <c r="E272" s="80" t="s">
        <v>464</v>
      </c>
      <c r="F272" s="82" t="s">
        <v>198</v>
      </c>
      <c r="G272" s="160"/>
      <c r="H272" s="161">
        <f>H273</f>
        <v>-137</v>
      </c>
      <c r="I272" s="161">
        <f>I273</f>
        <v>0</v>
      </c>
      <c r="J272" s="142">
        <f>J273</f>
        <v>0</v>
      </c>
    </row>
    <row r="273" spans="1:10" ht="25.5">
      <c r="A273" s="181"/>
      <c r="B273" s="78" t="s">
        <v>619</v>
      </c>
      <c r="C273" s="79">
        <v>920</v>
      </c>
      <c r="D273" s="80" t="s">
        <v>461</v>
      </c>
      <c r="E273" s="80" t="s">
        <v>464</v>
      </c>
      <c r="F273" s="82" t="s">
        <v>198</v>
      </c>
      <c r="G273" s="81" t="s">
        <v>620</v>
      </c>
      <c r="H273" s="148">
        <v>-137</v>
      </c>
      <c r="I273" s="148">
        <v>0</v>
      </c>
      <c r="J273" s="111">
        <v>0</v>
      </c>
    </row>
    <row r="274" spans="1:10" ht="38.25">
      <c r="A274" s="177"/>
      <c r="B274" s="6" t="s">
        <v>317</v>
      </c>
      <c r="C274" s="7">
        <v>920</v>
      </c>
      <c r="D274" s="8" t="s">
        <v>461</v>
      </c>
      <c r="E274" s="8" t="s">
        <v>464</v>
      </c>
      <c r="F274" s="8" t="s">
        <v>316</v>
      </c>
      <c r="G274" s="8"/>
      <c r="H274" s="148">
        <f aca="true" t="shared" si="33" ref="H274:J275">H275</f>
        <v>0</v>
      </c>
      <c r="I274" s="148">
        <f t="shared" si="33"/>
        <v>725</v>
      </c>
      <c r="J274" s="111">
        <f t="shared" si="33"/>
        <v>725</v>
      </c>
    </row>
    <row r="275" spans="1:10" ht="38.25">
      <c r="A275" s="177"/>
      <c r="B275" s="6" t="s">
        <v>318</v>
      </c>
      <c r="C275" s="7">
        <v>920</v>
      </c>
      <c r="D275" s="8" t="s">
        <v>461</v>
      </c>
      <c r="E275" s="8" t="s">
        <v>464</v>
      </c>
      <c r="F275" s="8" t="s">
        <v>319</v>
      </c>
      <c r="G275" s="8"/>
      <c r="H275" s="148">
        <f t="shared" si="33"/>
        <v>0</v>
      </c>
      <c r="I275" s="148">
        <f t="shared" si="33"/>
        <v>725</v>
      </c>
      <c r="J275" s="111">
        <f t="shared" si="33"/>
        <v>725</v>
      </c>
    </row>
    <row r="276" spans="1:10" ht="12.75">
      <c r="A276" s="177"/>
      <c r="B276" s="6" t="s">
        <v>98</v>
      </c>
      <c r="C276" s="7">
        <v>920</v>
      </c>
      <c r="D276" s="8" t="s">
        <v>461</v>
      </c>
      <c r="E276" s="8" t="s">
        <v>464</v>
      </c>
      <c r="F276" s="8" t="s">
        <v>319</v>
      </c>
      <c r="G276" s="8" t="s">
        <v>212</v>
      </c>
      <c r="H276" s="148">
        <v>0</v>
      </c>
      <c r="I276" s="148">
        <v>725</v>
      </c>
      <c r="J276" s="111">
        <v>725</v>
      </c>
    </row>
    <row r="277" spans="1:10" ht="12.75">
      <c r="A277" s="177"/>
      <c r="B277" s="6" t="s">
        <v>322</v>
      </c>
      <c r="C277" s="7">
        <v>920</v>
      </c>
      <c r="D277" s="8" t="s">
        <v>461</v>
      </c>
      <c r="E277" s="8" t="s">
        <v>464</v>
      </c>
      <c r="F277" s="8" t="s">
        <v>320</v>
      </c>
      <c r="G277" s="8"/>
      <c r="H277" s="148">
        <f aca="true" t="shared" si="34" ref="H277:J278">H278</f>
        <v>0</v>
      </c>
      <c r="I277" s="148">
        <f t="shared" si="34"/>
        <v>725</v>
      </c>
      <c r="J277" s="111">
        <f t="shared" si="34"/>
        <v>23162</v>
      </c>
    </row>
    <row r="278" spans="1:10" ht="38.25">
      <c r="A278" s="177"/>
      <c r="B278" s="6" t="s">
        <v>323</v>
      </c>
      <c r="C278" s="7">
        <v>920</v>
      </c>
      <c r="D278" s="8" t="s">
        <v>461</v>
      </c>
      <c r="E278" s="8" t="s">
        <v>464</v>
      </c>
      <c r="F278" s="8" t="s">
        <v>321</v>
      </c>
      <c r="G278" s="8"/>
      <c r="H278" s="148">
        <f t="shared" si="34"/>
        <v>0</v>
      </c>
      <c r="I278" s="148">
        <f t="shared" si="34"/>
        <v>725</v>
      </c>
      <c r="J278" s="111">
        <f t="shared" si="34"/>
        <v>23162</v>
      </c>
    </row>
    <row r="279" spans="1:10" ht="12.75">
      <c r="A279" s="177"/>
      <c r="B279" s="6" t="s">
        <v>98</v>
      </c>
      <c r="C279" s="7">
        <v>920</v>
      </c>
      <c r="D279" s="8" t="s">
        <v>461</v>
      </c>
      <c r="E279" s="8" t="s">
        <v>464</v>
      </c>
      <c r="F279" s="8" t="s">
        <v>321</v>
      </c>
      <c r="G279" s="8" t="s">
        <v>212</v>
      </c>
      <c r="H279" s="148">
        <v>0</v>
      </c>
      <c r="I279" s="148">
        <v>725</v>
      </c>
      <c r="J279" s="111">
        <v>23162</v>
      </c>
    </row>
    <row r="280" spans="1:10" ht="12.75">
      <c r="A280" s="177"/>
      <c r="B280" s="6" t="s">
        <v>274</v>
      </c>
      <c r="C280" s="7">
        <v>920</v>
      </c>
      <c r="D280" s="8" t="s">
        <v>461</v>
      </c>
      <c r="E280" s="8" t="s">
        <v>401</v>
      </c>
      <c r="F280" s="8"/>
      <c r="G280" s="8"/>
      <c r="H280" s="148">
        <f aca="true" t="shared" si="35" ref="H280:J282">H281</f>
        <v>0</v>
      </c>
      <c r="I280" s="148">
        <f t="shared" si="35"/>
        <v>458</v>
      </c>
      <c r="J280" s="111">
        <f t="shared" si="35"/>
        <v>0</v>
      </c>
    </row>
    <row r="281" spans="1:10" ht="12.75">
      <c r="A281" s="177"/>
      <c r="B281" s="172" t="s">
        <v>12</v>
      </c>
      <c r="C281" s="7">
        <v>920</v>
      </c>
      <c r="D281" s="8" t="s">
        <v>461</v>
      </c>
      <c r="E281" s="8" t="s">
        <v>401</v>
      </c>
      <c r="F281" s="8" t="s">
        <v>13</v>
      </c>
      <c r="G281" s="8"/>
      <c r="H281" s="148">
        <f t="shared" si="35"/>
        <v>0</v>
      </c>
      <c r="I281" s="148">
        <f t="shared" si="35"/>
        <v>458</v>
      </c>
      <c r="J281" s="111">
        <f t="shared" si="35"/>
        <v>0</v>
      </c>
    </row>
    <row r="282" spans="1:10" ht="63.75">
      <c r="A282" s="177"/>
      <c r="B282" s="6" t="s">
        <v>711</v>
      </c>
      <c r="C282" s="7">
        <v>920</v>
      </c>
      <c r="D282" s="8" t="s">
        <v>461</v>
      </c>
      <c r="E282" s="8" t="s">
        <v>401</v>
      </c>
      <c r="F282" s="8" t="s">
        <v>333</v>
      </c>
      <c r="G282" s="8"/>
      <c r="H282" s="148">
        <f t="shared" si="35"/>
        <v>0</v>
      </c>
      <c r="I282" s="148">
        <f t="shared" si="35"/>
        <v>458</v>
      </c>
      <c r="J282" s="111">
        <f t="shared" si="35"/>
        <v>0</v>
      </c>
    </row>
    <row r="283" spans="1:10" ht="12.75">
      <c r="A283" s="177"/>
      <c r="B283" s="6" t="s">
        <v>98</v>
      </c>
      <c r="C283" s="7">
        <v>920</v>
      </c>
      <c r="D283" s="8" t="s">
        <v>461</v>
      </c>
      <c r="E283" s="8" t="s">
        <v>401</v>
      </c>
      <c r="F283" s="8" t="s">
        <v>333</v>
      </c>
      <c r="G283" s="8" t="s">
        <v>212</v>
      </c>
      <c r="H283" s="148">
        <v>0</v>
      </c>
      <c r="I283" s="148">
        <v>458</v>
      </c>
      <c r="J283" s="111"/>
    </row>
    <row r="284" spans="1:10" ht="38.25">
      <c r="A284" s="183" t="s">
        <v>576</v>
      </c>
      <c r="B284" s="18" t="s">
        <v>59</v>
      </c>
      <c r="C284" s="19">
        <v>920</v>
      </c>
      <c r="D284" s="62"/>
      <c r="E284" s="62"/>
      <c r="F284" s="62"/>
      <c r="G284" s="62"/>
      <c r="H284" s="162">
        <f aca="true" t="shared" si="36" ref="H284:J286">H285</f>
        <v>252</v>
      </c>
      <c r="I284" s="162">
        <f t="shared" si="36"/>
        <v>6597</v>
      </c>
      <c r="J284" s="118">
        <f t="shared" si="36"/>
        <v>6597</v>
      </c>
    </row>
    <row r="285" spans="1:10" ht="25.5">
      <c r="A285" s="184"/>
      <c r="B285" s="13" t="s">
        <v>463</v>
      </c>
      <c r="C285" s="7">
        <v>920</v>
      </c>
      <c r="D285" s="14" t="s">
        <v>461</v>
      </c>
      <c r="E285" s="14"/>
      <c r="F285" s="14"/>
      <c r="G285" s="14"/>
      <c r="H285" s="143">
        <f t="shared" si="36"/>
        <v>252</v>
      </c>
      <c r="I285" s="143">
        <f t="shared" si="36"/>
        <v>6597</v>
      </c>
      <c r="J285" s="119">
        <f t="shared" si="36"/>
        <v>6597</v>
      </c>
    </row>
    <row r="286" spans="1:10" ht="38.25">
      <c r="A286" s="184"/>
      <c r="B286" s="6" t="s">
        <v>196</v>
      </c>
      <c r="C286" s="7">
        <v>920</v>
      </c>
      <c r="D286" s="8" t="s">
        <v>461</v>
      </c>
      <c r="E286" s="8" t="s">
        <v>464</v>
      </c>
      <c r="F286" s="14"/>
      <c r="G286" s="14"/>
      <c r="H286" s="143">
        <f t="shared" si="36"/>
        <v>252</v>
      </c>
      <c r="I286" s="143">
        <f t="shared" si="36"/>
        <v>6597</v>
      </c>
      <c r="J286" s="119">
        <f t="shared" si="36"/>
        <v>6597</v>
      </c>
    </row>
    <row r="287" spans="1:10" ht="38.25">
      <c r="A287" s="184"/>
      <c r="B287" s="6" t="s">
        <v>250</v>
      </c>
      <c r="C287" s="7">
        <v>920</v>
      </c>
      <c r="D287" s="8" t="s">
        <v>461</v>
      </c>
      <c r="E287" s="8" t="s">
        <v>464</v>
      </c>
      <c r="F287" s="14" t="s">
        <v>324</v>
      </c>
      <c r="G287" s="14"/>
      <c r="H287" s="143">
        <f>H290+H288</f>
        <v>252</v>
      </c>
      <c r="I287" s="143">
        <f>I290+I288</f>
        <v>6597</v>
      </c>
      <c r="J287" s="119">
        <f>J290+J288</f>
        <v>6597</v>
      </c>
    </row>
    <row r="288" spans="1:10" ht="25.5">
      <c r="A288" s="184"/>
      <c r="B288" s="6" t="s">
        <v>263</v>
      </c>
      <c r="C288" s="7">
        <v>920</v>
      </c>
      <c r="D288" s="8" t="s">
        <v>461</v>
      </c>
      <c r="E288" s="8" t="s">
        <v>464</v>
      </c>
      <c r="F288" s="14" t="s">
        <v>187</v>
      </c>
      <c r="G288" s="14"/>
      <c r="H288" s="143">
        <f>H289</f>
        <v>-60</v>
      </c>
      <c r="I288" s="143">
        <f>I289</f>
        <v>0</v>
      </c>
      <c r="J288" s="119">
        <f>J289</f>
        <v>0</v>
      </c>
    </row>
    <row r="289" spans="1:10" ht="25.5">
      <c r="A289" s="184"/>
      <c r="B289" s="6" t="s">
        <v>628</v>
      </c>
      <c r="C289" s="7">
        <v>920</v>
      </c>
      <c r="D289" s="8" t="s">
        <v>461</v>
      </c>
      <c r="E289" s="8" t="s">
        <v>464</v>
      </c>
      <c r="F289" s="14" t="s">
        <v>187</v>
      </c>
      <c r="G289" s="14" t="s">
        <v>629</v>
      </c>
      <c r="H289" s="148">
        <v>-60</v>
      </c>
      <c r="I289" s="148">
        <v>0</v>
      </c>
      <c r="J289" s="111">
        <v>0</v>
      </c>
    </row>
    <row r="290" spans="1:10" ht="25.5">
      <c r="A290" s="184"/>
      <c r="B290" s="6" t="s">
        <v>626</v>
      </c>
      <c r="C290" s="7">
        <v>920</v>
      </c>
      <c r="D290" s="14" t="s">
        <v>461</v>
      </c>
      <c r="E290" s="14" t="s">
        <v>464</v>
      </c>
      <c r="F290" s="14" t="s">
        <v>325</v>
      </c>
      <c r="G290" s="14"/>
      <c r="H290" s="143">
        <f>H291+H292</f>
        <v>312</v>
      </c>
      <c r="I290" s="143">
        <f>I291+I292</f>
        <v>6597</v>
      </c>
      <c r="J290" s="119">
        <f>J291+J292</f>
        <v>6597</v>
      </c>
    </row>
    <row r="291" spans="1:10" ht="25.5">
      <c r="A291" s="184"/>
      <c r="B291" s="6" t="s">
        <v>628</v>
      </c>
      <c r="C291" s="7">
        <v>920</v>
      </c>
      <c r="D291" s="14" t="s">
        <v>461</v>
      </c>
      <c r="E291" s="14" t="s">
        <v>464</v>
      </c>
      <c r="F291" s="14" t="s">
        <v>325</v>
      </c>
      <c r="G291" s="14" t="s">
        <v>629</v>
      </c>
      <c r="H291" s="148">
        <v>-6285</v>
      </c>
      <c r="I291" s="148">
        <v>0</v>
      </c>
      <c r="J291" s="111">
        <v>0</v>
      </c>
    </row>
    <row r="292" spans="1:10" ht="38.25">
      <c r="A292" s="184"/>
      <c r="B292" s="24" t="s">
        <v>655</v>
      </c>
      <c r="C292" s="7">
        <v>920</v>
      </c>
      <c r="D292" s="14" t="s">
        <v>461</v>
      </c>
      <c r="E292" s="14" t="s">
        <v>464</v>
      </c>
      <c r="F292" s="14" t="s">
        <v>690</v>
      </c>
      <c r="G292" s="14" t="s">
        <v>629</v>
      </c>
      <c r="H292" s="148">
        <v>6597</v>
      </c>
      <c r="I292" s="148">
        <v>6597</v>
      </c>
      <c r="J292" s="111">
        <v>6597</v>
      </c>
    </row>
    <row r="293" spans="1:10" ht="38.25">
      <c r="A293" s="183" t="s">
        <v>158</v>
      </c>
      <c r="B293" s="20" t="s">
        <v>559</v>
      </c>
      <c r="C293" s="19">
        <v>920</v>
      </c>
      <c r="D293" s="62"/>
      <c r="E293" s="62"/>
      <c r="F293" s="62"/>
      <c r="G293" s="62"/>
      <c r="H293" s="162">
        <f>H294</f>
        <v>42930</v>
      </c>
      <c r="I293" s="162">
        <f>I294</f>
        <v>141909</v>
      </c>
      <c r="J293" s="118">
        <f>J294</f>
        <v>119930</v>
      </c>
    </row>
    <row r="294" spans="1:10" ht="25.5">
      <c r="A294" s="184"/>
      <c r="B294" s="13" t="s">
        <v>463</v>
      </c>
      <c r="C294" s="7">
        <v>920</v>
      </c>
      <c r="D294" s="14" t="s">
        <v>461</v>
      </c>
      <c r="E294" s="14"/>
      <c r="F294" s="14"/>
      <c r="G294" s="14"/>
      <c r="H294" s="143">
        <f>H295+H302</f>
        <v>42930</v>
      </c>
      <c r="I294" s="143">
        <f>I295+I302</f>
        <v>141909</v>
      </c>
      <c r="J294" s="119">
        <f>J295+J302</f>
        <v>119930</v>
      </c>
    </row>
    <row r="295" spans="1:10" ht="38.25">
      <c r="A295" s="184"/>
      <c r="B295" s="6" t="s">
        <v>196</v>
      </c>
      <c r="C295" s="7">
        <v>920</v>
      </c>
      <c r="D295" s="8" t="s">
        <v>461</v>
      </c>
      <c r="E295" s="8" t="s">
        <v>464</v>
      </c>
      <c r="F295" s="14"/>
      <c r="G295" s="14"/>
      <c r="H295" s="143">
        <f>H296</f>
        <v>8624</v>
      </c>
      <c r="I295" s="143">
        <f>I296</f>
        <v>57442</v>
      </c>
      <c r="J295" s="119">
        <f>J296</f>
        <v>57442</v>
      </c>
    </row>
    <row r="296" spans="1:10" ht="25.5">
      <c r="A296" s="184"/>
      <c r="B296" s="6" t="s">
        <v>326</v>
      </c>
      <c r="C296" s="7">
        <v>920</v>
      </c>
      <c r="D296" s="14" t="s">
        <v>461</v>
      </c>
      <c r="E296" s="14" t="s">
        <v>464</v>
      </c>
      <c r="F296" s="14" t="s">
        <v>327</v>
      </c>
      <c r="G296" s="14"/>
      <c r="H296" s="143">
        <f>H299+H297</f>
        <v>8624</v>
      </c>
      <c r="I296" s="143">
        <f>I299+I297</f>
        <v>57442</v>
      </c>
      <c r="J296" s="119">
        <f>J299+J297</f>
        <v>57442</v>
      </c>
    </row>
    <row r="297" spans="1:10" ht="25.5">
      <c r="A297" s="184"/>
      <c r="B297" s="6" t="s">
        <v>263</v>
      </c>
      <c r="C297" s="7">
        <v>920</v>
      </c>
      <c r="D297" s="14" t="s">
        <v>461</v>
      </c>
      <c r="E297" s="14" t="s">
        <v>464</v>
      </c>
      <c r="F297" s="14" t="s">
        <v>188</v>
      </c>
      <c r="G297" s="14"/>
      <c r="H297" s="143">
        <f>H298</f>
        <v>-156</v>
      </c>
      <c r="I297" s="143">
        <f>I298</f>
        <v>0</v>
      </c>
      <c r="J297" s="119">
        <f>J298</f>
        <v>0</v>
      </c>
    </row>
    <row r="298" spans="1:10" ht="25.5">
      <c r="A298" s="184"/>
      <c r="B298" s="6" t="s">
        <v>628</v>
      </c>
      <c r="C298" s="7">
        <v>920</v>
      </c>
      <c r="D298" s="14" t="s">
        <v>461</v>
      </c>
      <c r="E298" s="14" t="s">
        <v>464</v>
      </c>
      <c r="F298" s="14" t="s">
        <v>188</v>
      </c>
      <c r="G298" s="14" t="s">
        <v>629</v>
      </c>
      <c r="H298" s="148">
        <v>-156</v>
      </c>
      <c r="I298" s="148">
        <v>0</v>
      </c>
      <c r="J298" s="111">
        <v>0</v>
      </c>
    </row>
    <row r="299" spans="1:10" ht="25.5">
      <c r="A299" s="184"/>
      <c r="B299" s="6" t="s">
        <v>626</v>
      </c>
      <c r="C299" s="7">
        <v>920</v>
      </c>
      <c r="D299" s="14" t="s">
        <v>461</v>
      </c>
      <c r="E299" s="14" t="s">
        <v>464</v>
      </c>
      <c r="F299" s="14" t="s">
        <v>328</v>
      </c>
      <c r="G299" s="14"/>
      <c r="H299" s="143">
        <f>H300+H301</f>
        <v>8780</v>
      </c>
      <c r="I299" s="143">
        <f>I300+I301</f>
        <v>57442</v>
      </c>
      <c r="J299" s="119">
        <f>J300+J301</f>
        <v>57442</v>
      </c>
    </row>
    <row r="300" spans="1:10" ht="25.5">
      <c r="A300" s="184"/>
      <c r="B300" s="6" t="s">
        <v>628</v>
      </c>
      <c r="C300" s="7">
        <v>920</v>
      </c>
      <c r="D300" s="14" t="s">
        <v>461</v>
      </c>
      <c r="E300" s="14" t="s">
        <v>464</v>
      </c>
      <c r="F300" s="14" t="s">
        <v>328</v>
      </c>
      <c r="G300" s="14" t="s">
        <v>629</v>
      </c>
      <c r="H300" s="148">
        <v>-48662</v>
      </c>
      <c r="I300" s="148">
        <v>0</v>
      </c>
      <c r="J300" s="111">
        <v>0</v>
      </c>
    </row>
    <row r="301" spans="1:10" ht="38.25">
      <c r="A301" s="184"/>
      <c r="B301" s="24" t="s">
        <v>655</v>
      </c>
      <c r="C301" s="7">
        <v>920</v>
      </c>
      <c r="D301" s="14" t="s">
        <v>461</v>
      </c>
      <c r="E301" s="14" t="s">
        <v>464</v>
      </c>
      <c r="F301" s="14" t="s">
        <v>328</v>
      </c>
      <c r="G301" s="14" t="s">
        <v>629</v>
      </c>
      <c r="H301" s="148">
        <v>57442</v>
      </c>
      <c r="I301" s="148">
        <v>57442</v>
      </c>
      <c r="J301" s="111">
        <v>57442</v>
      </c>
    </row>
    <row r="302" spans="1:10" ht="12.75">
      <c r="A302" s="184"/>
      <c r="B302" s="13" t="s">
        <v>274</v>
      </c>
      <c r="C302" s="7">
        <v>920</v>
      </c>
      <c r="D302" s="60" t="s">
        <v>461</v>
      </c>
      <c r="E302" s="60" t="s">
        <v>401</v>
      </c>
      <c r="F302" s="60"/>
      <c r="G302" s="60"/>
      <c r="H302" s="143">
        <f>H309+H303</f>
        <v>34306</v>
      </c>
      <c r="I302" s="143">
        <f>I309+I303</f>
        <v>84467</v>
      </c>
      <c r="J302" s="119">
        <f>J309+J303</f>
        <v>62488</v>
      </c>
    </row>
    <row r="303" spans="1:10" ht="38.25">
      <c r="A303" s="184"/>
      <c r="B303" s="6" t="s">
        <v>250</v>
      </c>
      <c r="C303" s="7">
        <v>920</v>
      </c>
      <c r="D303" s="60" t="s">
        <v>461</v>
      </c>
      <c r="E303" s="60" t="s">
        <v>401</v>
      </c>
      <c r="F303" s="60" t="s">
        <v>324</v>
      </c>
      <c r="G303" s="60"/>
      <c r="H303" s="143">
        <f>H304+H306</f>
        <v>34306</v>
      </c>
      <c r="I303" s="143">
        <f>I304+I306</f>
        <v>62488</v>
      </c>
      <c r="J303" s="119">
        <f>J304+J306</f>
        <v>62488</v>
      </c>
    </row>
    <row r="304" spans="1:10" ht="25.5">
      <c r="A304" s="184"/>
      <c r="B304" s="6" t="s">
        <v>263</v>
      </c>
      <c r="C304" s="7">
        <v>920</v>
      </c>
      <c r="D304" s="60" t="s">
        <v>461</v>
      </c>
      <c r="E304" s="60" t="s">
        <v>401</v>
      </c>
      <c r="F304" s="60" t="s">
        <v>187</v>
      </c>
      <c r="G304" s="60"/>
      <c r="H304" s="143">
        <f>H305</f>
        <v>-180</v>
      </c>
      <c r="I304" s="143">
        <f>I305</f>
        <v>0</v>
      </c>
      <c r="J304" s="119">
        <f>J305</f>
        <v>0</v>
      </c>
    </row>
    <row r="305" spans="1:10" ht="25.5">
      <c r="A305" s="184"/>
      <c r="B305" s="6" t="s">
        <v>628</v>
      </c>
      <c r="C305" s="7">
        <v>920</v>
      </c>
      <c r="D305" s="60" t="s">
        <v>461</v>
      </c>
      <c r="E305" s="60" t="s">
        <v>401</v>
      </c>
      <c r="F305" s="60" t="s">
        <v>187</v>
      </c>
      <c r="G305" s="14" t="s">
        <v>629</v>
      </c>
      <c r="H305" s="148">
        <v>-180</v>
      </c>
      <c r="I305" s="148">
        <v>0</v>
      </c>
      <c r="J305" s="111">
        <v>0</v>
      </c>
    </row>
    <row r="306" spans="1:10" ht="25.5">
      <c r="A306" s="184"/>
      <c r="B306" s="6" t="s">
        <v>626</v>
      </c>
      <c r="C306" s="7">
        <v>920</v>
      </c>
      <c r="D306" s="60" t="s">
        <v>461</v>
      </c>
      <c r="E306" s="60" t="s">
        <v>401</v>
      </c>
      <c r="F306" s="60" t="s">
        <v>325</v>
      </c>
      <c r="G306" s="60"/>
      <c r="H306" s="143">
        <f>H307+H308</f>
        <v>34486</v>
      </c>
      <c r="I306" s="143">
        <f>I307+I308</f>
        <v>62488</v>
      </c>
      <c r="J306" s="119">
        <f>J307+J308</f>
        <v>62488</v>
      </c>
    </row>
    <row r="307" spans="1:10" ht="25.5">
      <c r="A307" s="184"/>
      <c r="B307" s="6" t="s">
        <v>628</v>
      </c>
      <c r="C307" s="7">
        <v>920</v>
      </c>
      <c r="D307" s="60" t="s">
        <v>461</v>
      </c>
      <c r="E307" s="60" t="s">
        <v>401</v>
      </c>
      <c r="F307" s="60" t="s">
        <v>325</v>
      </c>
      <c r="G307" s="14" t="s">
        <v>629</v>
      </c>
      <c r="H307" s="148">
        <v>-28002</v>
      </c>
      <c r="I307" s="148">
        <v>0</v>
      </c>
      <c r="J307" s="111">
        <v>0</v>
      </c>
    </row>
    <row r="308" spans="1:10" ht="38.25">
      <c r="A308" s="184"/>
      <c r="B308" s="24" t="s">
        <v>655</v>
      </c>
      <c r="C308" s="7">
        <v>920</v>
      </c>
      <c r="D308" s="60" t="s">
        <v>461</v>
      </c>
      <c r="E308" s="60" t="s">
        <v>401</v>
      </c>
      <c r="F308" s="60" t="s">
        <v>325</v>
      </c>
      <c r="G308" s="14" t="s">
        <v>629</v>
      </c>
      <c r="H308" s="148">
        <v>62488</v>
      </c>
      <c r="I308" s="143">
        <v>62488</v>
      </c>
      <c r="J308" s="119">
        <v>62488</v>
      </c>
    </row>
    <row r="309" spans="1:10" ht="12.75">
      <c r="A309" s="184"/>
      <c r="B309" s="173" t="s">
        <v>12</v>
      </c>
      <c r="C309" s="7">
        <v>920</v>
      </c>
      <c r="D309" s="60" t="s">
        <v>461</v>
      </c>
      <c r="E309" s="60" t="s">
        <v>401</v>
      </c>
      <c r="F309" s="60" t="s">
        <v>13</v>
      </c>
      <c r="G309" s="60"/>
      <c r="H309" s="143">
        <f aca="true" t="shared" si="37" ref="H309:J310">H310</f>
        <v>0</v>
      </c>
      <c r="I309" s="143">
        <f t="shared" si="37"/>
        <v>21979</v>
      </c>
      <c r="J309" s="119">
        <f t="shared" si="37"/>
        <v>0</v>
      </c>
    </row>
    <row r="310" spans="1:10" ht="63.75">
      <c r="A310" s="184"/>
      <c r="B310" s="6" t="s">
        <v>711</v>
      </c>
      <c r="C310" s="7">
        <v>920</v>
      </c>
      <c r="D310" s="60" t="s">
        <v>461</v>
      </c>
      <c r="E310" s="60" t="s">
        <v>401</v>
      </c>
      <c r="F310" s="60" t="s">
        <v>333</v>
      </c>
      <c r="G310" s="60"/>
      <c r="H310" s="143">
        <f t="shared" si="37"/>
        <v>0</v>
      </c>
      <c r="I310" s="143">
        <f t="shared" si="37"/>
        <v>21979</v>
      </c>
      <c r="J310" s="119">
        <f t="shared" si="37"/>
        <v>0</v>
      </c>
    </row>
    <row r="311" spans="1:10" ht="12.75">
      <c r="A311" s="184"/>
      <c r="B311" s="27" t="s">
        <v>98</v>
      </c>
      <c r="C311" s="7">
        <v>920</v>
      </c>
      <c r="D311" s="60" t="s">
        <v>461</v>
      </c>
      <c r="E311" s="60" t="s">
        <v>401</v>
      </c>
      <c r="F311" s="60" t="s">
        <v>333</v>
      </c>
      <c r="G311" s="60" t="s">
        <v>212</v>
      </c>
      <c r="H311" s="148">
        <v>0</v>
      </c>
      <c r="I311" s="148">
        <v>21979</v>
      </c>
      <c r="J311" s="111"/>
    </row>
    <row r="312" spans="1:10" ht="38.25">
      <c r="A312" s="183" t="s">
        <v>159</v>
      </c>
      <c r="B312" s="18" t="s">
        <v>275</v>
      </c>
      <c r="C312" s="19">
        <v>920</v>
      </c>
      <c r="D312" s="62"/>
      <c r="E312" s="62"/>
      <c r="F312" s="62"/>
      <c r="G312" s="62"/>
      <c r="H312" s="162">
        <f aca="true" t="shared" si="38" ref="H312:J314">H313</f>
        <v>17128</v>
      </c>
      <c r="I312" s="162">
        <f t="shared" si="38"/>
        <v>39680</v>
      </c>
      <c r="J312" s="118">
        <f t="shared" si="38"/>
        <v>39680</v>
      </c>
    </row>
    <row r="313" spans="1:10" ht="25.5">
      <c r="A313" s="184"/>
      <c r="B313" s="13" t="s">
        <v>463</v>
      </c>
      <c r="C313" s="7">
        <v>920</v>
      </c>
      <c r="D313" s="14" t="s">
        <v>461</v>
      </c>
      <c r="E313" s="14"/>
      <c r="F313" s="14"/>
      <c r="G313" s="14"/>
      <c r="H313" s="143">
        <f t="shared" si="38"/>
        <v>17128</v>
      </c>
      <c r="I313" s="143">
        <f t="shared" si="38"/>
        <v>39680</v>
      </c>
      <c r="J313" s="119">
        <f t="shared" si="38"/>
        <v>39680</v>
      </c>
    </row>
    <row r="314" spans="1:10" ht="38.25">
      <c r="A314" s="184"/>
      <c r="B314" s="6" t="s">
        <v>196</v>
      </c>
      <c r="C314" s="7">
        <v>920</v>
      </c>
      <c r="D314" s="8" t="s">
        <v>461</v>
      </c>
      <c r="E314" s="8" t="s">
        <v>464</v>
      </c>
      <c r="F314" s="14"/>
      <c r="G314" s="14"/>
      <c r="H314" s="143">
        <f t="shared" si="38"/>
        <v>17128</v>
      </c>
      <c r="I314" s="143">
        <f t="shared" si="38"/>
        <v>39680</v>
      </c>
      <c r="J314" s="119">
        <f t="shared" si="38"/>
        <v>39680</v>
      </c>
    </row>
    <row r="315" spans="1:10" ht="38.25">
      <c r="A315" s="184"/>
      <c r="B315" s="6" t="s">
        <v>250</v>
      </c>
      <c r="C315" s="7">
        <v>920</v>
      </c>
      <c r="D315" s="8" t="s">
        <v>461</v>
      </c>
      <c r="E315" s="8" t="s">
        <v>464</v>
      </c>
      <c r="F315" s="14" t="s">
        <v>324</v>
      </c>
      <c r="G315" s="14"/>
      <c r="H315" s="143">
        <f>H318+H316</f>
        <v>17128</v>
      </c>
      <c r="I315" s="143">
        <f>I318+I316</f>
        <v>39680</v>
      </c>
      <c r="J315" s="119">
        <f>J318+J316</f>
        <v>39680</v>
      </c>
    </row>
    <row r="316" spans="1:10" ht="25.5">
      <c r="A316" s="184"/>
      <c r="B316" s="6" t="s">
        <v>263</v>
      </c>
      <c r="C316" s="7">
        <v>920</v>
      </c>
      <c r="D316" s="8" t="s">
        <v>461</v>
      </c>
      <c r="E316" s="8" t="s">
        <v>464</v>
      </c>
      <c r="F316" s="14" t="s">
        <v>187</v>
      </c>
      <c r="G316" s="14"/>
      <c r="H316" s="143">
        <f>H317</f>
        <v>-145</v>
      </c>
      <c r="I316" s="143">
        <f>I317</f>
        <v>0</v>
      </c>
      <c r="J316" s="119">
        <f>J317</f>
        <v>0</v>
      </c>
    </row>
    <row r="317" spans="1:10" ht="25.5">
      <c r="A317" s="184"/>
      <c r="B317" s="6" t="s">
        <v>628</v>
      </c>
      <c r="C317" s="7">
        <v>920</v>
      </c>
      <c r="D317" s="8" t="s">
        <v>461</v>
      </c>
      <c r="E317" s="8" t="s">
        <v>464</v>
      </c>
      <c r="F317" s="14" t="s">
        <v>187</v>
      </c>
      <c r="G317" s="14" t="s">
        <v>629</v>
      </c>
      <c r="H317" s="148">
        <v>-145</v>
      </c>
      <c r="I317" s="148">
        <v>0</v>
      </c>
      <c r="J317" s="111">
        <v>0</v>
      </c>
    </row>
    <row r="318" spans="1:10" ht="25.5">
      <c r="A318" s="184"/>
      <c r="B318" s="6" t="s">
        <v>626</v>
      </c>
      <c r="C318" s="7">
        <v>920</v>
      </c>
      <c r="D318" s="14" t="s">
        <v>461</v>
      </c>
      <c r="E318" s="14" t="s">
        <v>464</v>
      </c>
      <c r="F318" s="14" t="s">
        <v>325</v>
      </c>
      <c r="G318" s="14"/>
      <c r="H318" s="143">
        <f>H319+H320</f>
        <v>17273</v>
      </c>
      <c r="I318" s="143">
        <f>I319+I320</f>
        <v>39680</v>
      </c>
      <c r="J318" s="119">
        <f>J319+J320</f>
        <v>39680</v>
      </c>
    </row>
    <row r="319" spans="1:10" ht="25.5">
      <c r="A319" s="184"/>
      <c r="B319" s="6" t="s">
        <v>628</v>
      </c>
      <c r="C319" s="7">
        <v>920</v>
      </c>
      <c r="D319" s="14" t="s">
        <v>461</v>
      </c>
      <c r="E319" s="14" t="s">
        <v>464</v>
      </c>
      <c r="F319" s="14" t="s">
        <v>325</v>
      </c>
      <c r="G319" s="14" t="s">
        <v>629</v>
      </c>
      <c r="H319" s="148">
        <v>-22407</v>
      </c>
      <c r="I319" s="148">
        <v>0</v>
      </c>
      <c r="J319" s="111">
        <v>0</v>
      </c>
    </row>
    <row r="320" spans="1:10" ht="38.25">
      <c r="A320" s="184"/>
      <c r="B320" s="24" t="s">
        <v>655</v>
      </c>
      <c r="C320" s="7">
        <v>920</v>
      </c>
      <c r="D320" s="14" t="s">
        <v>461</v>
      </c>
      <c r="E320" s="14" t="s">
        <v>464</v>
      </c>
      <c r="F320" s="14" t="s">
        <v>325</v>
      </c>
      <c r="G320" s="14" t="s">
        <v>629</v>
      </c>
      <c r="H320" s="148">
        <v>39680</v>
      </c>
      <c r="I320" s="148">
        <v>39680</v>
      </c>
      <c r="J320" s="111">
        <v>39680</v>
      </c>
    </row>
    <row r="321" spans="1:10" ht="25.5">
      <c r="A321" s="180" t="s">
        <v>414</v>
      </c>
      <c r="B321" s="9" t="s">
        <v>541</v>
      </c>
      <c r="C321" s="10">
        <v>921</v>
      </c>
      <c r="D321" s="11"/>
      <c r="E321" s="11"/>
      <c r="F321" s="11"/>
      <c r="G321" s="11"/>
      <c r="H321" s="151">
        <f>H322+H349</f>
        <v>4376</v>
      </c>
      <c r="I321" s="151">
        <f>I322+I349</f>
        <v>153791</v>
      </c>
      <c r="J321" s="114">
        <f>J322+J349</f>
        <v>153791</v>
      </c>
    </row>
    <row r="322" spans="1:10" ht="25.5">
      <c r="A322" s="180" t="s">
        <v>466</v>
      </c>
      <c r="B322" s="9" t="s">
        <v>542</v>
      </c>
      <c r="C322" s="10">
        <v>921</v>
      </c>
      <c r="D322" s="11"/>
      <c r="E322" s="11"/>
      <c r="F322" s="11"/>
      <c r="G322" s="11"/>
      <c r="H322" s="151">
        <f>H323+H344</f>
        <v>-8784</v>
      </c>
      <c r="I322" s="151">
        <f>I323+I344</f>
        <v>101350</v>
      </c>
      <c r="J322" s="114">
        <f>J323+J344</f>
        <v>101350</v>
      </c>
    </row>
    <row r="323" spans="1:10" ht="12.75">
      <c r="A323" s="177"/>
      <c r="B323" s="6" t="s">
        <v>501</v>
      </c>
      <c r="C323" s="7">
        <v>921</v>
      </c>
      <c r="D323" s="8" t="s">
        <v>572</v>
      </c>
      <c r="E323" s="8"/>
      <c r="F323" s="8"/>
      <c r="G323" s="8"/>
      <c r="H323" s="148">
        <f>H324+H334</f>
        <v>966</v>
      </c>
      <c r="I323" s="148">
        <f>I324+I334</f>
        <v>81700</v>
      </c>
      <c r="J323" s="111">
        <f>J324+J334</f>
        <v>81700</v>
      </c>
    </row>
    <row r="324" spans="1:10" ht="12.75">
      <c r="A324" s="177"/>
      <c r="B324" s="6" t="s">
        <v>573</v>
      </c>
      <c r="C324" s="7">
        <v>921</v>
      </c>
      <c r="D324" s="8" t="s">
        <v>572</v>
      </c>
      <c r="E324" s="8" t="s">
        <v>484</v>
      </c>
      <c r="F324" s="8"/>
      <c r="G324" s="8"/>
      <c r="H324" s="148">
        <f>H325+H328</f>
        <v>81700</v>
      </c>
      <c r="I324" s="148">
        <f>I325+I328</f>
        <v>81700</v>
      </c>
      <c r="J324" s="111">
        <f>J325+J328</f>
        <v>81700</v>
      </c>
    </row>
    <row r="325" spans="1:10" ht="51">
      <c r="A325" s="177"/>
      <c r="B325" s="6" t="s">
        <v>630</v>
      </c>
      <c r="C325" s="7">
        <v>921</v>
      </c>
      <c r="D325" s="8" t="s">
        <v>572</v>
      </c>
      <c r="E325" s="8" t="s">
        <v>484</v>
      </c>
      <c r="F325" s="8" t="s">
        <v>631</v>
      </c>
      <c r="G325" s="8"/>
      <c r="H325" s="148">
        <f aca="true" t="shared" si="39" ref="H325:J326">H326</f>
        <v>68759</v>
      </c>
      <c r="I325" s="148">
        <f t="shared" si="39"/>
        <v>68759</v>
      </c>
      <c r="J325" s="111">
        <f t="shared" si="39"/>
        <v>68759</v>
      </c>
    </row>
    <row r="326" spans="1:10" ht="12.75">
      <c r="A326" s="177"/>
      <c r="B326" s="6" t="s">
        <v>208</v>
      </c>
      <c r="C326" s="7">
        <v>921</v>
      </c>
      <c r="D326" s="8" t="s">
        <v>572</v>
      </c>
      <c r="E326" s="8" t="s">
        <v>484</v>
      </c>
      <c r="F326" s="8" t="s">
        <v>209</v>
      </c>
      <c r="G326" s="8"/>
      <c r="H326" s="148">
        <f t="shared" si="39"/>
        <v>68759</v>
      </c>
      <c r="I326" s="148">
        <f t="shared" si="39"/>
        <v>68759</v>
      </c>
      <c r="J326" s="111">
        <f t="shared" si="39"/>
        <v>68759</v>
      </c>
    </row>
    <row r="327" spans="1:10" ht="25.5">
      <c r="A327" s="177"/>
      <c r="B327" s="12" t="s">
        <v>619</v>
      </c>
      <c r="C327" s="7">
        <v>921</v>
      </c>
      <c r="D327" s="8" t="s">
        <v>572</v>
      </c>
      <c r="E327" s="8" t="s">
        <v>484</v>
      </c>
      <c r="F327" s="8" t="s">
        <v>209</v>
      </c>
      <c r="G327" s="8" t="s">
        <v>620</v>
      </c>
      <c r="H327" s="148">
        <v>68759</v>
      </c>
      <c r="I327" s="148">
        <v>68759</v>
      </c>
      <c r="J327" s="111">
        <v>68759</v>
      </c>
    </row>
    <row r="328" spans="1:10" ht="38.25">
      <c r="A328" s="177"/>
      <c r="B328" s="6" t="s">
        <v>615</v>
      </c>
      <c r="C328" s="7">
        <v>921</v>
      </c>
      <c r="D328" s="8" t="s">
        <v>572</v>
      </c>
      <c r="E328" s="8" t="s">
        <v>484</v>
      </c>
      <c r="F328" s="8" t="s">
        <v>616</v>
      </c>
      <c r="G328" s="8"/>
      <c r="H328" s="148">
        <f>H329</f>
        <v>12941</v>
      </c>
      <c r="I328" s="148">
        <f>I329</f>
        <v>12941</v>
      </c>
      <c r="J328" s="111">
        <f>J329</f>
        <v>12941</v>
      </c>
    </row>
    <row r="329" spans="1:10" ht="38.25">
      <c r="A329" s="177"/>
      <c r="B329" s="6" t="s">
        <v>617</v>
      </c>
      <c r="C329" s="7">
        <v>921</v>
      </c>
      <c r="D329" s="8" t="s">
        <v>572</v>
      </c>
      <c r="E329" s="8" t="s">
        <v>484</v>
      </c>
      <c r="F329" s="8" t="s">
        <v>618</v>
      </c>
      <c r="G329" s="8"/>
      <c r="H329" s="148">
        <f>H330+H332</f>
        <v>12941</v>
      </c>
      <c r="I329" s="148">
        <f>I330+I332</f>
        <v>12941</v>
      </c>
      <c r="J329" s="111">
        <f>J330+J332</f>
        <v>12941</v>
      </c>
    </row>
    <row r="330" spans="1:10" ht="63.75">
      <c r="A330" s="177"/>
      <c r="B330" s="12" t="s">
        <v>386</v>
      </c>
      <c r="C330" s="21">
        <v>921</v>
      </c>
      <c r="D330" s="8" t="s">
        <v>572</v>
      </c>
      <c r="E330" s="8" t="s">
        <v>484</v>
      </c>
      <c r="F330" s="8" t="s">
        <v>388</v>
      </c>
      <c r="G330" s="22"/>
      <c r="H330" s="148">
        <f>H331</f>
        <v>12900</v>
      </c>
      <c r="I330" s="148">
        <f>I331</f>
        <v>12900</v>
      </c>
      <c r="J330" s="111">
        <f>J331</f>
        <v>12900</v>
      </c>
    </row>
    <row r="331" spans="1:10" ht="25.5">
      <c r="A331" s="177"/>
      <c r="B331" s="12" t="s">
        <v>619</v>
      </c>
      <c r="C331" s="21">
        <v>921</v>
      </c>
      <c r="D331" s="8" t="s">
        <v>572</v>
      </c>
      <c r="E331" s="8" t="s">
        <v>484</v>
      </c>
      <c r="F331" s="8" t="s">
        <v>388</v>
      </c>
      <c r="G331" s="22" t="s">
        <v>620</v>
      </c>
      <c r="H331" s="148">
        <v>12900</v>
      </c>
      <c r="I331" s="148">
        <v>12900</v>
      </c>
      <c r="J331" s="111">
        <v>12900</v>
      </c>
    </row>
    <row r="332" spans="1:10" ht="51">
      <c r="A332" s="177"/>
      <c r="B332" s="12" t="s">
        <v>387</v>
      </c>
      <c r="C332" s="21">
        <v>921</v>
      </c>
      <c r="D332" s="8" t="s">
        <v>572</v>
      </c>
      <c r="E332" s="8" t="s">
        <v>484</v>
      </c>
      <c r="F332" s="8" t="s">
        <v>389</v>
      </c>
      <c r="G332" s="22"/>
      <c r="H332" s="148">
        <f>H333</f>
        <v>41</v>
      </c>
      <c r="I332" s="148">
        <f>I333</f>
        <v>41</v>
      </c>
      <c r="J332" s="111">
        <f>J333</f>
        <v>41</v>
      </c>
    </row>
    <row r="333" spans="1:10" ht="102">
      <c r="A333" s="177"/>
      <c r="B333" s="12" t="s">
        <v>140</v>
      </c>
      <c r="C333" s="21">
        <v>921</v>
      </c>
      <c r="D333" s="8" t="s">
        <v>572</v>
      </c>
      <c r="E333" s="8" t="s">
        <v>484</v>
      </c>
      <c r="F333" s="8" t="s">
        <v>389</v>
      </c>
      <c r="G333" s="22" t="s">
        <v>620</v>
      </c>
      <c r="H333" s="148">
        <v>41</v>
      </c>
      <c r="I333" s="148">
        <v>41</v>
      </c>
      <c r="J333" s="111">
        <v>41</v>
      </c>
    </row>
    <row r="334" spans="1:10" ht="12.75">
      <c r="A334" s="177"/>
      <c r="B334" s="6" t="s">
        <v>573</v>
      </c>
      <c r="C334" s="7">
        <v>921</v>
      </c>
      <c r="D334" s="8" t="s">
        <v>572</v>
      </c>
      <c r="E334" s="8" t="s">
        <v>534</v>
      </c>
      <c r="F334" s="8"/>
      <c r="G334" s="8"/>
      <c r="H334" s="148">
        <f>H335+H340</f>
        <v>-80734</v>
      </c>
      <c r="I334" s="148">
        <f>I335+I340</f>
        <v>0</v>
      </c>
      <c r="J334" s="111">
        <f>J335+J340</f>
        <v>0</v>
      </c>
    </row>
    <row r="335" spans="1:10" ht="51">
      <c r="A335" s="179"/>
      <c r="B335" s="17" t="s">
        <v>630</v>
      </c>
      <c r="C335" s="7">
        <v>921</v>
      </c>
      <c r="D335" s="8" t="s">
        <v>572</v>
      </c>
      <c r="E335" s="8" t="s">
        <v>534</v>
      </c>
      <c r="F335" s="28" t="s">
        <v>631</v>
      </c>
      <c r="G335" s="159"/>
      <c r="H335" s="150">
        <f>H336+H338</f>
        <v>-67735</v>
      </c>
      <c r="I335" s="150">
        <f>I336+I338</f>
        <v>0</v>
      </c>
      <c r="J335" s="113">
        <f>J336+J338</f>
        <v>0</v>
      </c>
    </row>
    <row r="336" spans="1:10" ht="12.75">
      <c r="A336" s="179"/>
      <c r="B336" s="17" t="s">
        <v>208</v>
      </c>
      <c r="C336" s="7">
        <v>921</v>
      </c>
      <c r="D336" s="8" t="s">
        <v>572</v>
      </c>
      <c r="E336" s="8" t="s">
        <v>534</v>
      </c>
      <c r="F336" s="28" t="s">
        <v>209</v>
      </c>
      <c r="G336" s="159"/>
      <c r="H336" s="150">
        <f>H337</f>
        <v>-67699</v>
      </c>
      <c r="I336" s="150">
        <f>I337</f>
        <v>0</v>
      </c>
      <c r="J336" s="113">
        <f>J337</f>
        <v>0</v>
      </c>
    </row>
    <row r="337" spans="1:10" ht="25.5">
      <c r="A337" s="179"/>
      <c r="B337" s="12" t="s">
        <v>619</v>
      </c>
      <c r="C337" s="7">
        <v>921</v>
      </c>
      <c r="D337" s="8" t="s">
        <v>572</v>
      </c>
      <c r="E337" s="8" t="s">
        <v>534</v>
      </c>
      <c r="F337" s="28" t="s">
        <v>209</v>
      </c>
      <c r="G337" s="25" t="s">
        <v>620</v>
      </c>
      <c r="H337" s="148">
        <v>-67699</v>
      </c>
      <c r="I337" s="148">
        <v>0</v>
      </c>
      <c r="J337" s="111">
        <v>0</v>
      </c>
    </row>
    <row r="338" spans="1:10" ht="25.5">
      <c r="A338" s="181"/>
      <c r="B338" s="78" t="s">
        <v>263</v>
      </c>
      <c r="C338" s="79">
        <v>921</v>
      </c>
      <c r="D338" s="80" t="s">
        <v>572</v>
      </c>
      <c r="E338" s="80" t="s">
        <v>534</v>
      </c>
      <c r="F338" s="82" t="s">
        <v>198</v>
      </c>
      <c r="G338" s="160"/>
      <c r="H338" s="161">
        <f>H339</f>
        <v>-36</v>
      </c>
      <c r="I338" s="161">
        <f>I339</f>
        <v>0</v>
      </c>
      <c r="J338" s="142">
        <f>J339</f>
        <v>0</v>
      </c>
    </row>
    <row r="339" spans="1:10" ht="25.5">
      <c r="A339" s="181"/>
      <c r="B339" s="78" t="s">
        <v>619</v>
      </c>
      <c r="C339" s="79">
        <v>921</v>
      </c>
      <c r="D339" s="80" t="s">
        <v>572</v>
      </c>
      <c r="E339" s="80" t="s">
        <v>534</v>
      </c>
      <c r="F339" s="82" t="s">
        <v>198</v>
      </c>
      <c r="G339" s="81" t="s">
        <v>620</v>
      </c>
      <c r="H339" s="148">
        <v>-36</v>
      </c>
      <c r="I339" s="148">
        <v>0</v>
      </c>
      <c r="J339" s="111">
        <v>0</v>
      </c>
    </row>
    <row r="340" spans="1:10" ht="38.25">
      <c r="A340" s="177"/>
      <c r="B340" s="6" t="s">
        <v>615</v>
      </c>
      <c r="C340" s="7">
        <v>921</v>
      </c>
      <c r="D340" s="8" t="s">
        <v>572</v>
      </c>
      <c r="E340" s="8" t="s">
        <v>534</v>
      </c>
      <c r="F340" s="8" t="s">
        <v>616</v>
      </c>
      <c r="G340" s="8"/>
      <c r="H340" s="148">
        <f>H341</f>
        <v>-12999</v>
      </c>
      <c r="I340" s="148">
        <f>I341</f>
        <v>0</v>
      </c>
      <c r="J340" s="111">
        <f>J341</f>
        <v>0</v>
      </c>
    </row>
    <row r="341" spans="1:10" ht="38.25">
      <c r="A341" s="177"/>
      <c r="B341" s="6" t="s">
        <v>617</v>
      </c>
      <c r="C341" s="7">
        <v>921</v>
      </c>
      <c r="D341" s="8" t="s">
        <v>572</v>
      </c>
      <c r="E341" s="8" t="s">
        <v>534</v>
      </c>
      <c r="F341" s="8" t="s">
        <v>618</v>
      </c>
      <c r="G341" s="8"/>
      <c r="H341" s="148">
        <f>H342+H343</f>
        <v>-12999</v>
      </c>
      <c r="I341" s="148">
        <f>I342+I343</f>
        <v>0</v>
      </c>
      <c r="J341" s="111">
        <f>J342+J343</f>
        <v>0</v>
      </c>
    </row>
    <row r="342" spans="1:10" ht="25.5">
      <c r="A342" s="177"/>
      <c r="B342" s="12" t="s">
        <v>619</v>
      </c>
      <c r="C342" s="21">
        <v>921</v>
      </c>
      <c r="D342" s="8" t="s">
        <v>572</v>
      </c>
      <c r="E342" s="8" t="s">
        <v>534</v>
      </c>
      <c r="F342" s="8" t="s">
        <v>618</v>
      </c>
      <c r="G342" s="22" t="s">
        <v>620</v>
      </c>
      <c r="H342" s="148">
        <v>-12900</v>
      </c>
      <c r="I342" s="148">
        <v>0</v>
      </c>
      <c r="J342" s="111">
        <v>0</v>
      </c>
    </row>
    <row r="343" spans="1:10" ht="102">
      <c r="A343" s="177"/>
      <c r="B343" s="12" t="s">
        <v>140</v>
      </c>
      <c r="C343" s="21">
        <v>921</v>
      </c>
      <c r="D343" s="8" t="s">
        <v>572</v>
      </c>
      <c r="E343" s="8" t="s">
        <v>534</v>
      </c>
      <c r="F343" s="8" t="s">
        <v>618</v>
      </c>
      <c r="G343" s="22" t="s">
        <v>620</v>
      </c>
      <c r="H343" s="148">
        <v>-99</v>
      </c>
      <c r="I343" s="148">
        <v>0</v>
      </c>
      <c r="J343" s="111">
        <v>0</v>
      </c>
    </row>
    <row r="344" spans="1:10" ht="12.75">
      <c r="A344" s="177"/>
      <c r="B344" s="6" t="s">
        <v>505</v>
      </c>
      <c r="C344" s="7">
        <v>921</v>
      </c>
      <c r="D344" s="8" t="s">
        <v>487</v>
      </c>
      <c r="E344" s="8"/>
      <c r="F344" s="8"/>
      <c r="G344" s="8"/>
      <c r="H344" s="148">
        <f aca="true" t="shared" si="40" ref="H344:J347">H345</f>
        <v>-9750</v>
      </c>
      <c r="I344" s="148">
        <f t="shared" si="40"/>
        <v>19650</v>
      </c>
      <c r="J344" s="111">
        <f t="shared" si="40"/>
        <v>19650</v>
      </c>
    </row>
    <row r="345" spans="1:10" ht="25.5">
      <c r="A345" s="177"/>
      <c r="B345" s="6" t="s">
        <v>506</v>
      </c>
      <c r="C345" s="7">
        <v>921</v>
      </c>
      <c r="D345" s="8" t="s">
        <v>487</v>
      </c>
      <c r="E345" s="8" t="s">
        <v>400</v>
      </c>
      <c r="F345" s="8"/>
      <c r="G345" s="8"/>
      <c r="H345" s="148">
        <f aca="true" t="shared" si="41" ref="H345:I347">H346</f>
        <v>-9750</v>
      </c>
      <c r="I345" s="148">
        <f t="shared" si="41"/>
        <v>19650</v>
      </c>
      <c r="J345" s="111">
        <f t="shared" si="40"/>
        <v>19650</v>
      </c>
    </row>
    <row r="346" spans="1:10" ht="25.5">
      <c r="A346" s="177"/>
      <c r="B346" s="6" t="s">
        <v>621</v>
      </c>
      <c r="C346" s="7">
        <v>921</v>
      </c>
      <c r="D346" s="8" t="s">
        <v>487</v>
      </c>
      <c r="E346" s="8" t="s">
        <v>400</v>
      </c>
      <c r="F346" s="8" t="s">
        <v>622</v>
      </c>
      <c r="G346" s="8"/>
      <c r="H346" s="148">
        <f t="shared" si="41"/>
        <v>-9750</v>
      </c>
      <c r="I346" s="148">
        <f t="shared" si="41"/>
        <v>19650</v>
      </c>
      <c r="J346" s="111">
        <f t="shared" si="40"/>
        <v>19650</v>
      </c>
    </row>
    <row r="347" spans="1:10" ht="25.5">
      <c r="A347" s="177"/>
      <c r="B347" s="15" t="s">
        <v>623</v>
      </c>
      <c r="C347" s="21">
        <v>921</v>
      </c>
      <c r="D347" s="22" t="s">
        <v>487</v>
      </c>
      <c r="E347" s="22" t="s">
        <v>400</v>
      </c>
      <c r="F347" s="22" t="s">
        <v>624</v>
      </c>
      <c r="G347" s="22"/>
      <c r="H347" s="143">
        <f t="shared" si="41"/>
        <v>-9750</v>
      </c>
      <c r="I347" s="143">
        <f t="shared" si="41"/>
        <v>19650</v>
      </c>
      <c r="J347" s="119">
        <f t="shared" si="40"/>
        <v>19650</v>
      </c>
    </row>
    <row r="348" spans="1:10" ht="25.5">
      <c r="A348" s="177"/>
      <c r="B348" s="15" t="s">
        <v>623</v>
      </c>
      <c r="C348" s="21">
        <v>921</v>
      </c>
      <c r="D348" s="22" t="s">
        <v>487</v>
      </c>
      <c r="E348" s="22" t="s">
        <v>400</v>
      </c>
      <c r="F348" s="22" t="s">
        <v>624</v>
      </c>
      <c r="G348" s="22" t="s">
        <v>625</v>
      </c>
      <c r="H348" s="148">
        <v>-9750</v>
      </c>
      <c r="I348" s="148">
        <v>19650</v>
      </c>
      <c r="J348" s="111">
        <v>19650</v>
      </c>
    </row>
    <row r="349" spans="1:10" ht="25.5">
      <c r="A349" s="180" t="s">
        <v>539</v>
      </c>
      <c r="B349" s="9" t="s">
        <v>540</v>
      </c>
      <c r="C349" s="10">
        <v>921</v>
      </c>
      <c r="D349" s="11"/>
      <c r="E349" s="11"/>
      <c r="F349" s="11"/>
      <c r="G349" s="11"/>
      <c r="H349" s="151">
        <f>H350+H361</f>
        <v>13160</v>
      </c>
      <c r="I349" s="151">
        <f>I350+I361</f>
        <v>52441</v>
      </c>
      <c r="J349" s="114">
        <f>J350+J361</f>
        <v>52441</v>
      </c>
    </row>
    <row r="350" spans="1:10" ht="12.75">
      <c r="A350" s="177"/>
      <c r="B350" s="6" t="s">
        <v>501</v>
      </c>
      <c r="C350" s="7">
        <v>921</v>
      </c>
      <c r="D350" s="8" t="s">
        <v>572</v>
      </c>
      <c r="E350" s="8"/>
      <c r="F350" s="8"/>
      <c r="G350" s="8"/>
      <c r="H350" s="148">
        <f>H351+H355</f>
        <v>3410</v>
      </c>
      <c r="I350" s="148">
        <f>I351+I355</f>
        <v>42691</v>
      </c>
      <c r="J350" s="111">
        <f>J351+J355</f>
        <v>42691</v>
      </c>
    </row>
    <row r="351" spans="1:10" ht="12.75">
      <c r="A351" s="177"/>
      <c r="B351" s="6" t="s">
        <v>573</v>
      </c>
      <c r="C351" s="7">
        <v>921</v>
      </c>
      <c r="D351" s="8" t="s">
        <v>572</v>
      </c>
      <c r="E351" s="8" t="s">
        <v>484</v>
      </c>
      <c r="F351" s="8"/>
      <c r="G351" s="8"/>
      <c r="H351" s="148">
        <f aca="true" t="shared" si="42" ref="H351:J353">H352</f>
        <v>42691</v>
      </c>
      <c r="I351" s="148">
        <f t="shared" si="42"/>
        <v>42691</v>
      </c>
      <c r="J351" s="111">
        <f t="shared" si="42"/>
        <v>42691</v>
      </c>
    </row>
    <row r="352" spans="1:10" ht="51">
      <c r="A352" s="177"/>
      <c r="B352" s="6" t="s">
        <v>630</v>
      </c>
      <c r="C352" s="7">
        <v>921</v>
      </c>
      <c r="D352" s="8" t="s">
        <v>572</v>
      </c>
      <c r="E352" s="8" t="s">
        <v>484</v>
      </c>
      <c r="F352" s="8" t="s">
        <v>631</v>
      </c>
      <c r="G352" s="8"/>
      <c r="H352" s="148">
        <f t="shared" si="42"/>
        <v>42691</v>
      </c>
      <c r="I352" s="148">
        <f t="shared" si="42"/>
        <v>42691</v>
      </c>
      <c r="J352" s="111">
        <f t="shared" si="42"/>
        <v>42691</v>
      </c>
    </row>
    <row r="353" spans="1:10" ht="25.5">
      <c r="A353" s="177"/>
      <c r="B353" s="6" t="s">
        <v>677</v>
      </c>
      <c r="C353" s="7">
        <v>921</v>
      </c>
      <c r="D353" s="8" t="s">
        <v>572</v>
      </c>
      <c r="E353" s="8" t="s">
        <v>484</v>
      </c>
      <c r="F353" s="8" t="s">
        <v>632</v>
      </c>
      <c r="G353" s="8"/>
      <c r="H353" s="148">
        <f t="shared" si="42"/>
        <v>42691</v>
      </c>
      <c r="I353" s="148">
        <f t="shared" si="42"/>
        <v>42691</v>
      </c>
      <c r="J353" s="111">
        <f t="shared" si="42"/>
        <v>42691</v>
      </c>
    </row>
    <row r="354" spans="1:10" ht="38.25">
      <c r="A354" s="177"/>
      <c r="B354" s="24" t="s">
        <v>655</v>
      </c>
      <c r="C354" s="7">
        <v>921</v>
      </c>
      <c r="D354" s="8" t="s">
        <v>572</v>
      </c>
      <c r="E354" s="8" t="s">
        <v>484</v>
      </c>
      <c r="F354" s="8" t="s">
        <v>632</v>
      </c>
      <c r="G354" s="8" t="s">
        <v>629</v>
      </c>
      <c r="H354" s="148">
        <v>42691</v>
      </c>
      <c r="I354" s="148">
        <v>42691</v>
      </c>
      <c r="J354" s="111">
        <v>42691</v>
      </c>
    </row>
    <row r="355" spans="1:10" ht="12.75">
      <c r="A355" s="177"/>
      <c r="B355" s="6" t="s">
        <v>573</v>
      </c>
      <c r="C355" s="21">
        <v>921</v>
      </c>
      <c r="D355" s="8" t="s">
        <v>572</v>
      </c>
      <c r="E355" s="8" t="s">
        <v>534</v>
      </c>
      <c r="F355" s="8"/>
      <c r="G355" s="8"/>
      <c r="H355" s="148">
        <f>H356</f>
        <v>-39281</v>
      </c>
      <c r="I355" s="148">
        <f>I356</f>
        <v>0</v>
      </c>
      <c r="J355" s="111">
        <f>J356</f>
        <v>0</v>
      </c>
    </row>
    <row r="356" spans="1:10" ht="51">
      <c r="A356" s="179"/>
      <c r="B356" s="17" t="s">
        <v>630</v>
      </c>
      <c r="C356" s="7">
        <v>921</v>
      </c>
      <c r="D356" s="8" t="s">
        <v>572</v>
      </c>
      <c r="E356" s="8" t="s">
        <v>534</v>
      </c>
      <c r="F356" s="28" t="s">
        <v>631</v>
      </c>
      <c r="G356" s="8"/>
      <c r="H356" s="148">
        <f>H357+H359</f>
        <v>-39281</v>
      </c>
      <c r="I356" s="148">
        <f>I357+I359</f>
        <v>0</v>
      </c>
      <c r="J356" s="111">
        <f>J357+J359</f>
        <v>0</v>
      </c>
    </row>
    <row r="357" spans="1:10" ht="25.5">
      <c r="A357" s="181"/>
      <c r="B357" s="78" t="s">
        <v>263</v>
      </c>
      <c r="C357" s="79">
        <v>921</v>
      </c>
      <c r="D357" s="80" t="s">
        <v>572</v>
      </c>
      <c r="E357" s="80" t="s">
        <v>534</v>
      </c>
      <c r="F357" s="82" t="s">
        <v>198</v>
      </c>
      <c r="G357" s="80"/>
      <c r="H357" s="149">
        <f>H358</f>
        <v>-44</v>
      </c>
      <c r="I357" s="149">
        <f>I358</f>
        <v>0</v>
      </c>
      <c r="J357" s="112">
        <f>J358</f>
        <v>0</v>
      </c>
    </row>
    <row r="358" spans="1:10" ht="25.5">
      <c r="A358" s="178"/>
      <c r="B358" s="93" t="s">
        <v>628</v>
      </c>
      <c r="C358" s="79">
        <v>921</v>
      </c>
      <c r="D358" s="80" t="s">
        <v>572</v>
      </c>
      <c r="E358" s="80" t="s">
        <v>534</v>
      </c>
      <c r="F358" s="82" t="s">
        <v>198</v>
      </c>
      <c r="G358" s="80" t="s">
        <v>629</v>
      </c>
      <c r="H358" s="148">
        <v>-44</v>
      </c>
      <c r="I358" s="148">
        <v>0</v>
      </c>
      <c r="J358" s="111">
        <v>0</v>
      </c>
    </row>
    <row r="359" spans="1:10" ht="25.5">
      <c r="A359" s="179"/>
      <c r="B359" s="6" t="s">
        <v>626</v>
      </c>
      <c r="C359" s="7">
        <v>921</v>
      </c>
      <c r="D359" s="8" t="s">
        <v>572</v>
      </c>
      <c r="E359" s="8" t="s">
        <v>534</v>
      </c>
      <c r="F359" s="28" t="s">
        <v>632</v>
      </c>
      <c r="G359" s="8"/>
      <c r="H359" s="148">
        <f>H360</f>
        <v>-39237</v>
      </c>
      <c r="I359" s="148">
        <f>I360</f>
        <v>0</v>
      </c>
      <c r="J359" s="111">
        <f>J360</f>
        <v>0</v>
      </c>
    </row>
    <row r="360" spans="1:10" ht="25.5">
      <c r="A360" s="177"/>
      <c r="B360" s="6" t="s">
        <v>628</v>
      </c>
      <c r="C360" s="21">
        <v>921</v>
      </c>
      <c r="D360" s="8" t="s">
        <v>572</v>
      </c>
      <c r="E360" s="8" t="s">
        <v>534</v>
      </c>
      <c r="F360" s="28" t="s">
        <v>632</v>
      </c>
      <c r="G360" s="8" t="s">
        <v>629</v>
      </c>
      <c r="H360" s="148">
        <v>-39237</v>
      </c>
      <c r="I360" s="148">
        <v>0</v>
      </c>
      <c r="J360" s="111">
        <v>0</v>
      </c>
    </row>
    <row r="361" spans="1:10" ht="12.75">
      <c r="A361" s="177"/>
      <c r="B361" s="6" t="s">
        <v>505</v>
      </c>
      <c r="C361" s="21">
        <v>921</v>
      </c>
      <c r="D361" s="8" t="s">
        <v>487</v>
      </c>
      <c r="E361" s="8"/>
      <c r="F361" s="28"/>
      <c r="G361" s="8"/>
      <c r="H361" s="148">
        <f aca="true" t="shared" si="43" ref="H361:J364">H362</f>
        <v>9750</v>
      </c>
      <c r="I361" s="148">
        <f t="shared" si="43"/>
        <v>9750</v>
      </c>
      <c r="J361" s="111">
        <f t="shared" si="43"/>
        <v>9750</v>
      </c>
    </row>
    <row r="362" spans="1:10" ht="25.5">
      <c r="A362" s="177"/>
      <c r="B362" s="6" t="s">
        <v>506</v>
      </c>
      <c r="C362" s="21">
        <v>921</v>
      </c>
      <c r="D362" s="8" t="s">
        <v>487</v>
      </c>
      <c r="E362" s="8" t="s">
        <v>400</v>
      </c>
      <c r="F362" s="28"/>
      <c r="G362" s="8"/>
      <c r="H362" s="148">
        <f t="shared" si="43"/>
        <v>9750</v>
      </c>
      <c r="I362" s="148">
        <f t="shared" si="43"/>
        <v>9750</v>
      </c>
      <c r="J362" s="111">
        <f t="shared" si="43"/>
        <v>9750</v>
      </c>
    </row>
    <row r="363" spans="1:10" ht="25.5">
      <c r="A363" s="177"/>
      <c r="B363" s="6" t="s">
        <v>621</v>
      </c>
      <c r="C363" s="7">
        <v>921</v>
      </c>
      <c r="D363" s="8" t="s">
        <v>487</v>
      </c>
      <c r="E363" s="8" t="s">
        <v>400</v>
      </c>
      <c r="F363" s="8" t="s">
        <v>622</v>
      </c>
      <c r="G363" s="8"/>
      <c r="H363" s="148">
        <f t="shared" si="43"/>
        <v>9750</v>
      </c>
      <c r="I363" s="148">
        <f t="shared" si="43"/>
        <v>9750</v>
      </c>
      <c r="J363" s="111">
        <f t="shared" si="43"/>
        <v>9750</v>
      </c>
    </row>
    <row r="364" spans="1:10" ht="25.5">
      <c r="A364" s="177"/>
      <c r="B364" s="15" t="s">
        <v>623</v>
      </c>
      <c r="C364" s="21">
        <v>921</v>
      </c>
      <c r="D364" s="22" t="s">
        <v>487</v>
      </c>
      <c r="E364" s="22" t="s">
        <v>400</v>
      </c>
      <c r="F364" s="22" t="s">
        <v>624</v>
      </c>
      <c r="G364" s="22"/>
      <c r="H364" s="148">
        <f t="shared" si="43"/>
        <v>9750</v>
      </c>
      <c r="I364" s="148">
        <f t="shared" si="43"/>
        <v>9750</v>
      </c>
      <c r="J364" s="111">
        <f t="shared" si="43"/>
        <v>9750</v>
      </c>
    </row>
    <row r="365" spans="1:10" ht="25.5">
      <c r="A365" s="177"/>
      <c r="B365" s="15" t="s">
        <v>623</v>
      </c>
      <c r="C365" s="21">
        <v>921</v>
      </c>
      <c r="D365" s="22" t="s">
        <v>487</v>
      </c>
      <c r="E365" s="22" t="s">
        <v>400</v>
      </c>
      <c r="F365" s="22" t="s">
        <v>624</v>
      </c>
      <c r="G365" s="22" t="s">
        <v>625</v>
      </c>
      <c r="H365" s="148">
        <v>9750</v>
      </c>
      <c r="I365" s="148">
        <v>9750</v>
      </c>
      <c r="J365" s="111">
        <v>9750</v>
      </c>
    </row>
    <row r="366" spans="1:10" ht="12.75">
      <c r="A366" s="180" t="s">
        <v>415</v>
      </c>
      <c r="B366" s="9" t="s">
        <v>468</v>
      </c>
      <c r="C366" s="10">
        <v>918</v>
      </c>
      <c r="D366" s="11"/>
      <c r="E366" s="11"/>
      <c r="F366" s="11"/>
      <c r="G366" s="11"/>
      <c r="H366" s="151">
        <f>H367+H375</f>
        <v>1500</v>
      </c>
      <c r="I366" s="151">
        <f>I367+I375</f>
        <v>116413.1</v>
      </c>
      <c r="J366" s="114">
        <f>J367+J375</f>
        <v>116413.1</v>
      </c>
    </row>
    <row r="367" spans="1:10" ht="12.75">
      <c r="A367" s="180" t="s">
        <v>563</v>
      </c>
      <c r="B367" s="9" t="s">
        <v>566</v>
      </c>
      <c r="C367" s="10">
        <v>918</v>
      </c>
      <c r="D367" s="11"/>
      <c r="E367" s="11"/>
      <c r="F367" s="11"/>
      <c r="G367" s="11"/>
      <c r="H367" s="151">
        <f aca="true" t="shared" si="44" ref="H367:J369">H368</f>
        <v>-200</v>
      </c>
      <c r="I367" s="151">
        <f t="shared" si="44"/>
        <v>20966</v>
      </c>
      <c r="J367" s="114">
        <f t="shared" si="44"/>
        <v>20966</v>
      </c>
    </row>
    <row r="368" spans="1:10" ht="12.75">
      <c r="A368" s="177"/>
      <c r="B368" s="6" t="s">
        <v>505</v>
      </c>
      <c r="C368" s="7">
        <v>918</v>
      </c>
      <c r="D368" s="8" t="s">
        <v>487</v>
      </c>
      <c r="E368" s="8"/>
      <c r="F368" s="8"/>
      <c r="G368" s="8"/>
      <c r="H368" s="148">
        <f t="shared" si="44"/>
        <v>-200</v>
      </c>
      <c r="I368" s="148">
        <f t="shared" si="44"/>
        <v>20966</v>
      </c>
      <c r="J368" s="111">
        <f t="shared" si="44"/>
        <v>20966</v>
      </c>
    </row>
    <row r="369" spans="1:10" ht="25.5">
      <c r="A369" s="177"/>
      <c r="B369" s="6" t="s">
        <v>506</v>
      </c>
      <c r="C369" s="7">
        <v>918</v>
      </c>
      <c r="D369" s="8" t="s">
        <v>487</v>
      </c>
      <c r="E369" s="8" t="s">
        <v>400</v>
      </c>
      <c r="F369" s="8"/>
      <c r="G369" s="8"/>
      <c r="H369" s="148">
        <f t="shared" si="44"/>
        <v>-200</v>
      </c>
      <c r="I369" s="148">
        <f t="shared" si="44"/>
        <v>20966</v>
      </c>
      <c r="J369" s="111">
        <f t="shared" si="44"/>
        <v>20966</v>
      </c>
    </row>
    <row r="370" spans="1:10" ht="51">
      <c r="A370" s="177"/>
      <c r="B370" s="17" t="s">
        <v>630</v>
      </c>
      <c r="C370" s="7">
        <v>918</v>
      </c>
      <c r="D370" s="8" t="s">
        <v>487</v>
      </c>
      <c r="E370" s="8" t="s">
        <v>400</v>
      </c>
      <c r="F370" s="8" t="s">
        <v>631</v>
      </c>
      <c r="G370" s="8"/>
      <c r="H370" s="148">
        <f>H371+H373</f>
        <v>-200</v>
      </c>
      <c r="I370" s="148">
        <f>I371+I373</f>
        <v>20966</v>
      </c>
      <c r="J370" s="111">
        <f>J371+J373</f>
        <v>20966</v>
      </c>
    </row>
    <row r="371" spans="1:10" ht="12.75">
      <c r="A371" s="177"/>
      <c r="B371" s="17" t="s">
        <v>208</v>
      </c>
      <c r="C371" s="7">
        <v>918</v>
      </c>
      <c r="D371" s="8" t="s">
        <v>487</v>
      </c>
      <c r="E371" s="8" t="s">
        <v>400</v>
      </c>
      <c r="F371" s="8" t="s">
        <v>209</v>
      </c>
      <c r="G371" s="8"/>
      <c r="H371" s="148">
        <f>H372</f>
        <v>-188</v>
      </c>
      <c r="I371" s="148">
        <f>I372</f>
        <v>20966</v>
      </c>
      <c r="J371" s="111">
        <f>J372</f>
        <v>20966</v>
      </c>
    </row>
    <row r="372" spans="1:10" ht="25.5">
      <c r="A372" s="177"/>
      <c r="B372" s="12" t="s">
        <v>619</v>
      </c>
      <c r="C372" s="7">
        <v>918</v>
      </c>
      <c r="D372" s="8" t="s">
        <v>487</v>
      </c>
      <c r="E372" s="8" t="s">
        <v>400</v>
      </c>
      <c r="F372" s="8" t="s">
        <v>209</v>
      </c>
      <c r="G372" s="25" t="s">
        <v>620</v>
      </c>
      <c r="H372" s="148">
        <v>-188</v>
      </c>
      <c r="I372" s="148">
        <v>20966</v>
      </c>
      <c r="J372" s="111">
        <v>20966</v>
      </c>
    </row>
    <row r="373" spans="1:10" ht="25.5">
      <c r="A373" s="181"/>
      <c r="B373" s="78" t="s">
        <v>263</v>
      </c>
      <c r="C373" s="79">
        <v>918</v>
      </c>
      <c r="D373" s="80" t="s">
        <v>487</v>
      </c>
      <c r="E373" s="80" t="s">
        <v>400</v>
      </c>
      <c r="F373" s="82" t="s">
        <v>198</v>
      </c>
      <c r="G373" s="160"/>
      <c r="H373" s="161">
        <f>H374</f>
        <v>-12</v>
      </c>
      <c r="I373" s="161">
        <f>I374</f>
        <v>0</v>
      </c>
      <c r="J373" s="142">
        <f>J374</f>
        <v>0</v>
      </c>
    </row>
    <row r="374" spans="1:10" ht="25.5">
      <c r="A374" s="181"/>
      <c r="B374" s="78" t="s">
        <v>619</v>
      </c>
      <c r="C374" s="79">
        <v>918</v>
      </c>
      <c r="D374" s="80" t="s">
        <v>487</v>
      </c>
      <c r="E374" s="80" t="s">
        <v>400</v>
      </c>
      <c r="F374" s="82" t="s">
        <v>198</v>
      </c>
      <c r="G374" s="81" t="s">
        <v>620</v>
      </c>
      <c r="H374" s="148">
        <v>-12</v>
      </c>
      <c r="I374" s="148">
        <v>0</v>
      </c>
      <c r="J374" s="111">
        <v>0</v>
      </c>
    </row>
    <row r="375" spans="1:10" s="46" customFormat="1" ht="25.5">
      <c r="A375" s="182" t="s">
        <v>557</v>
      </c>
      <c r="B375" s="84" t="s">
        <v>533</v>
      </c>
      <c r="C375" s="85">
        <v>918</v>
      </c>
      <c r="D375" s="86"/>
      <c r="E375" s="86"/>
      <c r="F375" s="86"/>
      <c r="G375" s="86"/>
      <c r="H375" s="156">
        <f>H382+H390+H396+H412+H376+H423+H434</f>
        <v>1700</v>
      </c>
      <c r="I375" s="156">
        <f>I382+I390+I396+I412+I376+I423+I434</f>
        <v>95447.1</v>
      </c>
      <c r="J375" s="120">
        <f>J382+J390+J396+J412+J376+J423+J434</f>
        <v>95447.1</v>
      </c>
    </row>
    <row r="376" spans="1:10" s="46" customFormat="1" ht="25.5">
      <c r="A376" s="185"/>
      <c r="B376" s="27" t="s">
        <v>463</v>
      </c>
      <c r="C376" s="94">
        <v>918</v>
      </c>
      <c r="D376" s="60" t="s">
        <v>461</v>
      </c>
      <c r="E376" s="60"/>
      <c r="F376" s="60"/>
      <c r="G376" s="60"/>
      <c r="H376" s="157">
        <f aca="true" t="shared" si="45" ref="H376:J380">H377</f>
        <v>100</v>
      </c>
      <c r="I376" s="157">
        <f t="shared" si="45"/>
        <v>100</v>
      </c>
      <c r="J376" s="116">
        <f t="shared" si="45"/>
        <v>500</v>
      </c>
    </row>
    <row r="377" spans="1:10" s="46" customFormat="1" ht="12.75">
      <c r="A377" s="185"/>
      <c r="B377" s="27" t="s">
        <v>274</v>
      </c>
      <c r="C377" s="94">
        <v>918</v>
      </c>
      <c r="D377" s="60" t="s">
        <v>461</v>
      </c>
      <c r="E377" s="60" t="s">
        <v>401</v>
      </c>
      <c r="F377" s="60"/>
      <c r="G377" s="60"/>
      <c r="H377" s="157">
        <f t="shared" si="45"/>
        <v>100</v>
      </c>
      <c r="I377" s="157">
        <f t="shared" si="45"/>
        <v>100</v>
      </c>
      <c r="J377" s="116">
        <f t="shared" si="45"/>
        <v>500</v>
      </c>
    </row>
    <row r="378" spans="1:10" s="46" customFormat="1" ht="38.25">
      <c r="A378" s="185"/>
      <c r="B378" s="15" t="s">
        <v>51</v>
      </c>
      <c r="C378" s="7">
        <v>918</v>
      </c>
      <c r="D378" s="60" t="s">
        <v>461</v>
      </c>
      <c r="E378" s="60" t="s">
        <v>401</v>
      </c>
      <c r="F378" s="8" t="s">
        <v>294</v>
      </c>
      <c r="G378" s="8"/>
      <c r="H378" s="157">
        <f t="shared" si="45"/>
        <v>100</v>
      </c>
      <c r="I378" s="157">
        <f t="shared" si="45"/>
        <v>100</v>
      </c>
      <c r="J378" s="116">
        <f t="shared" si="45"/>
        <v>500</v>
      </c>
    </row>
    <row r="379" spans="1:10" s="46" customFormat="1" ht="63.75">
      <c r="A379" s="185"/>
      <c r="B379" s="15" t="s">
        <v>184</v>
      </c>
      <c r="C379" s="7">
        <v>918</v>
      </c>
      <c r="D379" s="60" t="s">
        <v>461</v>
      </c>
      <c r="E379" s="60" t="s">
        <v>401</v>
      </c>
      <c r="F379" s="8" t="s">
        <v>295</v>
      </c>
      <c r="G379" s="8"/>
      <c r="H379" s="157">
        <f t="shared" si="45"/>
        <v>100</v>
      </c>
      <c r="I379" s="157">
        <f t="shared" si="45"/>
        <v>100</v>
      </c>
      <c r="J379" s="116">
        <f t="shared" si="45"/>
        <v>500</v>
      </c>
    </row>
    <row r="380" spans="1:10" s="46" customFormat="1" ht="38.25">
      <c r="A380" s="185"/>
      <c r="B380" s="15" t="s">
        <v>558</v>
      </c>
      <c r="C380" s="7">
        <v>918</v>
      </c>
      <c r="D380" s="60" t="s">
        <v>461</v>
      </c>
      <c r="E380" s="60" t="s">
        <v>401</v>
      </c>
      <c r="F380" s="8" t="s">
        <v>296</v>
      </c>
      <c r="G380" s="8"/>
      <c r="H380" s="157">
        <f t="shared" si="45"/>
        <v>100</v>
      </c>
      <c r="I380" s="157">
        <f t="shared" si="45"/>
        <v>100</v>
      </c>
      <c r="J380" s="116">
        <f t="shared" si="45"/>
        <v>500</v>
      </c>
    </row>
    <row r="381" spans="1:10" s="46" customFormat="1" ht="12.75">
      <c r="A381" s="185"/>
      <c r="B381" s="15" t="s">
        <v>312</v>
      </c>
      <c r="C381" s="7">
        <v>918</v>
      </c>
      <c r="D381" s="60" t="s">
        <v>461</v>
      </c>
      <c r="E381" s="60" t="s">
        <v>401</v>
      </c>
      <c r="F381" s="8" t="s">
        <v>296</v>
      </c>
      <c r="G381" s="8" t="s">
        <v>313</v>
      </c>
      <c r="H381" s="157">
        <v>100</v>
      </c>
      <c r="I381" s="157">
        <v>100</v>
      </c>
      <c r="J381" s="116">
        <v>500</v>
      </c>
    </row>
    <row r="382" spans="1:10" ht="12.75">
      <c r="A382" s="177"/>
      <c r="B382" s="6" t="s">
        <v>505</v>
      </c>
      <c r="C382" s="7">
        <v>918</v>
      </c>
      <c r="D382" s="8" t="s">
        <v>487</v>
      </c>
      <c r="E382" s="8"/>
      <c r="F382" s="8"/>
      <c r="G382" s="8"/>
      <c r="H382" s="148">
        <f aca="true" t="shared" si="46" ref="H382:J383">H383</f>
        <v>1700</v>
      </c>
      <c r="I382" s="148">
        <f t="shared" si="46"/>
        <v>35352.1</v>
      </c>
      <c r="J382" s="111">
        <f t="shared" si="46"/>
        <v>35352.1</v>
      </c>
    </row>
    <row r="383" spans="1:10" ht="25.5">
      <c r="A383" s="177"/>
      <c r="B383" s="6" t="s">
        <v>506</v>
      </c>
      <c r="C383" s="7">
        <v>918</v>
      </c>
      <c r="D383" s="8" t="s">
        <v>487</v>
      </c>
      <c r="E383" s="8" t="s">
        <v>400</v>
      </c>
      <c r="F383" s="8"/>
      <c r="G383" s="8"/>
      <c r="H383" s="148">
        <f t="shared" si="46"/>
        <v>1700</v>
      </c>
      <c r="I383" s="148">
        <f t="shared" si="46"/>
        <v>35352.1</v>
      </c>
      <c r="J383" s="111">
        <f t="shared" si="46"/>
        <v>35352.1</v>
      </c>
    </row>
    <row r="384" spans="1:10" ht="25.5">
      <c r="A384" s="177"/>
      <c r="B384" s="6" t="s">
        <v>621</v>
      </c>
      <c r="C384" s="7">
        <v>918</v>
      </c>
      <c r="D384" s="8" t="s">
        <v>487</v>
      </c>
      <c r="E384" s="8" t="s">
        <v>400</v>
      </c>
      <c r="F384" s="8" t="s">
        <v>622</v>
      </c>
      <c r="G384" s="8"/>
      <c r="H384" s="148">
        <f>H387+H385</f>
        <v>1700</v>
      </c>
      <c r="I384" s="148">
        <f>I387+I385</f>
        <v>35352.1</v>
      </c>
      <c r="J384" s="111">
        <f>J387+J385</f>
        <v>35352.1</v>
      </c>
    </row>
    <row r="385" spans="1:10" ht="25.5">
      <c r="A385" s="177"/>
      <c r="B385" s="78" t="s">
        <v>263</v>
      </c>
      <c r="C385" s="7">
        <v>918</v>
      </c>
      <c r="D385" s="8" t="s">
        <v>487</v>
      </c>
      <c r="E385" s="8" t="s">
        <v>400</v>
      </c>
      <c r="F385" s="8" t="s">
        <v>200</v>
      </c>
      <c r="G385" s="8"/>
      <c r="H385" s="148">
        <f>H386</f>
        <v>-33</v>
      </c>
      <c r="I385" s="148">
        <f>I386</f>
        <v>0</v>
      </c>
      <c r="J385" s="111">
        <f>J386</f>
        <v>0</v>
      </c>
    </row>
    <row r="386" spans="1:10" ht="25.5">
      <c r="A386" s="177"/>
      <c r="B386" s="12" t="s">
        <v>628</v>
      </c>
      <c r="C386" s="7">
        <v>918</v>
      </c>
      <c r="D386" s="8" t="s">
        <v>487</v>
      </c>
      <c r="E386" s="8" t="s">
        <v>400</v>
      </c>
      <c r="F386" s="8" t="s">
        <v>200</v>
      </c>
      <c r="G386" s="8" t="s">
        <v>629</v>
      </c>
      <c r="H386" s="148">
        <v>-33</v>
      </c>
      <c r="I386" s="148">
        <v>0</v>
      </c>
      <c r="J386" s="111">
        <v>0</v>
      </c>
    </row>
    <row r="387" spans="1:10" ht="25.5">
      <c r="A387" s="177"/>
      <c r="B387" s="12" t="s">
        <v>626</v>
      </c>
      <c r="C387" s="7">
        <v>918</v>
      </c>
      <c r="D387" s="8" t="s">
        <v>487</v>
      </c>
      <c r="E387" s="8" t="s">
        <v>400</v>
      </c>
      <c r="F387" s="8" t="s">
        <v>627</v>
      </c>
      <c r="G387" s="8"/>
      <c r="H387" s="148">
        <f>H388+H389</f>
        <v>1733</v>
      </c>
      <c r="I387" s="148">
        <f>I388+I389</f>
        <v>35352.1</v>
      </c>
      <c r="J387" s="111">
        <f>J388+J389</f>
        <v>35352.1</v>
      </c>
    </row>
    <row r="388" spans="1:10" ht="25.5">
      <c r="A388" s="177"/>
      <c r="B388" s="12" t="s">
        <v>628</v>
      </c>
      <c r="C388" s="7">
        <v>918</v>
      </c>
      <c r="D388" s="8" t="s">
        <v>487</v>
      </c>
      <c r="E388" s="8" t="s">
        <v>400</v>
      </c>
      <c r="F388" s="8" t="s">
        <v>627</v>
      </c>
      <c r="G388" s="8" t="s">
        <v>629</v>
      </c>
      <c r="H388" s="148">
        <v>-33619.1</v>
      </c>
      <c r="I388" s="148">
        <v>0</v>
      </c>
      <c r="J388" s="111">
        <v>0</v>
      </c>
    </row>
    <row r="389" spans="1:10" ht="38.25">
      <c r="A389" s="177"/>
      <c r="B389" s="24" t="s">
        <v>655</v>
      </c>
      <c r="C389" s="7">
        <v>918</v>
      </c>
      <c r="D389" s="8" t="s">
        <v>487</v>
      </c>
      <c r="E389" s="8" t="s">
        <v>400</v>
      </c>
      <c r="F389" s="8" t="s">
        <v>627</v>
      </c>
      <c r="G389" s="8" t="s">
        <v>629</v>
      </c>
      <c r="H389" s="148">
        <v>35352.1</v>
      </c>
      <c r="I389" s="148">
        <v>35352.1</v>
      </c>
      <c r="J389" s="111">
        <v>35352.1</v>
      </c>
    </row>
    <row r="390" spans="1:10" ht="12.75">
      <c r="A390" s="177"/>
      <c r="B390" s="6" t="s">
        <v>462</v>
      </c>
      <c r="C390" s="7">
        <v>918</v>
      </c>
      <c r="D390" s="8" t="s">
        <v>486</v>
      </c>
      <c r="E390" s="8"/>
      <c r="F390" s="8"/>
      <c r="G390" s="8"/>
      <c r="H390" s="148">
        <f aca="true" t="shared" si="47" ref="H390:J394">H391</f>
        <v>11665</v>
      </c>
      <c r="I390" s="148">
        <f t="shared" si="47"/>
        <v>35665</v>
      </c>
      <c r="J390" s="111">
        <f t="shared" si="47"/>
        <v>33700</v>
      </c>
    </row>
    <row r="391" spans="1:10" s="46" customFormat="1" ht="12.75">
      <c r="A391" s="185"/>
      <c r="B391" s="12" t="s">
        <v>507</v>
      </c>
      <c r="C391" s="7">
        <v>918</v>
      </c>
      <c r="D391" s="8" t="s">
        <v>486</v>
      </c>
      <c r="E391" s="8" t="s">
        <v>465</v>
      </c>
      <c r="F391" s="60"/>
      <c r="G391" s="60"/>
      <c r="H391" s="157">
        <f t="shared" si="47"/>
        <v>11665</v>
      </c>
      <c r="I391" s="157">
        <f t="shared" si="47"/>
        <v>35665</v>
      </c>
      <c r="J391" s="116">
        <f t="shared" si="47"/>
        <v>33700</v>
      </c>
    </row>
    <row r="392" spans="1:10" ht="38.25">
      <c r="A392" s="177"/>
      <c r="B392" s="15" t="s">
        <v>51</v>
      </c>
      <c r="C392" s="7">
        <v>918</v>
      </c>
      <c r="D392" s="60" t="s">
        <v>486</v>
      </c>
      <c r="E392" s="60" t="s">
        <v>465</v>
      </c>
      <c r="F392" s="8" t="s">
        <v>294</v>
      </c>
      <c r="G392" s="8"/>
      <c r="H392" s="148">
        <f aca="true" t="shared" si="48" ref="H392:I394">H393</f>
        <v>11665</v>
      </c>
      <c r="I392" s="148">
        <f t="shared" si="48"/>
        <v>35665</v>
      </c>
      <c r="J392" s="111">
        <f t="shared" si="47"/>
        <v>33700</v>
      </c>
    </row>
    <row r="393" spans="1:10" s="46" customFormat="1" ht="63.75">
      <c r="A393" s="185"/>
      <c r="B393" s="15" t="s">
        <v>184</v>
      </c>
      <c r="C393" s="7">
        <v>918</v>
      </c>
      <c r="D393" s="60" t="s">
        <v>486</v>
      </c>
      <c r="E393" s="60" t="s">
        <v>465</v>
      </c>
      <c r="F393" s="8" t="s">
        <v>295</v>
      </c>
      <c r="G393" s="8"/>
      <c r="H393" s="157">
        <f t="shared" si="48"/>
        <v>11665</v>
      </c>
      <c r="I393" s="157">
        <f t="shared" si="48"/>
        <v>35665</v>
      </c>
      <c r="J393" s="116">
        <f t="shared" si="47"/>
        <v>33700</v>
      </c>
    </row>
    <row r="394" spans="1:10" s="46" customFormat="1" ht="38.25">
      <c r="A394" s="185"/>
      <c r="B394" s="15" t="s">
        <v>558</v>
      </c>
      <c r="C394" s="7">
        <v>918</v>
      </c>
      <c r="D394" s="60" t="s">
        <v>486</v>
      </c>
      <c r="E394" s="60" t="s">
        <v>465</v>
      </c>
      <c r="F394" s="8" t="s">
        <v>296</v>
      </c>
      <c r="G394" s="8"/>
      <c r="H394" s="157">
        <f t="shared" si="48"/>
        <v>11665</v>
      </c>
      <c r="I394" s="157">
        <f t="shared" si="48"/>
        <v>35665</v>
      </c>
      <c r="J394" s="116">
        <f t="shared" si="47"/>
        <v>33700</v>
      </c>
    </row>
    <row r="395" spans="1:10" s="46" customFormat="1" ht="12.75">
      <c r="A395" s="185"/>
      <c r="B395" s="15" t="s">
        <v>312</v>
      </c>
      <c r="C395" s="7">
        <v>918</v>
      </c>
      <c r="D395" s="60" t="s">
        <v>486</v>
      </c>
      <c r="E395" s="60" t="s">
        <v>465</v>
      </c>
      <c r="F395" s="8" t="s">
        <v>296</v>
      </c>
      <c r="G395" s="8" t="s">
        <v>313</v>
      </c>
      <c r="H395" s="148">
        <v>11665</v>
      </c>
      <c r="I395" s="148">
        <v>35665</v>
      </c>
      <c r="J395" s="111">
        <v>33700</v>
      </c>
    </row>
    <row r="396" spans="1:10" s="46" customFormat="1" ht="12.75">
      <c r="A396" s="185"/>
      <c r="B396" s="27" t="s">
        <v>65</v>
      </c>
      <c r="C396" s="94">
        <v>918</v>
      </c>
      <c r="D396" s="60" t="s">
        <v>477</v>
      </c>
      <c r="E396" s="60"/>
      <c r="F396" s="60"/>
      <c r="G396" s="60"/>
      <c r="H396" s="157">
        <f>H402+H397+H407</f>
        <v>1765</v>
      </c>
      <c r="I396" s="157">
        <f>I402+I397+I407</f>
        <v>13800</v>
      </c>
      <c r="J396" s="116">
        <f>J402+J397+J407</f>
        <v>13400</v>
      </c>
    </row>
    <row r="397" spans="1:10" s="46" customFormat="1" ht="12.75">
      <c r="A397" s="185"/>
      <c r="B397" s="12" t="s">
        <v>66</v>
      </c>
      <c r="C397" s="7">
        <v>918</v>
      </c>
      <c r="D397" s="8" t="s">
        <v>477</v>
      </c>
      <c r="E397" s="8" t="s">
        <v>572</v>
      </c>
      <c r="F397" s="60"/>
      <c r="G397" s="60"/>
      <c r="H397" s="157">
        <f aca="true" t="shared" si="49" ref="H397:J400">H398</f>
        <v>7800</v>
      </c>
      <c r="I397" s="157">
        <f t="shared" si="49"/>
        <v>7800</v>
      </c>
      <c r="J397" s="116">
        <f t="shared" si="49"/>
        <v>7400</v>
      </c>
    </row>
    <row r="398" spans="1:10" s="46" customFormat="1" ht="38.25">
      <c r="A398" s="185"/>
      <c r="B398" s="15" t="s">
        <v>51</v>
      </c>
      <c r="C398" s="7">
        <v>918</v>
      </c>
      <c r="D398" s="60" t="s">
        <v>477</v>
      </c>
      <c r="E398" s="60" t="s">
        <v>572</v>
      </c>
      <c r="F398" s="8" t="s">
        <v>294</v>
      </c>
      <c r="G398" s="8"/>
      <c r="H398" s="157">
        <f t="shared" si="49"/>
        <v>7800</v>
      </c>
      <c r="I398" s="157">
        <f t="shared" si="49"/>
        <v>7800</v>
      </c>
      <c r="J398" s="116">
        <f t="shared" si="49"/>
        <v>7400</v>
      </c>
    </row>
    <row r="399" spans="1:10" s="46" customFormat="1" ht="63.75">
      <c r="A399" s="185"/>
      <c r="B399" s="15" t="s">
        <v>184</v>
      </c>
      <c r="C399" s="7">
        <v>918</v>
      </c>
      <c r="D399" s="60" t="s">
        <v>477</v>
      </c>
      <c r="E399" s="60" t="s">
        <v>572</v>
      </c>
      <c r="F399" s="8" t="s">
        <v>295</v>
      </c>
      <c r="G399" s="8"/>
      <c r="H399" s="157">
        <f t="shared" si="49"/>
        <v>7800</v>
      </c>
      <c r="I399" s="157">
        <f t="shared" si="49"/>
        <v>7800</v>
      </c>
      <c r="J399" s="116">
        <f t="shared" si="49"/>
        <v>7400</v>
      </c>
    </row>
    <row r="400" spans="1:10" s="46" customFormat="1" ht="38.25">
      <c r="A400" s="185"/>
      <c r="B400" s="15" t="s">
        <v>558</v>
      </c>
      <c r="C400" s="7">
        <v>918</v>
      </c>
      <c r="D400" s="60" t="s">
        <v>477</v>
      </c>
      <c r="E400" s="60" t="s">
        <v>572</v>
      </c>
      <c r="F400" s="8" t="s">
        <v>296</v>
      </c>
      <c r="G400" s="8"/>
      <c r="H400" s="157">
        <f t="shared" si="49"/>
        <v>7800</v>
      </c>
      <c r="I400" s="157">
        <f t="shared" si="49"/>
        <v>7800</v>
      </c>
      <c r="J400" s="116">
        <f t="shared" si="49"/>
        <v>7400</v>
      </c>
    </row>
    <row r="401" spans="1:10" s="46" customFormat="1" ht="12.75">
      <c r="A401" s="185"/>
      <c r="B401" s="15" t="s">
        <v>312</v>
      </c>
      <c r="C401" s="7">
        <v>918</v>
      </c>
      <c r="D401" s="60" t="s">
        <v>477</v>
      </c>
      <c r="E401" s="60" t="s">
        <v>572</v>
      </c>
      <c r="F401" s="8" t="s">
        <v>296</v>
      </c>
      <c r="G401" s="8" t="s">
        <v>313</v>
      </c>
      <c r="H401" s="148">
        <v>7800</v>
      </c>
      <c r="I401" s="157">
        <v>7800</v>
      </c>
      <c r="J401" s="116">
        <v>7400</v>
      </c>
    </row>
    <row r="402" spans="1:10" s="46" customFormat="1" ht="12.75">
      <c r="A402" s="185"/>
      <c r="B402" s="27" t="s">
        <v>70</v>
      </c>
      <c r="C402" s="94">
        <v>918</v>
      </c>
      <c r="D402" s="60" t="s">
        <v>477</v>
      </c>
      <c r="E402" s="60" t="s">
        <v>465</v>
      </c>
      <c r="F402" s="60"/>
      <c r="G402" s="60"/>
      <c r="H402" s="157">
        <f aca="true" t="shared" si="50" ref="H402:J405">H403</f>
        <v>-7035</v>
      </c>
      <c r="I402" s="157">
        <f t="shared" si="50"/>
        <v>5000</v>
      </c>
      <c r="J402" s="116">
        <f t="shared" si="50"/>
        <v>5000</v>
      </c>
    </row>
    <row r="403" spans="1:10" ht="38.25">
      <c r="A403" s="177"/>
      <c r="B403" s="15" t="s">
        <v>51</v>
      </c>
      <c r="C403" s="7">
        <v>918</v>
      </c>
      <c r="D403" s="60" t="s">
        <v>477</v>
      </c>
      <c r="E403" s="60" t="s">
        <v>465</v>
      </c>
      <c r="F403" s="8" t="s">
        <v>294</v>
      </c>
      <c r="G403" s="8"/>
      <c r="H403" s="157">
        <f aca="true" t="shared" si="51" ref="H403:I405">H404</f>
        <v>-7035</v>
      </c>
      <c r="I403" s="157">
        <f t="shared" si="51"/>
        <v>5000</v>
      </c>
      <c r="J403" s="116">
        <f t="shared" si="50"/>
        <v>5000</v>
      </c>
    </row>
    <row r="404" spans="1:10" s="46" customFormat="1" ht="63.75">
      <c r="A404" s="185"/>
      <c r="B404" s="15" t="s">
        <v>184</v>
      </c>
      <c r="C404" s="7">
        <v>918</v>
      </c>
      <c r="D404" s="60" t="s">
        <v>477</v>
      </c>
      <c r="E404" s="60" t="s">
        <v>465</v>
      </c>
      <c r="F404" s="8" t="s">
        <v>295</v>
      </c>
      <c r="G404" s="8"/>
      <c r="H404" s="157">
        <f t="shared" si="51"/>
        <v>-7035</v>
      </c>
      <c r="I404" s="157">
        <f t="shared" si="51"/>
        <v>5000</v>
      </c>
      <c r="J404" s="116">
        <f t="shared" si="50"/>
        <v>5000</v>
      </c>
    </row>
    <row r="405" spans="1:10" s="46" customFormat="1" ht="38.25">
      <c r="A405" s="185"/>
      <c r="B405" s="15" t="s">
        <v>558</v>
      </c>
      <c r="C405" s="7">
        <v>918</v>
      </c>
      <c r="D405" s="60" t="s">
        <v>477</v>
      </c>
      <c r="E405" s="60" t="s">
        <v>465</v>
      </c>
      <c r="F405" s="8" t="s">
        <v>296</v>
      </c>
      <c r="G405" s="8"/>
      <c r="H405" s="157">
        <f t="shared" si="51"/>
        <v>-7035</v>
      </c>
      <c r="I405" s="157">
        <f t="shared" si="51"/>
        <v>5000</v>
      </c>
      <c r="J405" s="116">
        <f t="shared" si="50"/>
        <v>5000</v>
      </c>
    </row>
    <row r="406" spans="1:10" s="46" customFormat="1" ht="12.75">
      <c r="A406" s="185"/>
      <c r="B406" s="15" t="s">
        <v>312</v>
      </c>
      <c r="C406" s="7">
        <v>918</v>
      </c>
      <c r="D406" s="60" t="s">
        <v>477</v>
      </c>
      <c r="E406" s="60" t="s">
        <v>465</v>
      </c>
      <c r="F406" s="8" t="s">
        <v>296</v>
      </c>
      <c r="G406" s="8" t="s">
        <v>313</v>
      </c>
      <c r="H406" s="148">
        <v>-7035</v>
      </c>
      <c r="I406" s="148">
        <v>5000</v>
      </c>
      <c r="J406" s="111">
        <v>5000</v>
      </c>
    </row>
    <row r="407" spans="1:10" s="46" customFormat="1" ht="12.75">
      <c r="A407" s="185"/>
      <c r="B407" s="13" t="s">
        <v>502</v>
      </c>
      <c r="C407" s="94">
        <v>918</v>
      </c>
      <c r="D407" s="60" t="s">
        <v>477</v>
      </c>
      <c r="E407" s="60" t="s">
        <v>477</v>
      </c>
      <c r="F407" s="60"/>
      <c r="G407" s="60"/>
      <c r="H407" s="148">
        <f aca="true" t="shared" si="52" ref="H407:J410">H408</f>
        <v>1000</v>
      </c>
      <c r="I407" s="148">
        <f t="shared" si="52"/>
        <v>1000</v>
      </c>
      <c r="J407" s="111">
        <f t="shared" si="52"/>
        <v>1000</v>
      </c>
    </row>
    <row r="408" spans="1:10" s="46" customFormat="1" ht="38.25">
      <c r="A408" s="185"/>
      <c r="B408" s="15" t="s">
        <v>51</v>
      </c>
      <c r="C408" s="7">
        <v>918</v>
      </c>
      <c r="D408" s="60" t="s">
        <v>477</v>
      </c>
      <c r="E408" s="60" t="s">
        <v>477</v>
      </c>
      <c r="F408" s="8" t="s">
        <v>294</v>
      </c>
      <c r="G408" s="8"/>
      <c r="H408" s="148">
        <f t="shared" si="52"/>
        <v>1000</v>
      </c>
      <c r="I408" s="148">
        <f t="shared" si="52"/>
        <v>1000</v>
      </c>
      <c r="J408" s="111">
        <f t="shared" si="52"/>
        <v>1000</v>
      </c>
    </row>
    <row r="409" spans="1:10" s="46" customFormat="1" ht="63.75">
      <c r="A409" s="185"/>
      <c r="B409" s="15" t="s">
        <v>184</v>
      </c>
      <c r="C409" s="7">
        <v>918</v>
      </c>
      <c r="D409" s="60" t="s">
        <v>477</v>
      </c>
      <c r="E409" s="60" t="s">
        <v>477</v>
      </c>
      <c r="F409" s="8" t="s">
        <v>295</v>
      </c>
      <c r="G409" s="8"/>
      <c r="H409" s="148">
        <f t="shared" si="52"/>
        <v>1000</v>
      </c>
      <c r="I409" s="148">
        <f t="shared" si="52"/>
        <v>1000</v>
      </c>
      <c r="J409" s="111">
        <f t="shared" si="52"/>
        <v>1000</v>
      </c>
    </row>
    <row r="410" spans="1:10" s="46" customFormat="1" ht="38.25">
      <c r="A410" s="185"/>
      <c r="B410" s="15" t="s">
        <v>558</v>
      </c>
      <c r="C410" s="7">
        <v>918</v>
      </c>
      <c r="D410" s="60" t="s">
        <v>477</v>
      </c>
      <c r="E410" s="60" t="s">
        <v>477</v>
      </c>
      <c r="F410" s="8" t="s">
        <v>296</v>
      </c>
      <c r="G410" s="8"/>
      <c r="H410" s="148">
        <f t="shared" si="52"/>
        <v>1000</v>
      </c>
      <c r="I410" s="148">
        <f t="shared" si="52"/>
        <v>1000</v>
      </c>
      <c r="J410" s="111">
        <f t="shared" si="52"/>
        <v>1000</v>
      </c>
    </row>
    <row r="411" spans="1:10" s="46" customFormat="1" ht="12.75">
      <c r="A411" s="185"/>
      <c r="B411" s="15" t="s">
        <v>312</v>
      </c>
      <c r="C411" s="7">
        <v>918</v>
      </c>
      <c r="D411" s="60" t="s">
        <v>477</v>
      </c>
      <c r="E411" s="60" t="s">
        <v>477</v>
      </c>
      <c r="F411" s="8" t="s">
        <v>296</v>
      </c>
      <c r="G411" s="8" t="s">
        <v>313</v>
      </c>
      <c r="H411" s="148">
        <v>1000</v>
      </c>
      <c r="I411" s="148">
        <v>1000</v>
      </c>
      <c r="J411" s="111">
        <v>1000</v>
      </c>
    </row>
    <row r="412" spans="1:10" s="46" customFormat="1" ht="12.75">
      <c r="A412" s="185"/>
      <c r="B412" s="27" t="s">
        <v>683</v>
      </c>
      <c r="C412" s="94">
        <v>918</v>
      </c>
      <c r="D412" s="60" t="s">
        <v>464</v>
      </c>
      <c r="E412" s="60"/>
      <c r="F412" s="60"/>
      <c r="G412" s="60"/>
      <c r="H412" s="157">
        <f>H413+H418</f>
        <v>-24060</v>
      </c>
      <c r="I412" s="157">
        <f>I413+I418</f>
        <v>0</v>
      </c>
      <c r="J412" s="116">
        <f>J413+J418</f>
        <v>0</v>
      </c>
    </row>
    <row r="413" spans="1:10" s="46" customFormat="1" ht="12.75">
      <c r="A413" s="185"/>
      <c r="B413" s="27" t="s">
        <v>684</v>
      </c>
      <c r="C413" s="94">
        <v>918</v>
      </c>
      <c r="D413" s="60" t="s">
        <v>464</v>
      </c>
      <c r="E413" s="60" t="s">
        <v>572</v>
      </c>
      <c r="F413" s="60"/>
      <c r="G413" s="60"/>
      <c r="H413" s="157">
        <f aca="true" t="shared" si="53" ref="H413:J416">H414</f>
        <v>-12030</v>
      </c>
      <c r="I413" s="157">
        <f t="shared" si="53"/>
        <v>0</v>
      </c>
      <c r="J413" s="116">
        <f t="shared" si="53"/>
        <v>0</v>
      </c>
    </row>
    <row r="414" spans="1:10" ht="38.25">
      <c r="A414" s="177"/>
      <c r="B414" s="15" t="s">
        <v>51</v>
      </c>
      <c r="C414" s="7">
        <v>918</v>
      </c>
      <c r="D414" s="60" t="s">
        <v>464</v>
      </c>
      <c r="E414" s="60" t="s">
        <v>572</v>
      </c>
      <c r="F414" s="8" t="s">
        <v>294</v>
      </c>
      <c r="G414" s="8"/>
      <c r="H414" s="148">
        <f aca="true" t="shared" si="54" ref="H414:I416">H415</f>
        <v>-12030</v>
      </c>
      <c r="I414" s="148">
        <f t="shared" si="54"/>
        <v>0</v>
      </c>
      <c r="J414" s="111">
        <f t="shared" si="53"/>
        <v>0</v>
      </c>
    </row>
    <row r="415" spans="1:10" s="46" customFormat="1" ht="63.75">
      <c r="A415" s="185"/>
      <c r="B415" s="15" t="s">
        <v>184</v>
      </c>
      <c r="C415" s="7">
        <v>918</v>
      </c>
      <c r="D415" s="60" t="s">
        <v>464</v>
      </c>
      <c r="E415" s="60" t="s">
        <v>572</v>
      </c>
      <c r="F415" s="8" t="s">
        <v>295</v>
      </c>
      <c r="G415" s="8"/>
      <c r="H415" s="157">
        <f t="shared" si="54"/>
        <v>-12030</v>
      </c>
      <c r="I415" s="157">
        <f t="shared" si="54"/>
        <v>0</v>
      </c>
      <c r="J415" s="116">
        <f t="shared" si="53"/>
        <v>0</v>
      </c>
    </row>
    <row r="416" spans="1:10" s="46" customFormat="1" ht="38.25">
      <c r="A416" s="185"/>
      <c r="B416" s="15" t="s">
        <v>558</v>
      </c>
      <c r="C416" s="7">
        <v>918</v>
      </c>
      <c r="D416" s="60" t="s">
        <v>464</v>
      </c>
      <c r="E416" s="60" t="s">
        <v>572</v>
      </c>
      <c r="F416" s="8" t="s">
        <v>296</v>
      </c>
      <c r="G416" s="8"/>
      <c r="H416" s="157">
        <f t="shared" si="54"/>
        <v>-12030</v>
      </c>
      <c r="I416" s="157">
        <f t="shared" si="54"/>
        <v>0</v>
      </c>
      <c r="J416" s="116">
        <f t="shared" si="53"/>
        <v>0</v>
      </c>
    </row>
    <row r="417" spans="1:10" s="46" customFormat="1" ht="12.75">
      <c r="A417" s="185"/>
      <c r="B417" s="15" t="s">
        <v>312</v>
      </c>
      <c r="C417" s="7">
        <v>918</v>
      </c>
      <c r="D417" s="60" t="s">
        <v>464</v>
      </c>
      <c r="E417" s="60" t="s">
        <v>572</v>
      </c>
      <c r="F417" s="8" t="s">
        <v>296</v>
      </c>
      <c r="G417" s="8" t="s">
        <v>313</v>
      </c>
      <c r="H417" s="148">
        <v>-12030</v>
      </c>
      <c r="I417" s="148">
        <v>0</v>
      </c>
      <c r="J417" s="111">
        <v>0</v>
      </c>
    </row>
    <row r="418" spans="1:10" s="46" customFormat="1" ht="12.75">
      <c r="A418" s="185"/>
      <c r="B418" s="27" t="s">
        <v>360</v>
      </c>
      <c r="C418" s="94">
        <v>918</v>
      </c>
      <c r="D418" s="60" t="s">
        <v>464</v>
      </c>
      <c r="E418" s="60" t="s">
        <v>476</v>
      </c>
      <c r="F418" s="60"/>
      <c r="G418" s="60"/>
      <c r="H418" s="157">
        <f aca="true" t="shared" si="55" ref="H418:J421">H419</f>
        <v>-12030</v>
      </c>
      <c r="I418" s="157">
        <f t="shared" si="55"/>
        <v>0</v>
      </c>
      <c r="J418" s="116">
        <f t="shared" si="55"/>
        <v>0</v>
      </c>
    </row>
    <row r="419" spans="1:10" ht="38.25">
      <c r="A419" s="177"/>
      <c r="B419" s="15" t="s">
        <v>51</v>
      </c>
      <c r="C419" s="7">
        <v>918</v>
      </c>
      <c r="D419" s="60" t="s">
        <v>464</v>
      </c>
      <c r="E419" s="60" t="s">
        <v>476</v>
      </c>
      <c r="F419" s="8" t="s">
        <v>294</v>
      </c>
      <c r="G419" s="8"/>
      <c r="H419" s="148">
        <f aca="true" t="shared" si="56" ref="H419:I421">H420</f>
        <v>-12030</v>
      </c>
      <c r="I419" s="148">
        <f t="shared" si="56"/>
        <v>0</v>
      </c>
      <c r="J419" s="111">
        <f t="shared" si="55"/>
        <v>0</v>
      </c>
    </row>
    <row r="420" spans="1:10" s="46" customFormat="1" ht="63.75">
      <c r="A420" s="185"/>
      <c r="B420" s="15" t="s">
        <v>184</v>
      </c>
      <c r="C420" s="7">
        <v>918</v>
      </c>
      <c r="D420" s="60" t="s">
        <v>464</v>
      </c>
      <c r="E420" s="60" t="s">
        <v>476</v>
      </c>
      <c r="F420" s="8" t="s">
        <v>295</v>
      </c>
      <c r="G420" s="8"/>
      <c r="H420" s="157">
        <f t="shared" si="56"/>
        <v>-12030</v>
      </c>
      <c r="I420" s="157">
        <f t="shared" si="56"/>
        <v>0</v>
      </c>
      <c r="J420" s="116">
        <f t="shared" si="55"/>
        <v>0</v>
      </c>
    </row>
    <row r="421" spans="1:10" s="46" customFormat="1" ht="38.25">
      <c r="A421" s="185"/>
      <c r="B421" s="15" t="s">
        <v>558</v>
      </c>
      <c r="C421" s="7">
        <v>918</v>
      </c>
      <c r="D421" s="60" t="s">
        <v>464</v>
      </c>
      <c r="E421" s="60" t="s">
        <v>476</v>
      </c>
      <c r="F421" s="8" t="s">
        <v>296</v>
      </c>
      <c r="G421" s="8"/>
      <c r="H421" s="157">
        <f t="shared" si="56"/>
        <v>-12030</v>
      </c>
      <c r="I421" s="157">
        <f t="shared" si="56"/>
        <v>0</v>
      </c>
      <c r="J421" s="116">
        <f t="shared" si="55"/>
        <v>0</v>
      </c>
    </row>
    <row r="422" spans="1:10" s="46" customFormat="1" ht="12.75">
      <c r="A422" s="185"/>
      <c r="B422" s="15" t="s">
        <v>312</v>
      </c>
      <c r="C422" s="7">
        <v>918</v>
      </c>
      <c r="D422" s="60" t="s">
        <v>464</v>
      </c>
      <c r="E422" s="60" t="s">
        <v>476</v>
      </c>
      <c r="F422" s="8" t="s">
        <v>296</v>
      </c>
      <c r="G422" s="8" t="s">
        <v>313</v>
      </c>
      <c r="H422" s="148">
        <v>-12030</v>
      </c>
      <c r="I422" s="148">
        <v>0</v>
      </c>
      <c r="J422" s="111">
        <v>0</v>
      </c>
    </row>
    <row r="423" spans="1:10" s="46" customFormat="1" ht="12.75">
      <c r="A423" s="185"/>
      <c r="B423" s="27" t="s">
        <v>435</v>
      </c>
      <c r="C423" s="94">
        <v>918</v>
      </c>
      <c r="D423" s="60" t="s">
        <v>464</v>
      </c>
      <c r="E423" s="60"/>
      <c r="F423" s="60"/>
      <c r="G423" s="60"/>
      <c r="H423" s="148">
        <f>H424+H429</f>
        <v>6530</v>
      </c>
      <c r="I423" s="148">
        <f>I424+I429</f>
        <v>6530</v>
      </c>
      <c r="J423" s="111">
        <f>J424+J429</f>
        <v>8495</v>
      </c>
    </row>
    <row r="424" spans="1:10" s="46" customFormat="1" ht="12.75">
      <c r="A424" s="185"/>
      <c r="B424" s="27" t="s">
        <v>684</v>
      </c>
      <c r="C424" s="94">
        <v>918</v>
      </c>
      <c r="D424" s="60" t="s">
        <v>464</v>
      </c>
      <c r="E424" s="60" t="s">
        <v>572</v>
      </c>
      <c r="F424" s="60"/>
      <c r="G424" s="60"/>
      <c r="H424" s="148">
        <f aca="true" t="shared" si="57" ref="H424:J427">H425</f>
        <v>5930</v>
      </c>
      <c r="I424" s="148">
        <f t="shared" si="57"/>
        <v>5930</v>
      </c>
      <c r="J424" s="111">
        <f t="shared" si="57"/>
        <v>7500</v>
      </c>
    </row>
    <row r="425" spans="1:10" s="46" customFormat="1" ht="38.25">
      <c r="A425" s="185"/>
      <c r="B425" s="15" t="s">
        <v>51</v>
      </c>
      <c r="C425" s="7">
        <v>918</v>
      </c>
      <c r="D425" s="60" t="s">
        <v>464</v>
      </c>
      <c r="E425" s="60" t="s">
        <v>572</v>
      </c>
      <c r="F425" s="8" t="s">
        <v>294</v>
      </c>
      <c r="G425" s="8"/>
      <c r="H425" s="148">
        <f t="shared" si="57"/>
        <v>5930</v>
      </c>
      <c r="I425" s="148">
        <f t="shared" si="57"/>
        <v>5930</v>
      </c>
      <c r="J425" s="111">
        <f t="shared" si="57"/>
        <v>7500</v>
      </c>
    </row>
    <row r="426" spans="1:10" s="46" customFormat="1" ht="63.75">
      <c r="A426" s="185"/>
      <c r="B426" s="15" t="s">
        <v>184</v>
      </c>
      <c r="C426" s="7">
        <v>918</v>
      </c>
      <c r="D426" s="60" t="s">
        <v>464</v>
      </c>
      <c r="E426" s="60" t="s">
        <v>572</v>
      </c>
      <c r="F426" s="8" t="s">
        <v>295</v>
      </c>
      <c r="G426" s="8"/>
      <c r="H426" s="148">
        <f t="shared" si="57"/>
        <v>5930</v>
      </c>
      <c r="I426" s="148">
        <f t="shared" si="57"/>
        <v>5930</v>
      </c>
      <c r="J426" s="111">
        <f t="shared" si="57"/>
        <v>7500</v>
      </c>
    </row>
    <row r="427" spans="1:10" s="46" customFormat="1" ht="38.25">
      <c r="A427" s="185"/>
      <c r="B427" s="15" t="s">
        <v>558</v>
      </c>
      <c r="C427" s="7">
        <v>918</v>
      </c>
      <c r="D427" s="60" t="s">
        <v>464</v>
      </c>
      <c r="E427" s="60" t="s">
        <v>572</v>
      </c>
      <c r="F427" s="8" t="s">
        <v>296</v>
      </c>
      <c r="G427" s="8"/>
      <c r="H427" s="148">
        <f t="shared" si="57"/>
        <v>5930</v>
      </c>
      <c r="I427" s="148">
        <f t="shared" si="57"/>
        <v>5930</v>
      </c>
      <c r="J427" s="111">
        <f t="shared" si="57"/>
        <v>7500</v>
      </c>
    </row>
    <row r="428" spans="1:10" s="46" customFormat="1" ht="12.75">
      <c r="A428" s="185"/>
      <c r="B428" s="15" t="s">
        <v>312</v>
      </c>
      <c r="C428" s="7">
        <v>918</v>
      </c>
      <c r="D428" s="60" t="s">
        <v>464</v>
      </c>
      <c r="E428" s="60" t="s">
        <v>572</v>
      </c>
      <c r="F428" s="8" t="s">
        <v>296</v>
      </c>
      <c r="G428" s="8" t="s">
        <v>313</v>
      </c>
      <c r="H428" s="148">
        <v>5930</v>
      </c>
      <c r="I428" s="148">
        <v>5930</v>
      </c>
      <c r="J428" s="111">
        <v>7500</v>
      </c>
    </row>
    <row r="429" spans="1:10" s="46" customFormat="1" ht="12.75">
      <c r="A429" s="185"/>
      <c r="B429" s="27" t="s">
        <v>3</v>
      </c>
      <c r="C429" s="94">
        <v>918</v>
      </c>
      <c r="D429" s="60" t="s">
        <v>464</v>
      </c>
      <c r="E429" s="60" t="s">
        <v>465</v>
      </c>
      <c r="F429" s="60"/>
      <c r="G429" s="60"/>
      <c r="H429" s="148">
        <f aca="true" t="shared" si="58" ref="H429:J432">H430</f>
        <v>600</v>
      </c>
      <c r="I429" s="148">
        <f t="shared" si="58"/>
        <v>600</v>
      </c>
      <c r="J429" s="111">
        <f t="shared" si="58"/>
        <v>995</v>
      </c>
    </row>
    <row r="430" spans="1:10" s="46" customFormat="1" ht="38.25">
      <c r="A430" s="185"/>
      <c r="B430" s="15" t="s">
        <v>51</v>
      </c>
      <c r="C430" s="7">
        <v>918</v>
      </c>
      <c r="D430" s="60" t="s">
        <v>464</v>
      </c>
      <c r="E430" s="60" t="s">
        <v>465</v>
      </c>
      <c r="F430" s="8" t="s">
        <v>294</v>
      </c>
      <c r="G430" s="8"/>
      <c r="H430" s="148">
        <f t="shared" si="58"/>
        <v>600</v>
      </c>
      <c r="I430" s="148">
        <f t="shared" si="58"/>
        <v>600</v>
      </c>
      <c r="J430" s="111">
        <f t="shared" si="58"/>
        <v>995</v>
      </c>
    </row>
    <row r="431" spans="1:10" s="46" customFormat="1" ht="63.75">
      <c r="A431" s="185"/>
      <c r="B431" s="15" t="s">
        <v>184</v>
      </c>
      <c r="C431" s="7">
        <v>918</v>
      </c>
      <c r="D431" s="60" t="s">
        <v>464</v>
      </c>
      <c r="E431" s="60" t="s">
        <v>465</v>
      </c>
      <c r="F431" s="8" t="s">
        <v>295</v>
      </c>
      <c r="G431" s="8"/>
      <c r="H431" s="148">
        <f t="shared" si="58"/>
        <v>600</v>
      </c>
      <c r="I431" s="148">
        <f t="shared" si="58"/>
        <v>600</v>
      </c>
      <c r="J431" s="111">
        <f t="shared" si="58"/>
        <v>995</v>
      </c>
    </row>
    <row r="432" spans="1:10" s="46" customFormat="1" ht="38.25">
      <c r="A432" s="185"/>
      <c r="B432" s="15" t="s">
        <v>558</v>
      </c>
      <c r="C432" s="7">
        <v>918</v>
      </c>
      <c r="D432" s="60" t="s">
        <v>464</v>
      </c>
      <c r="E432" s="60" t="s">
        <v>465</v>
      </c>
      <c r="F432" s="8" t="s">
        <v>296</v>
      </c>
      <c r="G432" s="8"/>
      <c r="H432" s="148">
        <f t="shared" si="58"/>
        <v>600</v>
      </c>
      <c r="I432" s="148">
        <f t="shared" si="58"/>
        <v>600</v>
      </c>
      <c r="J432" s="111">
        <f t="shared" si="58"/>
        <v>995</v>
      </c>
    </row>
    <row r="433" spans="1:10" s="46" customFormat="1" ht="12.75">
      <c r="A433" s="185"/>
      <c r="B433" s="15" t="s">
        <v>312</v>
      </c>
      <c r="C433" s="7">
        <v>918</v>
      </c>
      <c r="D433" s="60" t="s">
        <v>464</v>
      </c>
      <c r="E433" s="60" t="s">
        <v>465</v>
      </c>
      <c r="F433" s="8" t="s">
        <v>296</v>
      </c>
      <c r="G433" s="8" t="s">
        <v>313</v>
      </c>
      <c r="H433" s="148">
        <v>600</v>
      </c>
      <c r="I433" s="148">
        <v>600</v>
      </c>
      <c r="J433" s="111">
        <v>995</v>
      </c>
    </row>
    <row r="434" spans="1:10" s="46" customFormat="1" ht="12.75">
      <c r="A434" s="185"/>
      <c r="B434" s="15" t="s">
        <v>360</v>
      </c>
      <c r="C434" s="7">
        <v>918</v>
      </c>
      <c r="D434" s="60" t="s">
        <v>471</v>
      </c>
      <c r="E434" s="60"/>
      <c r="F434" s="8"/>
      <c r="G434" s="8"/>
      <c r="H434" s="148">
        <f aca="true" t="shared" si="59" ref="H434:J438">H435</f>
        <v>4000</v>
      </c>
      <c r="I434" s="148">
        <f t="shared" si="59"/>
        <v>4000</v>
      </c>
      <c r="J434" s="111">
        <f t="shared" si="59"/>
        <v>4000</v>
      </c>
    </row>
    <row r="435" spans="1:10" s="46" customFormat="1" ht="12.75">
      <c r="A435" s="185"/>
      <c r="B435" s="27" t="s">
        <v>228</v>
      </c>
      <c r="C435" s="94">
        <v>918</v>
      </c>
      <c r="D435" s="60" t="s">
        <v>471</v>
      </c>
      <c r="E435" s="60" t="s">
        <v>465</v>
      </c>
      <c r="F435" s="60"/>
      <c r="G435" s="60"/>
      <c r="H435" s="148">
        <f t="shared" si="59"/>
        <v>4000</v>
      </c>
      <c r="I435" s="148">
        <f t="shared" si="59"/>
        <v>4000</v>
      </c>
      <c r="J435" s="111">
        <f t="shared" si="59"/>
        <v>4000</v>
      </c>
    </row>
    <row r="436" spans="1:10" s="46" customFormat="1" ht="38.25">
      <c r="A436" s="185"/>
      <c r="B436" s="15" t="s">
        <v>51</v>
      </c>
      <c r="C436" s="7">
        <v>918</v>
      </c>
      <c r="D436" s="60" t="s">
        <v>471</v>
      </c>
      <c r="E436" s="60" t="s">
        <v>465</v>
      </c>
      <c r="F436" s="8" t="s">
        <v>294</v>
      </c>
      <c r="G436" s="8"/>
      <c r="H436" s="148">
        <f t="shared" si="59"/>
        <v>4000</v>
      </c>
      <c r="I436" s="148">
        <f t="shared" si="59"/>
        <v>4000</v>
      </c>
      <c r="J436" s="111">
        <f t="shared" si="59"/>
        <v>4000</v>
      </c>
    </row>
    <row r="437" spans="1:10" s="46" customFormat="1" ht="63.75">
      <c r="A437" s="185"/>
      <c r="B437" s="15" t="s">
        <v>184</v>
      </c>
      <c r="C437" s="7">
        <v>918</v>
      </c>
      <c r="D437" s="60" t="s">
        <v>471</v>
      </c>
      <c r="E437" s="60" t="s">
        <v>465</v>
      </c>
      <c r="F437" s="8" t="s">
        <v>295</v>
      </c>
      <c r="G437" s="8"/>
      <c r="H437" s="148">
        <f t="shared" si="59"/>
        <v>4000</v>
      </c>
      <c r="I437" s="148">
        <f t="shared" si="59"/>
        <v>4000</v>
      </c>
      <c r="J437" s="111">
        <f t="shared" si="59"/>
        <v>4000</v>
      </c>
    </row>
    <row r="438" spans="1:10" s="46" customFormat="1" ht="38.25">
      <c r="A438" s="185"/>
      <c r="B438" s="15" t="s">
        <v>558</v>
      </c>
      <c r="C438" s="7">
        <v>918</v>
      </c>
      <c r="D438" s="60" t="s">
        <v>471</v>
      </c>
      <c r="E438" s="60" t="s">
        <v>465</v>
      </c>
      <c r="F438" s="8" t="s">
        <v>296</v>
      </c>
      <c r="G438" s="8"/>
      <c r="H438" s="148">
        <f t="shared" si="59"/>
        <v>4000</v>
      </c>
      <c r="I438" s="148">
        <f t="shared" si="59"/>
        <v>4000</v>
      </c>
      <c r="J438" s="111">
        <f t="shared" si="59"/>
        <v>4000</v>
      </c>
    </row>
    <row r="439" spans="1:10" s="46" customFormat="1" ht="12.75">
      <c r="A439" s="185"/>
      <c r="B439" s="15" t="s">
        <v>312</v>
      </c>
      <c r="C439" s="7">
        <v>918</v>
      </c>
      <c r="D439" s="60" t="s">
        <v>471</v>
      </c>
      <c r="E439" s="60" t="s">
        <v>465</v>
      </c>
      <c r="F439" s="8" t="s">
        <v>296</v>
      </c>
      <c r="G439" s="8" t="s">
        <v>313</v>
      </c>
      <c r="H439" s="148">
        <v>4000</v>
      </c>
      <c r="I439" s="148">
        <v>4000</v>
      </c>
      <c r="J439" s="111">
        <v>4000</v>
      </c>
    </row>
    <row r="440" spans="1:10" ht="25.5">
      <c r="A440" s="180" t="s">
        <v>467</v>
      </c>
      <c r="B440" s="9" t="s">
        <v>552</v>
      </c>
      <c r="C440" s="10">
        <v>917</v>
      </c>
      <c r="D440" s="11"/>
      <c r="E440" s="11"/>
      <c r="F440" s="11"/>
      <c r="G440" s="11"/>
      <c r="H440" s="151">
        <f>H441+H457+H466</f>
        <v>12817</v>
      </c>
      <c r="I440" s="151">
        <f>I441+I457+I466</f>
        <v>170537</v>
      </c>
      <c r="J440" s="114">
        <f>J441+J457+J466</f>
        <v>170537</v>
      </c>
    </row>
    <row r="441" spans="1:10" ht="12.75">
      <c r="A441" s="180" t="s">
        <v>469</v>
      </c>
      <c r="B441" s="9" t="s">
        <v>556</v>
      </c>
      <c r="C441" s="10">
        <v>917</v>
      </c>
      <c r="D441" s="11"/>
      <c r="E441" s="11"/>
      <c r="F441" s="11"/>
      <c r="G441" s="11"/>
      <c r="H441" s="151">
        <f>H442+H452</f>
        <v>0</v>
      </c>
      <c r="I441" s="151">
        <f>I442+I452</f>
        <v>97531</v>
      </c>
      <c r="J441" s="114">
        <f>J442+J452</f>
        <v>97531</v>
      </c>
    </row>
    <row r="442" spans="1:10" ht="12.75">
      <c r="A442" s="177"/>
      <c r="B442" s="6" t="s">
        <v>505</v>
      </c>
      <c r="C442" s="7">
        <v>917</v>
      </c>
      <c r="D442" s="8" t="s">
        <v>487</v>
      </c>
      <c r="E442" s="8"/>
      <c r="F442" s="8"/>
      <c r="G442" s="8"/>
      <c r="H442" s="148">
        <f>H443</f>
        <v>0</v>
      </c>
      <c r="I442" s="148">
        <f>I443</f>
        <v>96531</v>
      </c>
      <c r="J442" s="111">
        <f>J443</f>
        <v>96531</v>
      </c>
    </row>
    <row r="443" spans="1:10" ht="25.5">
      <c r="A443" s="177"/>
      <c r="B443" s="6" t="s">
        <v>506</v>
      </c>
      <c r="C443" s="7">
        <v>917</v>
      </c>
      <c r="D443" s="8" t="s">
        <v>487</v>
      </c>
      <c r="E443" s="8" t="s">
        <v>400</v>
      </c>
      <c r="F443" s="8"/>
      <c r="G443" s="8"/>
      <c r="H443" s="148">
        <f>H444+H449</f>
        <v>0</v>
      </c>
      <c r="I443" s="148">
        <f>I444+I449</f>
        <v>96531</v>
      </c>
      <c r="J443" s="111">
        <f>J444+J449</f>
        <v>96531</v>
      </c>
    </row>
    <row r="444" spans="1:10" ht="51">
      <c r="A444" s="177"/>
      <c r="B444" s="17" t="s">
        <v>630</v>
      </c>
      <c r="C444" s="7">
        <v>917</v>
      </c>
      <c r="D444" s="8" t="s">
        <v>487</v>
      </c>
      <c r="E444" s="8" t="s">
        <v>400</v>
      </c>
      <c r="F444" s="8" t="s">
        <v>631</v>
      </c>
      <c r="G444" s="8"/>
      <c r="H444" s="148">
        <f>H445+H447</f>
        <v>0</v>
      </c>
      <c r="I444" s="148">
        <f>I445+I447</f>
        <v>45831</v>
      </c>
      <c r="J444" s="111">
        <f>J445+J447</f>
        <v>45831</v>
      </c>
    </row>
    <row r="445" spans="1:10" ht="12.75">
      <c r="A445" s="177"/>
      <c r="B445" s="17" t="s">
        <v>208</v>
      </c>
      <c r="C445" s="7">
        <v>917</v>
      </c>
      <c r="D445" s="8" t="s">
        <v>487</v>
      </c>
      <c r="E445" s="8" t="s">
        <v>400</v>
      </c>
      <c r="F445" s="8" t="s">
        <v>209</v>
      </c>
      <c r="G445" s="8"/>
      <c r="H445" s="148">
        <f>H446</f>
        <v>280</v>
      </c>
      <c r="I445" s="148">
        <f>I446</f>
        <v>45831</v>
      </c>
      <c r="J445" s="111">
        <f>J446</f>
        <v>45831</v>
      </c>
    </row>
    <row r="446" spans="1:10" ht="25.5">
      <c r="A446" s="177"/>
      <c r="B446" s="12" t="s">
        <v>619</v>
      </c>
      <c r="C446" s="7">
        <v>917</v>
      </c>
      <c r="D446" s="8" t="s">
        <v>487</v>
      </c>
      <c r="E446" s="8" t="s">
        <v>400</v>
      </c>
      <c r="F446" s="8" t="s">
        <v>209</v>
      </c>
      <c r="G446" s="25" t="s">
        <v>620</v>
      </c>
      <c r="H446" s="148">
        <v>280</v>
      </c>
      <c r="I446" s="148">
        <v>45831</v>
      </c>
      <c r="J446" s="111">
        <v>45831</v>
      </c>
    </row>
    <row r="447" spans="1:10" ht="25.5">
      <c r="A447" s="181"/>
      <c r="B447" s="78" t="s">
        <v>263</v>
      </c>
      <c r="C447" s="79">
        <v>917</v>
      </c>
      <c r="D447" s="80" t="s">
        <v>487</v>
      </c>
      <c r="E447" s="80" t="s">
        <v>400</v>
      </c>
      <c r="F447" s="82" t="s">
        <v>198</v>
      </c>
      <c r="G447" s="160"/>
      <c r="H447" s="161">
        <f>H448</f>
        <v>-280</v>
      </c>
      <c r="I447" s="161">
        <f>I448</f>
        <v>0</v>
      </c>
      <c r="J447" s="142">
        <f>J448</f>
        <v>0</v>
      </c>
    </row>
    <row r="448" spans="1:10" ht="25.5">
      <c r="A448" s="181"/>
      <c r="B448" s="78" t="s">
        <v>619</v>
      </c>
      <c r="C448" s="79">
        <v>917</v>
      </c>
      <c r="D448" s="80" t="s">
        <v>487</v>
      </c>
      <c r="E448" s="80" t="s">
        <v>400</v>
      </c>
      <c r="F448" s="82" t="s">
        <v>198</v>
      </c>
      <c r="G448" s="81" t="s">
        <v>620</v>
      </c>
      <c r="H448" s="148">
        <v>-280</v>
      </c>
      <c r="I448" s="148">
        <v>0</v>
      </c>
      <c r="J448" s="111">
        <v>0</v>
      </c>
    </row>
    <row r="449" spans="1:10" ht="25.5">
      <c r="A449" s="177"/>
      <c r="B449" s="6" t="s">
        <v>621</v>
      </c>
      <c r="C449" s="7">
        <v>917</v>
      </c>
      <c r="D449" s="8" t="s">
        <v>487</v>
      </c>
      <c r="E449" s="8" t="s">
        <v>400</v>
      </c>
      <c r="F449" s="8" t="s">
        <v>622</v>
      </c>
      <c r="G449" s="8"/>
      <c r="H449" s="148">
        <f aca="true" t="shared" si="60" ref="H449:J450">H450</f>
        <v>0</v>
      </c>
      <c r="I449" s="148">
        <f t="shared" si="60"/>
        <v>50700</v>
      </c>
      <c r="J449" s="111">
        <f t="shared" si="60"/>
        <v>50700</v>
      </c>
    </row>
    <row r="450" spans="1:10" ht="25.5">
      <c r="A450" s="177"/>
      <c r="B450" s="15" t="s">
        <v>623</v>
      </c>
      <c r="C450" s="7">
        <v>917</v>
      </c>
      <c r="D450" s="8" t="s">
        <v>487</v>
      </c>
      <c r="E450" s="8" t="s">
        <v>400</v>
      </c>
      <c r="F450" s="8" t="s">
        <v>624</v>
      </c>
      <c r="G450" s="8"/>
      <c r="H450" s="148">
        <f t="shared" si="60"/>
        <v>0</v>
      </c>
      <c r="I450" s="148">
        <f t="shared" si="60"/>
        <v>50700</v>
      </c>
      <c r="J450" s="111">
        <f t="shared" si="60"/>
        <v>50700</v>
      </c>
    </row>
    <row r="451" spans="1:10" ht="25.5">
      <c r="A451" s="177"/>
      <c r="B451" s="15" t="s">
        <v>623</v>
      </c>
      <c r="C451" s="7">
        <v>917</v>
      </c>
      <c r="D451" s="8" t="s">
        <v>487</v>
      </c>
      <c r="E451" s="8" t="s">
        <v>400</v>
      </c>
      <c r="F451" s="8" t="s">
        <v>624</v>
      </c>
      <c r="G451" s="8" t="s">
        <v>625</v>
      </c>
      <c r="H451" s="148">
        <v>0</v>
      </c>
      <c r="I451" s="148">
        <v>50700</v>
      </c>
      <c r="J451" s="111">
        <v>50700</v>
      </c>
    </row>
    <row r="452" spans="1:10" ht="12.75">
      <c r="A452" s="177"/>
      <c r="B452" s="6" t="s">
        <v>462</v>
      </c>
      <c r="C452" s="7">
        <v>917</v>
      </c>
      <c r="D452" s="8" t="s">
        <v>486</v>
      </c>
      <c r="E452" s="8"/>
      <c r="F452" s="8"/>
      <c r="G452" s="8"/>
      <c r="H452" s="148">
        <f aca="true" t="shared" si="61" ref="H452:J455">H453</f>
        <v>0</v>
      </c>
      <c r="I452" s="148">
        <f t="shared" si="61"/>
        <v>1000</v>
      </c>
      <c r="J452" s="111">
        <f t="shared" si="61"/>
        <v>1000</v>
      </c>
    </row>
    <row r="453" spans="1:10" ht="12.75">
      <c r="A453" s="177"/>
      <c r="B453" s="6" t="s">
        <v>213</v>
      </c>
      <c r="C453" s="7">
        <v>917</v>
      </c>
      <c r="D453" s="8" t="s">
        <v>486</v>
      </c>
      <c r="E453" s="8" t="s">
        <v>461</v>
      </c>
      <c r="F453" s="8"/>
      <c r="G453" s="8"/>
      <c r="H453" s="148">
        <f t="shared" si="61"/>
        <v>0</v>
      </c>
      <c r="I453" s="148">
        <f t="shared" si="61"/>
        <v>1000</v>
      </c>
      <c r="J453" s="111">
        <f t="shared" si="61"/>
        <v>1000</v>
      </c>
    </row>
    <row r="454" spans="1:10" ht="12.75">
      <c r="A454" s="177"/>
      <c r="B454" s="6" t="s">
        <v>213</v>
      </c>
      <c r="C454" s="7">
        <v>917</v>
      </c>
      <c r="D454" s="8" t="s">
        <v>486</v>
      </c>
      <c r="E454" s="8" t="s">
        <v>461</v>
      </c>
      <c r="F454" s="8" t="s">
        <v>214</v>
      </c>
      <c r="G454" s="8"/>
      <c r="H454" s="148">
        <f t="shared" si="61"/>
        <v>0</v>
      </c>
      <c r="I454" s="148">
        <f t="shared" si="61"/>
        <v>1000</v>
      </c>
      <c r="J454" s="111">
        <f t="shared" si="61"/>
        <v>1000</v>
      </c>
    </row>
    <row r="455" spans="1:10" ht="25.5">
      <c r="A455" s="177"/>
      <c r="B455" s="15" t="s">
        <v>215</v>
      </c>
      <c r="C455" s="7">
        <v>917</v>
      </c>
      <c r="D455" s="8" t="s">
        <v>486</v>
      </c>
      <c r="E455" s="8" t="s">
        <v>461</v>
      </c>
      <c r="F455" s="8" t="s">
        <v>216</v>
      </c>
      <c r="G455" s="8"/>
      <c r="H455" s="148">
        <f t="shared" si="61"/>
        <v>0</v>
      </c>
      <c r="I455" s="148">
        <f t="shared" si="61"/>
        <v>1000</v>
      </c>
      <c r="J455" s="111">
        <f t="shared" si="61"/>
        <v>1000</v>
      </c>
    </row>
    <row r="456" spans="1:10" ht="12.75">
      <c r="A456" s="177"/>
      <c r="B456" s="6" t="s">
        <v>98</v>
      </c>
      <c r="C456" s="7">
        <v>917</v>
      </c>
      <c r="D456" s="8" t="s">
        <v>486</v>
      </c>
      <c r="E456" s="8" t="s">
        <v>461</v>
      </c>
      <c r="F456" s="8" t="s">
        <v>216</v>
      </c>
      <c r="G456" s="8" t="s">
        <v>212</v>
      </c>
      <c r="H456" s="148">
        <v>0</v>
      </c>
      <c r="I456" s="148">
        <v>1000</v>
      </c>
      <c r="J456" s="111">
        <v>1000</v>
      </c>
    </row>
    <row r="457" spans="1:10" ht="51">
      <c r="A457" s="180" t="s">
        <v>470</v>
      </c>
      <c r="B457" s="9" t="s">
        <v>537</v>
      </c>
      <c r="C457" s="10">
        <v>917</v>
      </c>
      <c r="D457" s="11"/>
      <c r="E457" s="11"/>
      <c r="F457" s="11"/>
      <c r="G457" s="11"/>
      <c r="H457" s="151">
        <f aca="true" t="shared" si="62" ref="H457:J459">H458</f>
        <v>12817</v>
      </c>
      <c r="I457" s="151">
        <f t="shared" si="62"/>
        <v>57714</v>
      </c>
      <c r="J457" s="114">
        <f t="shared" si="62"/>
        <v>57714</v>
      </c>
    </row>
    <row r="458" spans="1:10" ht="12.75">
      <c r="A458" s="177"/>
      <c r="B458" s="6" t="s">
        <v>505</v>
      </c>
      <c r="C458" s="7">
        <v>917</v>
      </c>
      <c r="D458" s="8" t="s">
        <v>487</v>
      </c>
      <c r="E458" s="8"/>
      <c r="F458" s="8"/>
      <c r="G458" s="8"/>
      <c r="H458" s="148">
        <f t="shared" si="62"/>
        <v>12817</v>
      </c>
      <c r="I458" s="148">
        <f t="shared" si="62"/>
        <v>57714</v>
      </c>
      <c r="J458" s="111">
        <f t="shared" si="62"/>
        <v>57714</v>
      </c>
    </row>
    <row r="459" spans="1:10" ht="25.5">
      <c r="A459" s="177"/>
      <c r="B459" s="6" t="s">
        <v>506</v>
      </c>
      <c r="C459" s="7">
        <v>917</v>
      </c>
      <c r="D459" s="8" t="s">
        <v>487</v>
      </c>
      <c r="E459" s="8" t="s">
        <v>400</v>
      </c>
      <c r="F459" s="8"/>
      <c r="G459" s="8"/>
      <c r="H459" s="148">
        <f t="shared" si="62"/>
        <v>12817</v>
      </c>
      <c r="I459" s="148">
        <f t="shared" si="62"/>
        <v>57714</v>
      </c>
      <c r="J459" s="111">
        <f t="shared" si="62"/>
        <v>57714</v>
      </c>
    </row>
    <row r="460" spans="1:10" ht="25.5">
      <c r="A460" s="177"/>
      <c r="B460" s="6" t="s">
        <v>621</v>
      </c>
      <c r="C460" s="7">
        <v>917</v>
      </c>
      <c r="D460" s="8" t="s">
        <v>487</v>
      </c>
      <c r="E460" s="8" t="s">
        <v>400</v>
      </c>
      <c r="F460" s="8" t="s">
        <v>622</v>
      </c>
      <c r="G460" s="8"/>
      <c r="H460" s="148">
        <f>H461+H463</f>
        <v>12817</v>
      </c>
      <c r="I460" s="148">
        <f>I461+I463</f>
        <v>57714</v>
      </c>
      <c r="J460" s="111">
        <f>J461+J463</f>
        <v>57714</v>
      </c>
    </row>
    <row r="461" spans="1:10" ht="25.5">
      <c r="A461" s="178"/>
      <c r="B461" s="78" t="s">
        <v>263</v>
      </c>
      <c r="C461" s="79">
        <v>917</v>
      </c>
      <c r="D461" s="80" t="s">
        <v>487</v>
      </c>
      <c r="E461" s="80" t="s">
        <v>400</v>
      </c>
      <c r="F461" s="80" t="s">
        <v>200</v>
      </c>
      <c r="G461" s="80"/>
      <c r="H461" s="149">
        <f>H462</f>
        <v>-300</v>
      </c>
      <c r="I461" s="149">
        <f>I462</f>
        <v>0</v>
      </c>
      <c r="J461" s="112">
        <f>J462</f>
        <v>0</v>
      </c>
    </row>
    <row r="462" spans="1:10" ht="25.5">
      <c r="A462" s="178"/>
      <c r="B462" s="93" t="s">
        <v>628</v>
      </c>
      <c r="C462" s="79">
        <v>917</v>
      </c>
      <c r="D462" s="80" t="s">
        <v>487</v>
      </c>
      <c r="E462" s="80" t="s">
        <v>400</v>
      </c>
      <c r="F462" s="80" t="s">
        <v>200</v>
      </c>
      <c r="G462" s="80" t="s">
        <v>629</v>
      </c>
      <c r="H462" s="148">
        <v>-300</v>
      </c>
      <c r="I462" s="148">
        <v>0</v>
      </c>
      <c r="J462" s="111">
        <v>0</v>
      </c>
    </row>
    <row r="463" spans="1:10" ht="25.5">
      <c r="A463" s="177"/>
      <c r="B463" s="6" t="s">
        <v>626</v>
      </c>
      <c r="C463" s="7">
        <v>917</v>
      </c>
      <c r="D463" s="8" t="s">
        <v>487</v>
      </c>
      <c r="E463" s="8" t="s">
        <v>400</v>
      </c>
      <c r="F463" s="8" t="s">
        <v>627</v>
      </c>
      <c r="G463" s="8"/>
      <c r="H463" s="148">
        <f>H464+H465</f>
        <v>13117</v>
      </c>
      <c r="I463" s="148">
        <f>I464+I465</f>
        <v>57714</v>
      </c>
      <c r="J463" s="111">
        <f>J464+J465</f>
        <v>57714</v>
      </c>
    </row>
    <row r="464" spans="1:10" ht="25.5">
      <c r="A464" s="177"/>
      <c r="B464" s="6" t="s">
        <v>628</v>
      </c>
      <c r="C464" s="7">
        <v>917</v>
      </c>
      <c r="D464" s="8" t="s">
        <v>487</v>
      </c>
      <c r="E464" s="8" t="s">
        <v>400</v>
      </c>
      <c r="F464" s="8" t="s">
        <v>627</v>
      </c>
      <c r="G464" s="8" t="s">
        <v>629</v>
      </c>
      <c r="H464" s="148">
        <v>-44597</v>
      </c>
      <c r="I464" s="148">
        <v>0</v>
      </c>
      <c r="J464" s="111">
        <v>0</v>
      </c>
    </row>
    <row r="465" spans="1:10" ht="38.25">
      <c r="A465" s="177"/>
      <c r="B465" s="24" t="s">
        <v>655</v>
      </c>
      <c r="C465" s="7">
        <v>917</v>
      </c>
      <c r="D465" s="8" t="s">
        <v>487</v>
      </c>
      <c r="E465" s="8" t="s">
        <v>400</v>
      </c>
      <c r="F465" s="8" t="s">
        <v>627</v>
      </c>
      <c r="G465" s="8" t="s">
        <v>629</v>
      </c>
      <c r="H465" s="148">
        <v>57714</v>
      </c>
      <c r="I465" s="148">
        <v>57714</v>
      </c>
      <c r="J465" s="111">
        <v>57714</v>
      </c>
    </row>
    <row r="466" spans="1:10" ht="25.5">
      <c r="A466" s="180" t="s">
        <v>160</v>
      </c>
      <c r="B466" s="9" t="s">
        <v>538</v>
      </c>
      <c r="C466" s="10">
        <v>917</v>
      </c>
      <c r="D466" s="11"/>
      <c r="E466" s="11"/>
      <c r="F466" s="11"/>
      <c r="G466" s="11"/>
      <c r="H466" s="151">
        <f>H467</f>
        <v>0</v>
      </c>
      <c r="I466" s="151">
        <f>I467</f>
        <v>15292</v>
      </c>
      <c r="J466" s="114">
        <f>J467</f>
        <v>15292</v>
      </c>
    </row>
    <row r="467" spans="1:10" ht="12.75">
      <c r="A467" s="177"/>
      <c r="B467" s="6" t="s">
        <v>505</v>
      </c>
      <c r="C467" s="7">
        <v>917</v>
      </c>
      <c r="D467" s="8" t="s">
        <v>487</v>
      </c>
      <c r="E467" s="8"/>
      <c r="F467" s="8"/>
      <c r="G467" s="8"/>
      <c r="H467" s="148">
        <f>H469</f>
        <v>0</v>
      </c>
      <c r="I467" s="148">
        <f>I469</f>
        <v>15292</v>
      </c>
      <c r="J467" s="111">
        <f>J469</f>
        <v>15292</v>
      </c>
    </row>
    <row r="468" spans="1:10" ht="25.5">
      <c r="A468" s="177"/>
      <c r="B468" s="27" t="s">
        <v>506</v>
      </c>
      <c r="C468" s="7">
        <v>917</v>
      </c>
      <c r="D468" s="8" t="s">
        <v>487</v>
      </c>
      <c r="E468" s="8" t="s">
        <v>400</v>
      </c>
      <c r="F468" s="8"/>
      <c r="G468" s="8"/>
      <c r="H468" s="148">
        <f>H469</f>
        <v>0</v>
      </c>
      <c r="I468" s="148">
        <f>I469</f>
        <v>15292</v>
      </c>
      <c r="J468" s="111">
        <f>J469</f>
        <v>15292</v>
      </c>
    </row>
    <row r="469" spans="1:10" ht="25.5">
      <c r="A469" s="177"/>
      <c r="B469" s="6" t="s">
        <v>621</v>
      </c>
      <c r="C469" s="7">
        <v>917</v>
      </c>
      <c r="D469" s="8" t="s">
        <v>487</v>
      </c>
      <c r="E469" s="8" t="s">
        <v>400</v>
      </c>
      <c r="F469" s="8" t="s">
        <v>622</v>
      </c>
      <c r="G469" s="8"/>
      <c r="H469" s="148">
        <f>H470+H472</f>
        <v>0</v>
      </c>
      <c r="I469" s="148">
        <f>I470+I472</f>
        <v>15292</v>
      </c>
      <c r="J469" s="111">
        <f>J470+J472</f>
        <v>15292</v>
      </c>
    </row>
    <row r="470" spans="1:10" ht="25.5">
      <c r="A470" s="178"/>
      <c r="B470" s="78" t="s">
        <v>263</v>
      </c>
      <c r="C470" s="79">
        <v>917</v>
      </c>
      <c r="D470" s="80" t="s">
        <v>487</v>
      </c>
      <c r="E470" s="80" t="s">
        <v>400</v>
      </c>
      <c r="F470" s="80" t="s">
        <v>200</v>
      </c>
      <c r="G470" s="80"/>
      <c r="H470" s="149">
        <f>H471</f>
        <v>-35</v>
      </c>
      <c r="I470" s="149">
        <f>I471</f>
        <v>0</v>
      </c>
      <c r="J470" s="112">
        <f>J471</f>
        <v>0</v>
      </c>
    </row>
    <row r="471" spans="1:10" ht="25.5">
      <c r="A471" s="178"/>
      <c r="B471" s="93" t="s">
        <v>628</v>
      </c>
      <c r="C471" s="79">
        <v>917</v>
      </c>
      <c r="D471" s="80" t="s">
        <v>487</v>
      </c>
      <c r="E471" s="80" t="s">
        <v>400</v>
      </c>
      <c r="F471" s="80" t="s">
        <v>200</v>
      </c>
      <c r="G471" s="80" t="s">
        <v>629</v>
      </c>
      <c r="H471" s="148">
        <v>-35</v>
      </c>
      <c r="I471" s="148">
        <v>0</v>
      </c>
      <c r="J471" s="111">
        <v>0</v>
      </c>
    </row>
    <row r="472" spans="1:10" ht="25.5">
      <c r="A472" s="177"/>
      <c r="B472" s="6" t="s">
        <v>626</v>
      </c>
      <c r="C472" s="7">
        <v>917</v>
      </c>
      <c r="D472" s="8" t="s">
        <v>487</v>
      </c>
      <c r="E472" s="8" t="s">
        <v>400</v>
      </c>
      <c r="F472" s="8" t="s">
        <v>627</v>
      </c>
      <c r="G472" s="8"/>
      <c r="H472" s="148">
        <f>H473+H474</f>
        <v>35</v>
      </c>
      <c r="I472" s="148">
        <f>I473+I474</f>
        <v>15292</v>
      </c>
      <c r="J472" s="111">
        <f>J473+J474</f>
        <v>15292</v>
      </c>
    </row>
    <row r="473" spans="1:10" ht="25.5">
      <c r="A473" s="177"/>
      <c r="B473" s="6" t="s">
        <v>628</v>
      </c>
      <c r="C473" s="7">
        <v>917</v>
      </c>
      <c r="D473" s="8" t="s">
        <v>487</v>
      </c>
      <c r="E473" s="8" t="s">
        <v>400</v>
      </c>
      <c r="F473" s="8" t="s">
        <v>627</v>
      </c>
      <c r="G473" s="8" t="s">
        <v>629</v>
      </c>
      <c r="H473" s="148">
        <v>-15257</v>
      </c>
      <c r="I473" s="148">
        <v>0</v>
      </c>
      <c r="J473" s="111">
        <v>0</v>
      </c>
    </row>
    <row r="474" spans="1:10" ht="38.25">
      <c r="A474" s="177"/>
      <c r="B474" s="24" t="s">
        <v>655</v>
      </c>
      <c r="C474" s="7">
        <v>917</v>
      </c>
      <c r="D474" s="8" t="s">
        <v>487</v>
      </c>
      <c r="E474" s="8" t="s">
        <v>400</v>
      </c>
      <c r="F474" s="8" t="s">
        <v>627</v>
      </c>
      <c r="G474" s="8" t="s">
        <v>629</v>
      </c>
      <c r="H474" s="148">
        <v>15292</v>
      </c>
      <c r="I474" s="148">
        <v>15292</v>
      </c>
      <c r="J474" s="111">
        <v>15292</v>
      </c>
    </row>
    <row r="475" spans="1:10" ht="51">
      <c r="A475" s="180" t="s">
        <v>401</v>
      </c>
      <c r="B475" s="9" t="s">
        <v>146</v>
      </c>
      <c r="C475" s="10">
        <v>919</v>
      </c>
      <c r="D475" s="8"/>
      <c r="E475" s="8"/>
      <c r="F475" s="8"/>
      <c r="G475" s="8"/>
      <c r="H475" s="151">
        <f>H476+H501</f>
        <v>4163.4</v>
      </c>
      <c r="I475" s="151">
        <f>I476+I501</f>
        <v>71403.5</v>
      </c>
      <c r="J475" s="114">
        <f>J476+J501</f>
        <v>69961</v>
      </c>
    </row>
    <row r="476" spans="1:10" ht="25.5">
      <c r="A476" s="180" t="s">
        <v>161</v>
      </c>
      <c r="B476" s="9" t="s">
        <v>147</v>
      </c>
      <c r="C476" s="10">
        <v>919</v>
      </c>
      <c r="D476" s="11"/>
      <c r="E476" s="11"/>
      <c r="F476" s="11"/>
      <c r="G476" s="11"/>
      <c r="H476" s="144">
        <f>H477+H496</f>
        <v>1863.4</v>
      </c>
      <c r="I476" s="144">
        <f>I477+I496</f>
        <v>27410.5</v>
      </c>
      <c r="J476" s="121">
        <f>J477+J496</f>
        <v>25968</v>
      </c>
    </row>
    <row r="477" spans="1:10" s="46" customFormat="1" ht="12.75">
      <c r="A477" s="185"/>
      <c r="B477" s="27" t="s">
        <v>505</v>
      </c>
      <c r="C477" s="60" t="s">
        <v>337</v>
      </c>
      <c r="D477" s="60" t="s">
        <v>487</v>
      </c>
      <c r="E477" s="60"/>
      <c r="F477" s="60"/>
      <c r="G477" s="60"/>
      <c r="H477" s="157">
        <f>H478</f>
        <v>1863.4</v>
      </c>
      <c r="I477" s="157">
        <f>I478</f>
        <v>25410.5</v>
      </c>
      <c r="J477" s="116">
        <f>J478</f>
        <v>23968</v>
      </c>
    </row>
    <row r="478" spans="1:10" s="46" customFormat="1" ht="12.75">
      <c r="A478" s="185"/>
      <c r="B478" s="27" t="s">
        <v>338</v>
      </c>
      <c r="C478" s="60" t="s">
        <v>337</v>
      </c>
      <c r="D478" s="60" t="s">
        <v>487</v>
      </c>
      <c r="E478" s="60" t="s">
        <v>486</v>
      </c>
      <c r="F478" s="60"/>
      <c r="G478" s="60"/>
      <c r="H478" s="157">
        <f>H479+H490+H486</f>
        <v>1863.4</v>
      </c>
      <c r="I478" s="157">
        <f>I479+I490+I486</f>
        <v>25410.5</v>
      </c>
      <c r="J478" s="116">
        <f>J479+J490+J486</f>
        <v>23968</v>
      </c>
    </row>
    <row r="479" spans="1:10" s="46" customFormat="1" ht="51">
      <c r="A479" s="179"/>
      <c r="B479" s="17" t="s">
        <v>630</v>
      </c>
      <c r="C479" s="60" t="s">
        <v>337</v>
      </c>
      <c r="D479" s="60" t="s">
        <v>487</v>
      </c>
      <c r="E479" s="60" t="s">
        <v>486</v>
      </c>
      <c r="F479" s="28" t="s">
        <v>631</v>
      </c>
      <c r="G479" s="159"/>
      <c r="H479" s="150">
        <f>H480+H484+H482</f>
        <v>433</v>
      </c>
      <c r="I479" s="150">
        <f>I480+I484+I482</f>
        <v>23968</v>
      </c>
      <c r="J479" s="113">
        <f>J480+J484+J482</f>
        <v>23968</v>
      </c>
    </row>
    <row r="480" spans="1:10" s="46" customFormat="1" ht="12.75">
      <c r="A480" s="179"/>
      <c r="B480" s="17" t="s">
        <v>208</v>
      </c>
      <c r="C480" s="60" t="s">
        <v>337</v>
      </c>
      <c r="D480" s="60" t="s">
        <v>487</v>
      </c>
      <c r="E480" s="60" t="s">
        <v>486</v>
      </c>
      <c r="F480" s="28" t="s">
        <v>209</v>
      </c>
      <c r="G480" s="159"/>
      <c r="H480" s="150">
        <f>H481</f>
        <v>50</v>
      </c>
      <c r="I480" s="150">
        <f>I481</f>
        <v>23535</v>
      </c>
      <c r="J480" s="113">
        <f>J481</f>
        <v>23535</v>
      </c>
    </row>
    <row r="481" spans="1:10" s="46" customFormat="1" ht="25.5">
      <c r="A481" s="179"/>
      <c r="B481" s="12" t="s">
        <v>619</v>
      </c>
      <c r="C481" s="60" t="s">
        <v>337</v>
      </c>
      <c r="D481" s="60" t="s">
        <v>487</v>
      </c>
      <c r="E481" s="60" t="s">
        <v>486</v>
      </c>
      <c r="F481" s="28" t="s">
        <v>209</v>
      </c>
      <c r="G481" s="25" t="s">
        <v>620</v>
      </c>
      <c r="H481" s="148">
        <v>50</v>
      </c>
      <c r="I481" s="148">
        <v>23535</v>
      </c>
      <c r="J481" s="111">
        <v>23535</v>
      </c>
    </row>
    <row r="482" spans="1:10" s="46" customFormat="1" ht="38.25">
      <c r="A482" s="179"/>
      <c r="B482" s="12" t="s">
        <v>661</v>
      </c>
      <c r="C482" s="60" t="s">
        <v>337</v>
      </c>
      <c r="D482" s="60" t="s">
        <v>487</v>
      </c>
      <c r="E482" s="60" t="s">
        <v>486</v>
      </c>
      <c r="F482" s="28" t="s">
        <v>662</v>
      </c>
      <c r="G482" s="25"/>
      <c r="H482" s="148">
        <f>H483</f>
        <v>433</v>
      </c>
      <c r="I482" s="148">
        <f>I483</f>
        <v>433</v>
      </c>
      <c r="J482" s="111">
        <f>J483</f>
        <v>433</v>
      </c>
    </row>
    <row r="483" spans="1:10" s="46" customFormat="1" ht="63.75">
      <c r="A483" s="179"/>
      <c r="B483" s="12" t="s">
        <v>394</v>
      </c>
      <c r="C483" s="60" t="s">
        <v>337</v>
      </c>
      <c r="D483" s="60" t="s">
        <v>487</v>
      </c>
      <c r="E483" s="60" t="s">
        <v>486</v>
      </c>
      <c r="F483" s="28" t="s">
        <v>662</v>
      </c>
      <c r="G483" s="25" t="s">
        <v>620</v>
      </c>
      <c r="H483" s="148">
        <v>433</v>
      </c>
      <c r="I483" s="148">
        <v>433</v>
      </c>
      <c r="J483" s="111">
        <v>433</v>
      </c>
    </row>
    <row r="484" spans="1:10" ht="25.5">
      <c r="A484" s="181"/>
      <c r="B484" s="78" t="s">
        <v>263</v>
      </c>
      <c r="C484" s="79" t="s">
        <v>337</v>
      </c>
      <c r="D484" s="80" t="s">
        <v>487</v>
      </c>
      <c r="E484" s="80" t="s">
        <v>486</v>
      </c>
      <c r="F484" s="82" t="s">
        <v>198</v>
      </c>
      <c r="G484" s="160"/>
      <c r="H484" s="161">
        <f>H485</f>
        <v>-50</v>
      </c>
      <c r="I484" s="161">
        <f>I485</f>
        <v>0</v>
      </c>
      <c r="J484" s="142">
        <f>J485</f>
        <v>0</v>
      </c>
    </row>
    <row r="485" spans="1:10" ht="25.5">
      <c r="A485" s="181"/>
      <c r="B485" s="78" t="s">
        <v>619</v>
      </c>
      <c r="C485" s="79" t="s">
        <v>337</v>
      </c>
      <c r="D485" s="80" t="s">
        <v>487</v>
      </c>
      <c r="E485" s="80" t="s">
        <v>486</v>
      </c>
      <c r="F485" s="82" t="s">
        <v>198</v>
      </c>
      <c r="G485" s="81" t="s">
        <v>620</v>
      </c>
      <c r="H485" s="148">
        <v>-50</v>
      </c>
      <c r="I485" s="148">
        <v>0</v>
      </c>
      <c r="J485" s="111">
        <v>0</v>
      </c>
    </row>
    <row r="486" spans="1:10" ht="51">
      <c r="A486" s="181"/>
      <c r="B486" s="78" t="s">
        <v>705</v>
      </c>
      <c r="C486" s="79">
        <v>919</v>
      </c>
      <c r="D486" s="80" t="s">
        <v>487</v>
      </c>
      <c r="E486" s="80" t="s">
        <v>486</v>
      </c>
      <c r="F486" s="82" t="s">
        <v>708</v>
      </c>
      <c r="G486" s="81"/>
      <c r="H486" s="148">
        <f aca="true" t="shared" si="63" ref="H486:J488">H487</f>
        <v>12.1</v>
      </c>
      <c r="I486" s="148">
        <f t="shared" si="63"/>
        <v>12.1</v>
      </c>
      <c r="J486" s="111">
        <f t="shared" si="63"/>
        <v>0</v>
      </c>
    </row>
    <row r="487" spans="1:10" ht="102">
      <c r="A487" s="181"/>
      <c r="B487" s="27" t="s">
        <v>706</v>
      </c>
      <c r="C487" s="79">
        <v>919</v>
      </c>
      <c r="D487" s="80" t="s">
        <v>487</v>
      </c>
      <c r="E487" s="80" t="s">
        <v>486</v>
      </c>
      <c r="F487" s="82" t="s">
        <v>709</v>
      </c>
      <c r="G487" s="81"/>
      <c r="H487" s="148">
        <f t="shared" si="63"/>
        <v>12.1</v>
      </c>
      <c r="I487" s="148">
        <f t="shared" si="63"/>
        <v>12.1</v>
      </c>
      <c r="J487" s="111">
        <f t="shared" si="63"/>
        <v>0</v>
      </c>
    </row>
    <row r="488" spans="1:10" ht="63.75">
      <c r="A488" s="181"/>
      <c r="B488" s="78" t="s">
        <v>150</v>
      </c>
      <c r="C488" s="79">
        <v>919</v>
      </c>
      <c r="D488" s="80" t="s">
        <v>487</v>
      </c>
      <c r="E488" s="80" t="s">
        <v>486</v>
      </c>
      <c r="F488" s="82" t="s">
        <v>710</v>
      </c>
      <c r="G488" s="81"/>
      <c r="H488" s="148">
        <f t="shared" si="63"/>
        <v>12.1</v>
      </c>
      <c r="I488" s="148">
        <f t="shared" si="63"/>
        <v>12.1</v>
      </c>
      <c r="J488" s="111">
        <f t="shared" si="63"/>
        <v>0</v>
      </c>
    </row>
    <row r="489" spans="1:10" ht="114.75">
      <c r="A489" s="181"/>
      <c r="B489" s="27" t="s">
        <v>707</v>
      </c>
      <c r="C489" s="79">
        <v>919</v>
      </c>
      <c r="D489" s="80" t="s">
        <v>487</v>
      </c>
      <c r="E489" s="80" t="s">
        <v>486</v>
      </c>
      <c r="F489" s="82" t="s">
        <v>710</v>
      </c>
      <c r="G489" s="81" t="s">
        <v>315</v>
      </c>
      <c r="H489" s="148">
        <v>12.1</v>
      </c>
      <c r="I489" s="148">
        <v>12.1</v>
      </c>
      <c r="J489" s="111"/>
    </row>
    <row r="490" spans="1:10" s="46" customFormat="1" ht="12.75">
      <c r="A490" s="185"/>
      <c r="B490" s="27" t="s">
        <v>131</v>
      </c>
      <c r="C490" s="60" t="s">
        <v>337</v>
      </c>
      <c r="D490" s="60" t="s">
        <v>487</v>
      </c>
      <c r="E490" s="60" t="s">
        <v>486</v>
      </c>
      <c r="F490" s="60" t="s">
        <v>678</v>
      </c>
      <c r="G490" s="25"/>
      <c r="H490" s="157">
        <f>H493+H491</f>
        <v>1418.3000000000002</v>
      </c>
      <c r="I490" s="157">
        <f>I493+I491</f>
        <v>1430.4</v>
      </c>
      <c r="J490" s="116">
        <f>J493+J491</f>
        <v>0</v>
      </c>
    </row>
    <row r="491" spans="1:10" s="46" customFormat="1" ht="51">
      <c r="A491" s="185"/>
      <c r="B491" s="27" t="s">
        <v>649</v>
      </c>
      <c r="C491" s="60" t="s">
        <v>337</v>
      </c>
      <c r="D491" s="60" t="s">
        <v>487</v>
      </c>
      <c r="E491" s="60" t="s">
        <v>486</v>
      </c>
      <c r="F491" s="60" t="s">
        <v>385</v>
      </c>
      <c r="G491" s="25"/>
      <c r="H491" s="157">
        <f>H492</f>
        <v>1430.4</v>
      </c>
      <c r="I491" s="157">
        <f>I492</f>
        <v>1430.4</v>
      </c>
      <c r="J491" s="116">
        <f>J492</f>
        <v>0</v>
      </c>
    </row>
    <row r="492" spans="1:10" s="46" customFormat="1" ht="76.5">
      <c r="A492" s="185"/>
      <c r="B492" s="27" t="s">
        <v>393</v>
      </c>
      <c r="C492" s="60" t="s">
        <v>337</v>
      </c>
      <c r="D492" s="60" t="s">
        <v>487</v>
      </c>
      <c r="E492" s="60" t="s">
        <v>486</v>
      </c>
      <c r="F492" s="60" t="s">
        <v>385</v>
      </c>
      <c r="G492" s="25" t="s">
        <v>315</v>
      </c>
      <c r="H492" s="148">
        <v>1430.4</v>
      </c>
      <c r="I492" s="157">
        <v>1430.4</v>
      </c>
      <c r="J492" s="116"/>
    </row>
    <row r="493" spans="1:10" s="46" customFormat="1" ht="63.75">
      <c r="A493" s="185"/>
      <c r="B493" s="27" t="s">
        <v>682</v>
      </c>
      <c r="C493" s="60" t="s">
        <v>337</v>
      </c>
      <c r="D493" s="60" t="s">
        <v>487</v>
      </c>
      <c r="E493" s="60" t="s">
        <v>486</v>
      </c>
      <c r="F493" s="60" t="s">
        <v>517</v>
      </c>
      <c r="G493" s="25"/>
      <c r="H493" s="157">
        <f aca="true" t="shared" si="64" ref="H493:J494">H494</f>
        <v>-12.1</v>
      </c>
      <c r="I493" s="157">
        <f t="shared" si="64"/>
        <v>0</v>
      </c>
      <c r="J493" s="116">
        <f t="shared" si="64"/>
        <v>0</v>
      </c>
    </row>
    <row r="494" spans="1:10" s="46" customFormat="1" ht="25.5">
      <c r="A494" s="185"/>
      <c r="B494" s="27" t="s">
        <v>189</v>
      </c>
      <c r="C494" s="60" t="s">
        <v>337</v>
      </c>
      <c r="D494" s="60" t="s">
        <v>487</v>
      </c>
      <c r="E494" s="60" t="s">
        <v>486</v>
      </c>
      <c r="F494" s="60" t="s">
        <v>190</v>
      </c>
      <c r="G494" s="25"/>
      <c r="H494" s="157">
        <f t="shared" si="64"/>
        <v>-12.1</v>
      </c>
      <c r="I494" s="157">
        <f t="shared" si="64"/>
        <v>0</v>
      </c>
      <c r="J494" s="116">
        <f t="shared" si="64"/>
        <v>0</v>
      </c>
    </row>
    <row r="495" spans="1:10" s="46" customFormat="1" ht="114.75">
      <c r="A495" s="185"/>
      <c r="B495" s="139" t="s">
        <v>99</v>
      </c>
      <c r="C495" s="60" t="s">
        <v>337</v>
      </c>
      <c r="D495" s="60" t="s">
        <v>487</v>
      </c>
      <c r="E495" s="60" t="s">
        <v>486</v>
      </c>
      <c r="F495" s="60" t="s">
        <v>190</v>
      </c>
      <c r="G495" s="25" t="s">
        <v>315</v>
      </c>
      <c r="H495" s="148">
        <v>-12.1</v>
      </c>
      <c r="I495" s="148">
        <v>0</v>
      </c>
      <c r="J495" s="111">
        <v>0</v>
      </c>
    </row>
    <row r="496" spans="1:10" s="46" customFormat="1" ht="12.75">
      <c r="A496" s="185"/>
      <c r="B496" s="27" t="s">
        <v>349</v>
      </c>
      <c r="C496" s="60" t="s">
        <v>337</v>
      </c>
      <c r="D496" s="60" t="s">
        <v>485</v>
      </c>
      <c r="E496" s="60"/>
      <c r="F496" s="60"/>
      <c r="G496" s="25"/>
      <c r="H496" s="157">
        <f aca="true" t="shared" si="65" ref="H496:J499">H497</f>
        <v>0</v>
      </c>
      <c r="I496" s="157">
        <f t="shared" si="65"/>
        <v>2000</v>
      </c>
      <c r="J496" s="116">
        <f t="shared" si="65"/>
        <v>2000</v>
      </c>
    </row>
    <row r="497" spans="1:10" s="46" customFormat="1" ht="25.5">
      <c r="A497" s="185"/>
      <c r="B497" s="27" t="s">
        <v>350</v>
      </c>
      <c r="C497" s="60" t="s">
        <v>337</v>
      </c>
      <c r="D497" s="60" t="s">
        <v>485</v>
      </c>
      <c r="E497" s="60" t="s">
        <v>461</v>
      </c>
      <c r="F497" s="60"/>
      <c r="G497" s="25"/>
      <c r="H497" s="157">
        <f aca="true" t="shared" si="66" ref="H497:I499">H498</f>
        <v>0</v>
      </c>
      <c r="I497" s="157">
        <f t="shared" si="66"/>
        <v>2000</v>
      </c>
      <c r="J497" s="116">
        <f t="shared" si="65"/>
        <v>2000</v>
      </c>
    </row>
    <row r="498" spans="1:10" s="46" customFormat="1" ht="25.5">
      <c r="A498" s="185"/>
      <c r="B498" s="27" t="s">
        <v>351</v>
      </c>
      <c r="C498" s="60" t="s">
        <v>337</v>
      </c>
      <c r="D498" s="60" t="s">
        <v>485</v>
      </c>
      <c r="E498" s="60" t="s">
        <v>461</v>
      </c>
      <c r="F498" s="60" t="s">
        <v>352</v>
      </c>
      <c r="G498" s="25"/>
      <c r="H498" s="157">
        <f t="shared" si="66"/>
        <v>0</v>
      </c>
      <c r="I498" s="157">
        <f t="shared" si="66"/>
        <v>2000</v>
      </c>
      <c r="J498" s="116">
        <f t="shared" si="65"/>
        <v>2000</v>
      </c>
    </row>
    <row r="499" spans="1:10" s="46" customFormat="1" ht="12.75">
      <c r="A499" s="185"/>
      <c r="B499" s="27" t="s">
        <v>354</v>
      </c>
      <c r="C499" s="60" t="s">
        <v>337</v>
      </c>
      <c r="D499" s="60" t="s">
        <v>485</v>
      </c>
      <c r="E499" s="60" t="s">
        <v>461</v>
      </c>
      <c r="F499" s="60" t="s">
        <v>355</v>
      </c>
      <c r="G499" s="25"/>
      <c r="H499" s="157">
        <f t="shared" si="66"/>
        <v>0</v>
      </c>
      <c r="I499" s="157">
        <f t="shared" si="66"/>
        <v>2000</v>
      </c>
      <c r="J499" s="116">
        <f t="shared" si="65"/>
        <v>2000</v>
      </c>
    </row>
    <row r="500" spans="1:10" s="46" customFormat="1" ht="12.75">
      <c r="A500" s="185"/>
      <c r="B500" s="27" t="s">
        <v>98</v>
      </c>
      <c r="C500" s="60" t="s">
        <v>337</v>
      </c>
      <c r="D500" s="60" t="s">
        <v>485</v>
      </c>
      <c r="E500" s="60" t="s">
        <v>461</v>
      </c>
      <c r="F500" s="60" t="s">
        <v>355</v>
      </c>
      <c r="G500" s="25" t="s">
        <v>212</v>
      </c>
      <c r="H500" s="148">
        <v>0</v>
      </c>
      <c r="I500" s="148">
        <v>2000</v>
      </c>
      <c r="J500" s="111">
        <v>2000</v>
      </c>
    </row>
    <row r="501" spans="1:10" s="47" customFormat="1" ht="38.25">
      <c r="A501" s="183" t="s">
        <v>162</v>
      </c>
      <c r="B501" s="61" t="s">
        <v>343</v>
      </c>
      <c r="C501" s="10">
        <v>919</v>
      </c>
      <c r="D501" s="11"/>
      <c r="E501" s="11"/>
      <c r="F501" s="11"/>
      <c r="G501" s="11"/>
      <c r="H501" s="162">
        <f>H502</f>
        <v>2300</v>
      </c>
      <c r="I501" s="162">
        <f>I502</f>
        <v>43993</v>
      </c>
      <c r="J501" s="118">
        <f>J502</f>
        <v>43993</v>
      </c>
    </row>
    <row r="502" spans="1:10" ht="12.75">
      <c r="A502" s="184"/>
      <c r="B502" s="17" t="s">
        <v>462</v>
      </c>
      <c r="C502" s="7">
        <v>919</v>
      </c>
      <c r="D502" s="22" t="s">
        <v>486</v>
      </c>
      <c r="E502" s="8"/>
      <c r="F502" s="8"/>
      <c r="G502" s="8"/>
      <c r="H502" s="143">
        <f>H503+H509</f>
        <v>2300</v>
      </c>
      <c r="I502" s="143">
        <f>I503+I509</f>
        <v>43993</v>
      </c>
      <c r="J502" s="119">
        <f>J503+J509</f>
        <v>43993</v>
      </c>
    </row>
    <row r="503" spans="1:10" s="48" customFormat="1" ht="12.75">
      <c r="A503" s="184"/>
      <c r="B503" s="6" t="s">
        <v>213</v>
      </c>
      <c r="C503" s="21">
        <v>919</v>
      </c>
      <c r="D503" s="22" t="s">
        <v>486</v>
      </c>
      <c r="E503" s="22" t="s">
        <v>461</v>
      </c>
      <c r="F503" s="22"/>
      <c r="G503" s="22"/>
      <c r="H503" s="143">
        <f>H504</f>
        <v>0</v>
      </c>
      <c r="I503" s="143">
        <f>I504</f>
        <v>30500</v>
      </c>
      <c r="J503" s="119">
        <f>J504</f>
        <v>30500</v>
      </c>
    </row>
    <row r="504" spans="1:10" s="48" customFormat="1" ht="12.75">
      <c r="A504" s="184"/>
      <c r="B504" s="6" t="s">
        <v>213</v>
      </c>
      <c r="C504" s="21">
        <v>919</v>
      </c>
      <c r="D504" s="22" t="s">
        <v>486</v>
      </c>
      <c r="E504" s="22" t="s">
        <v>461</v>
      </c>
      <c r="F504" s="22" t="s">
        <v>214</v>
      </c>
      <c r="G504" s="22"/>
      <c r="H504" s="143">
        <f>H505+H507</f>
        <v>0</v>
      </c>
      <c r="I504" s="143">
        <f>I505+I507</f>
        <v>30500</v>
      </c>
      <c r="J504" s="119">
        <f>J505+J507</f>
        <v>30500</v>
      </c>
    </row>
    <row r="505" spans="1:10" s="48" customFormat="1" ht="12.75">
      <c r="A505" s="184"/>
      <c r="B505" s="6" t="s">
        <v>300</v>
      </c>
      <c r="C505" s="21">
        <v>919</v>
      </c>
      <c r="D505" s="22" t="s">
        <v>486</v>
      </c>
      <c r="E505" s="22" t="s">
        <v>461</v>
      </c>
      <c r="F505" s="22" t="s">
        <v>301</v>
      </c>
      <c r="G505" s="22"/>
      <c r="H505" s="143">
        <f>H506</f>
        <v>0</v>
      </c>
      <c r="I505" s="143">
        <f>I506</f>
        <v>25700</v>
      </c>
      <c r="J505" s="119">
        <f>J506</f>
        <v>25700</v>
      </c>
    </row>
    <row r="506" spans="1:10" s="48" customFormat="1" ht="12.75">
      <c r="A506" s="184"/>
      <c r="B506" s="6" t="s">
        <v>98</v>
      </c>
      <c r="C506" s="21">
        <v>919</v>
      </c>
      <c r="D506" s="22" t="s">
        <v>486</v>
      </c>
      <c r="E506" s="22" t="s">
        <v>461</v>
      </c>
      <c r="F506" s="22" t="s">
        <v>301</v>
      </c>
      <c r="G506" s="22" t="s">
        <v>212</v>
      </c>
      <c r="H506" s="148">
        <v>0</v>
      </c>
      <c r="I506" s="143">
        <v>25700</v>
      </c>
      <c r="J506" s="119">
        <v>25700</v>
      </c>
    </row>
    <row r="507" spans="1:10" s="48" customFormat="1" ht="25.5">
      <c r="A507" s="184"/>
      <c r="B507" s="6" t="s">
        <v>215</v>
      </c>
      <c r="C507" s="21">
        <v>919</v>
      </c>
      <c r="D507" s="22" t="s">
        <v>486</v>
      </c>
      <c r="E507" s="22" t="s">
        <v>461</v>
      </c>
      <c r="F507" s="22" t="s">
        <v>216</v>
      </c>
      <c r="G507" s="22"/>
      <c r="H507" s="143">
        <f>H508</f>
        <v>0</v>
      </c>
      <c r="I507" s="143">
        <f>I508</f>
        <v>4800</v>
      </c>
      <c r="J507" s="119">
        <f>J508</f>
        <v>4800</v>
      </c>
    </row>
    <row r="508" spans="1:10" s="48" customFormat="1" ht="12.75">
      <c r="A508" s="184"/>
      <c r="B508" s="6" t="s">
        <v>98</v>
      </c>
      <c r="C508" s="21">
        <v>919</v>
      </c>
      <c r="D508" s="22" t="s">
        <v>486</v>
      </c>
      <c r="E508" s="22" t="s">
        <v>461</v>
      </c>
      <c r="F508" s="22" t="s">
        <v>216</v>
      </c>
      <c r="G508" s="22" t="s">
        <v>212</v>
      </c>
      <c r="H508" s="148">
        <v>0</v>
      </c>
      <c r="I508" s="148">
        <v>4800</v>
      </c>
      <c r="J508" s="111">
        <v>4800</v>
      </c>
    </row>
    <row r="509" spans="1:10" ht="25.5">
      <c r="A509" s="184"/>
      <c r="B509" s="15" t="s">
        <v>474</v>
      </c>
      <c r="C509" s="7">
        <v>919</v>
      </c>
      <c r="D509" s="22" t="s">
        <v>486</v>
      </c>
      <c r="E509" s="22" t="s">
        <v>486</v>
      </c>
      <c r="F509" s="8"/>
      <c r="G509" s="8"/>
      <c r="H509" s="143">
        <f>H510</f>
        <v>2300</v>
      </c>
      <c r="I509" s="143">
        <f>I510</f>
        <v>13493</v>
      </c>
      <c r="J509" s="119">
        <f>J510</f>
        <v>13493</v>
      </c>
    </row>
    <row r="510" spans="1:10" ht="51">
      <c r="A510" s="184"/>
      <c r="B510" s="17" t="s">
        <v>630</v>
      </c>
      <c r="C510" s="7">
        <v>919</v>
      </c>
      <c r="D510" s="22" t="s">
        <v>486</v>
      </c>
      <c r="E510" s="22" t="s">
        <v>486</v>
      </c>
      <c r="F510" s="8" t="s">
        <v>631</v>
      </c>
      <c r="G510" s="8"/>
      <c r="H510" s="143">
        <f>H513+H511</f>
        <v>2300</v>
      </c>
      <c r="I510" s="143">
        <f>I513+I511</f>
        <v>13493</v>
      </c>
      <c r="J510" s="119">
        <f>J513+J511</f>
        <v>13493</v>
      </c>
    </row>
    <row r="511" spans="1:10" ht="25.5">
      <c r="A511" s="184"/>
      <c r="B511" s="78" t="s">
        <v>263</v>
      </c>
      <c r="C511" s="7">
        <v>919</v>
      </c>
      <c r="D511" s="22" t="s">
        <v>486</v>
      </c>
      <c r="E511" s="22" t="s">
        <v>486</v>
      </c>
      <c r="F511" s="8" t="s">
        <v>198</v>
      </c>
      <c r="G511" s="8"/>
      <c r="H511" s="143">
        <f>H512</f>
        <v>-140</v>
      </c>
      <c r="I511" s="143">
        <f>I512</f>
        <v>0</v>
      </c>
      <c r="J511" s="119">
        <f>J512</f>
        <v>0</v>
      </c>
    </row>
    <row r="512" spans="1:10" ht="25.5">
      <c r="A512" s="184"/>
      <c r="B512" s="12" t="s">
        <v>628</v>
      </c>
      <c r="C512" s="7">
        <v>919</v>
      </c>
      <c r="D512" s="8" t="s">
        <v>486</v>
      </c>
      <c r="E512" s="8" t="s">
        <v>486</v>
      </c>
      <c r="F512" s="8" t="s">
        <v>198</v>
      </c>
      <c r="G512" s="8" t="s">
        <v>629</v>
      </c>
      <c r="H512" s="148">
        <v>-140</v>
      </c>
      <c r="I512" s="148">
        <v>0</v>
      </c>
      <c r="J512" s="111">
        <v>0</v>
      </c>
    </row>
    <row r="513" spans="1:10" ht="25.5">
      <c r="A513" s="184"/>
      <c r="B513" s="12" t="s">
        <v>626</v>
      </c>
      <c r="C513" s="7">
        <v>919</v>
      </c>
      <c r="D513" s="22" t="s">
        <v>486</v>
      </c>
      <c r="E513" s="22" t="s">
        <v>486</v>
      </c>
      <c r="F513" s="8" t="s">
        <v>632</v>
      </c>
      <c r="G513" s="8"/>
      <c r="H513" s="143">
        <f>H514+H515</f>
        <v>2440</v>
      </c>
      <c r="I513" s="143">
        <f>I514+I515</f>
        <v>13493</v>
      </c>
      <c r="J513" s="119">
        <f>J514+J515</f>
        <v>13493</v>
      </c>
    </row>
    <row r="514" spans="1:10" ht="25.5">
      <c r="A514" s="184"/>
      <c r="B514" s="12" t="s">
        <v>628</v>
      </c>
      <c r="C514" s="7">
        <v>919</v>
      </c>
      <c r="D514" s="8" t="s">
        <v>486</v>
      </c>
      <c r="E514" s="8" t="s">
        <v>486</v>
      </c>
      <c r="F514" s="8" t="s">
        <v>632</v>
      </c>
      <c r="G514" s="8" t="s">
        <v>629</v>
      </c>
      <c r="H514" s="148">
        <v>-11053</v>
      </c>
      <c r="I514" s="148">
        <v>0</v>
      </c>
      <c r="J514" s="111">
        <v>0</v>
      </c>
    </row>
    <row r="515" spans="1:10" ht="38.25">
      <c r="A515" s="184"/>
      <c r="B515" s="24" t="s">
        <v>655</v>
      </c>
      <c r="C515" s="7">
        <v>919</v>
      </c>
      <c r="D515" s="8" t="s">
        <v>486</v>
      </c>
      <c r="E515" s="8" t="s">
        <v>486</v>
      </c>
      <c r="F515" s="8" t="s">
        <v>632</v>
      </c>
      <c r="G515" s="8" t="s">
        <v>629</v>
      </c>
      <c r="H515" s="148">
        <v>13493</v>
      </c>
      <c r="I515" s="148">
        <v>13493</v>
      </c>
      <c r="J515" s="111">
        <v>13493</v>
      </c>
    </row>
    <row r="516" spans="1:10" ht="25.5">
      <c r="A516" s="180" t="s">
        <v>471</v>
      </c>
      <c r="B516" s="9" t="s">
        <v>547</v>
      </c>
      <c r="C516" s="10">
        <v>906</v>
      </c>
      <c r="D516" s="11"/>
      <c r="E516" s="11"/>
      <c r="F516" s="11"/>
      <c r="G516" s="25"/>
      <c r="H516" s="151">
        <f>H517</f>
        <v>145</v>
      </c>
      <c r="I516" s="151">
        <f>I517</f>
        <v>14180</v>
      </c>
      <c r="J516" s="114">
        <f>J517</f>
        <v>13580</v>
      </c>
    </row>
    <row r="517" spans="1:10" ht="12.75">
      <c r="A517" s="177"/>
      <c r="B517" s="6" t="s">
        <v>501</v>
      </c>
      <c r="C517" s="7">
        <v>906</v>
      </c>
      <c r="D517" s="8" t="s">
        <v>572</v>
      </c>
      <c r="E517" s="8"/>
      <c r="F517" s="8"/>
      <c r="G517" s="25"/>
      <c r="H517" s="148">
        <f>H518+H525</f>
        <v>145</v>
      </c>
      <c r="I517" s="148">
        <f>I518+I525</f>
        <v>14180</v>
      </c>
      <c r="J517" s="111">
        <f>J518+J525</f>
        <v>13580</v>
      </c>
    </row>
    <row r="518" spans="1:10" ht="12.75">
      <c r="A518" s="177"/>
      <c r="B518" s="6" t="s">
        <v>573</v>
      </c>
      <c r="C518" s="7">
        <v>906</v>
      </c>
      <c r="D518" s="8" t="s">
        <v>572</v>
      </c>
      <c r="E518" s="8" t="s">
        <v>484</v>
      </c>
      <c r="F518" s="8"/>
      <c r="G518" s="8"/>
      <c r="H518" s="148">
        <f>H519+H522</f>
        <v>14180</v>
      </c>
      <c r="I518" s="148">
        <f>I519+I522</f>
        <v>14180</v>
      </c>
      <c r="J518" s="111">
        <f>J519+J522</f>
        <v>13580</v>
      </c>
    </row>
    <row r="519" spans="1:10" ht="51">
      <c r="A519" s="177"/>
      <c r="B519" s="6" t="s">
        <v>630</v>
      </c>
      <c r="C519" s="7">
        <v>906</v>
      </c>
      <c r="D519" s="8" t="s">
        <v>572</v>
      </c>
      <c r="E519" s="8" t="s">
        <v>484</v>
      </c>
      <c r="F519" s="8" t="s">
        <v>631</v>
      </c>
      <c r="G519" s="8"/>
      <c r="H519" s="148">
        <f aca="true" t="shared" si="67" ref="H519:J520">H520</f>
        <v>13580</v>
      </c>
      <c r="I519" s="148">
        <f t="shared" si="67"/>
        <v>13580</v>
      </c>
      <c r="J519" s="111">
        <f t="shared" si="67"/>
        <v>13580</v>
      </c>
    </row>
    <row r="520" spans="1:10" ht="12.75">
      <c r="A520" s="177"/>
      <c r="B520" s="6" t="s">
        <v>208</v>
      </c>
      <c r="C520" s="7">
        <v>906</v>
      </c>
      <c r="D520" s="8" t="s">
        <v>572</v>
      </c>
      <c r="E520" s="8" t="s">
        <v>484</v>
      </c>
      <c r="F520" s="8" t="s">
        <v>209</v>
      </c>
      <c r="G520" s="8"/>
      <c r="H520" s="148">
        <f t="shared" si="67"/>
        <v>13580</v>
      </c>
      <c r="I520" s="148">
        <f t="shared" si="67"/>
        <v>13580</v>
      </c>
      <c r="J520" s="111">
        <f t="shared" si="67"/>
        <v>13580</v>
      </c>
    </row>
    <row r="521" spans="1:10" ht="25.5">
      <c r="A521" s="177"/>
      <c r="B521" s="12" t="s">
        <v>619</v>
      </c>
      <c r="C521" s="7">
        <v>906</v>
      </c>
      <c r="D521" s="8" t="s">
        <v>572</v>
      </c>
      <c r="E521" s="8" t="s">
        <v>484</v>
      </c>
      <c r="F521" s="8" t="s">
        <v>209</v>
      </c>
      <c r="G521" s="8" t="s">
        <v>620</v>
      </c>
      <c r="H521" s="148">
        <v>13580</v>
      </c>
      <c r="I521" s="148">
        <v>13580</v>
      </c>
      <c r="J521" s="111">
        <v>13580</v>
      </c>
    </row>
    <row r="522" spans="1:10" ht="12.75">
      <c r="A522" s="177"/>
      <c r="B522" s="136" t="s">
        <v>12</v>
      </c>
      <c r="C522" s="7">
        <v>906</v>
      </c>
      <c r="D522" s="8" t="s">
        <v>572</v>
      </c>
      <c r="E522" s="8" t="s">
        <v>484</v>
      </c>
      <c r="F522" s="8" t="s">
        <v>13</v>
      </c>
      <c r="G522" s="8"/>
      <c r="H522" s="148">
        <f aca="true" t="shared" si="68" ref="H522:J523">H523</f>
        <v>600</v>
      </c>
      <c r="I522" s="148">
        <f t="shared" si="68"/>
        <v>600</v>
      </c>
      <c r="J522" s="111">
        <f t="shared" si="68"/>
        <v>0</v>
      </c>
    </row>
    <row r="523" spans="1:10" ht="63.75">
      <c r="A523" s="177"/>
      <c r="B523" s="105" t="s">
        <v>347</v>
      </c>
      <c r="C523" s="7">
        <v>906</v>
      </c>
      <c r="D523" s="8" t="s">
        <v>572</v>
      </c>
      <c r="E523" s="8" t="s">
        <v>484</v>
      </c>
      <c r="F523" s="8" t="s">
        <v>329</v>
      </c>
      <c r="G523" s="8"/>
      <c r="H523" s="148">
        <f t="shared" si="68"/>
        <v>600</v>
      </c>
      <c r="I523" s="148">
        <f t="shared" si="68"/>
        <v>600</v>
      </c>
      <c r="J523" s="111">
        <f t="shared" si="68"/>
        <v>0</v>
      </c>
    </row>
    <row r="524" spans="1:10" ht="12.75">
      <c r="A524" s="177"/>
      <c r="B524" s="12" t="s">
        <v>98</v>
      </c>
      <c r="C524" s="7">
        <v>906</v>
      </c>
      <c r="D524" s="8" t="s">
        <v>572</v>
      </c>
      <c r="E524" s="8" t="s">
        <v>484</v>
      </c>
      <c r="F524" s="8" t="s">
        <v>329</v>
      </c>
      <c r="G524" s="8" t="s">
        <v>212</v>
      </c>
      <c r="H524" s="148">
        <v>600</v>
      </c>
      <c r="I524" s="148">
        <v>600</v>
      </c>
      <c r="J524" s="111"/>
    </row>
    <row r="525" spans="1:10" ht="12.75">
      <c r="A525" s="179"/>
      <c r="B525" s="6" t="s">
        <v>573</v>
      </c>
      <c r="C525" s="7">
        <v>906</v>
      </c>
      <c r="D525" s="8" t="s">
        <v>572</v>
      </c>
      <c r="E525" s="8" t="s">
        <v>534</v>
      </c>
      <c r="F525" s="32"/>
      <c r="G525" s="25"/>
      <c r="H525" s="150">
        <f>H526+H531</f>
        <v>-14035</v>
      </c>
      <c r="I525" s="150">
        <f>I526+I531</f>
        <v>0</v>
      </c>
      <c r="J525" s="113">
        <f>J526+J531</f>
        <v>0</v>
      </c>
    </row>
    <row r="526" spans="1:10" ht="51">
      <c r="A526" s="179"/>
      <c r="B526" s="17" t="s">
        <v>630</v>
      </c>
      <c r="C526" s="7">
        <v>906</v>
      </c>
      <c r="D526" s="8" t="s">
        <v>572</v>
      </c>
      <c r="E526" s="8" t="s">
        <v>534</v>
      </c>
      <c r="F526" s="28" t="s">
        <v>631</v>
      </c>
      <c r="G526" s="25"/>
      <c r="H526" s="150">
        <f>H527+H529</f>
        <v>-13435</v>
      </c>
      <c r="I526" s="150">
        <f>I527+I529</f>
        <v>0</v>
      </c>
      <c r="J526" s="113">
        <f>J527+J529</f>
        <v>0</v>
      </c>
    </row>
    <row r="527" spans="1:10" ht="12.75">
      <c r="A527" s="179"/>
      <c r="B527" s="17" t="s">
        <v>208</v>
      </c>
      <c r="C527" s="7">
        <v>906</v>
      </c>
      <c r="D527" s="8" t="s">
        <v>572</v>
      </c>
      <c r="E527" s="8" t="s">
        <v>534</v>
      </c>
      <c r="F527" s="28" t="s">
        <v>209</v>
      </c>
      <c r="G527" s="25"/>
      <c r="H527" s="150">
        <f>H528</f>
        <v>-13430</v>
      </c>
      <c r="I527" s="150">
        <f>I528</f>
        <v>0</v>
      </c>
      <c r="J527" s="113">
        <f>J528</f>
        <v>0</v>
      </c>
    </row>
    <row r="528" spans="1:10" ht="25.5">
      <c r="A528" s="179"/>
      <c r="B528" s="12" t="s">
        <v>619</v>
      </c>
      <c r="C528" s="7">
        <v>906</v>
      </c>
      <c r="D528" s="8" t="s">
        <v>572</v>
      </c>
      <c r="E528" s="8" t="s">
        <v>534</v>
      </c>
      <c r="F528" s="28" t="s">
        <v>209</v>
      </c>
      <c r="G528" s="25" t="s">
        <v>620</v>
      </c>
      <c r="H528" s="148">
        <v>-13430</v>
      </c>
      <c r="I528" s="148">
        <v>0</v>
      </c>
      <c r="J528" s="111">
        <v>0</v>
      </c>
    </row>
    <row r="529" spans="1:10" ht="25.5">
      <c r="A529" s="181"/>
      <c r="B529" s="78" t="s">
        <v>263</v>
      </c>
      <c r="C529" s="79">
        <v>906</v>
      </c>
      <c r="D529" s="80" t="s">
        <v>572</v>
      </c>
      <c r="E529" s="80" t="s">
        <v>534</v>
      </c>
      <c r="F529" s="82" t="s">
        <v>198</v>
      </c>
      <c r="G529" s="160"/>
      <c r="H529" s="161">
        <f>H530</f>
        <v>-5</v>
      </c>
      <c r="I529" s="161">
        <f>I530</f>
        <v>0</v>
      </c>
      <c r="J529" s="142">
        <f>J530</f>
        <v>0</v>
      </c>
    </row>
    <row r="530" spans="1:10" ht="25.5">
      <c r="A530" s="181"/>
      <c r="B530" s="78" t="s">
        <v>619</v>
      </c>
      <c r="C530" s="79">
        <v>906</v>
      </c>
      <c r="D530" s="80" t="s">
        <v>572</v>
      </c>
      <c r="E530" s="80" t="s">
        <v>534</v>
      </c>
      <c r="F530" s="82" t="s">
        <v>198</v>
      </c>
      <c r="G530" s="81" t="s">
        <v>620</v>
      </c>
      <c r="H530" s="148">
        <v>-5</v>
      </c>
      <c r="I530" s="148">
        <v>0</v>
      </c>
      <c r="J530" s="111">
        <v>0</v>
      </c>
    </row>
    <row r="531" spans="1:10" ht="12.75">
      <c r="A531" s="179"/>
      <c r="B531" s="174" t="s">
        <v>12</v>
      </c>
      <c r="C531" s="7">
        <v>906</v>
      </c>
      <c r="D531" s="25" t="s">
        <v>572</v>
      </c>
      <c r="E531" s="25" t="s">
        <v>534</v>
      </c>
      <c r="F531" s="25" t="s">
        <v>13</v>
      </c>
      <c r="G531" s="25"/>
      <c r="H531" s="150">
        <f aca="true" t="shared" si="69" ref="H531:J532">H532</f>
        <v>-600</v>
      </c>
      <c r="I531" s="150">
        <f t="shared" si="69"/>
        <v>0</v>
      </c>
      <c r="J531" s="113">
        <f t="shared" si="69"/>
        <v>0</v>
      </c>
    </row>
    <row r="532" spans="1:10" ht="63.75">
      <c r="A532" s="179"/>
      <c r="B532" s="105" t="s">
        <v>347</v>
      </c>
      <c r="C532" s="7">
        <v>906</v>
      </c>
      <c r="D532" s="8" t="s">
        <v>572</v>
      </c>
      <c r="E532" s="8" t="s">
        <v>534</v>
      </c>
      <c r="F532" s="28" t="s">
        <v>329</v>
      </c>
      <c r="G532" s="152"/>
      <c r="H532" s="150">
        <f t="shared" si="69"/>
        <v>-600</v>
      </c>
      <c r="I532" s="150">
        <f t="shared" si="69"/>
        <v>0</v>
      </c>
      <c r="J532" s="113">
        <f t="shared" si="69"/>
        <v>0</v>
      </c>
    </row>
    <row r="533" spans="1:10" ht="12.75">
      <c r="A533" s="179"/>
      <c r="B533" s="6" t="s">
        <v>98</v>
      </c>
      <c r="C533" s="7">
        <v>906</v>
      </c>
      <c r="D533" s="8" t="s">
        <v>572</v>
      </c>
      <c r="E533" s="8" t="s">
        <v>534</v>
      </c>
      <c r="F533" s="28" t="s">
        <v>329</v>
      </c>
      <c r="G533" s="23" t="s">
        <v>212</v>
      </c>
      <c r="H533" s="148">
        <v>-600</v>
      </c>
      <c r="I533" s="148">
        <v>0</v>
      </c>
      <c r="J533" s="111">
        <v>0</v>
      </c>
    </row>
    <row r="534" spans="1:10" ht="12.75">
      <c r="A534" s="180" t="s">
        <v>400</v>
      </c>
      <c r="B534" s="9" t="s">
        <v>399</v>
      </c>
      <c r="C534" s="10">
        <v>923</v>
      </c>
      <c r="D534" s="11"/>
      <c r="E534" s="11"/>
      <c r="F534" s="11"/>
      <c r="G534" s="11"/>
      <c r="H534" s="151">
        <f>H535+H551+H572</f>
        <v>13004.999999999998</v>
      </c>
      <c r="I534" s="151">
        <f>I535+I551+I572</f>
        <v>476186.7</v>
      </c>
      <c r="J534" s="114">
        <f>J535+J551+J572</f>
        <v>476186.7</v>
      </c>
    </row>
    <row r="535" spans="1:10" ht="12.75">
      <c r="A535" s="180" t="s">
        <v>163</v>
      </c>
      <c r="B535" s="9" t="s">
        <v>472</v>
      </c>
      <c r="C535" s="10">
        <v>923</v>
      </c>
      <c r="D535" s="11"/>
      <c r="E535" s="11"/>
      <c r="F535" s="11"/>
      <c r="G535" s="11"/>
      <c r="H535" s="151">
        <f>H536</f>
        <v>5365</v>
      </c>
      <c r="I535" s="151">
        <f>I536</f>
        <v>46156</v>
      </c>
      <c r="J535" s="114">
        <f>J536</f>
        <v>46156</v>
      </c>
    </row>
    <row r="536" spans="1:10" ht="12.75">
      <c r="A536" s="184"/>
      <c r="B536" s="15" t="s">
        <v>462</v>
      </c>
      <c r="C536" s="21">
        <v>923</v>
      </c>
      <c r="D536" s="14" t="s">
        <v>486</v>
      </c>
      <c r="E536" s="14"/>
      <c r="F536" s="14"/>
      <c r="G536" s="14"/>
      <c r="H536" s="145">
        <f>H537+H541+H545</f>
        <v>5365</v>
      </c>
      <c r="I536" s="145">
        <f>I537+I541+I545</f>
        <v>46156</v>
      </c>
      <c r="J536" s="122">
        <f>J537+J541+J545</f>
        <v>46156</v>
      </c>
    </row>
    <row r="537" spans="1:10" ht="12.75">
      <c r="A537" s="186"/>
      <c r="B537" s="15" t="s">
        <v>278</v>
      </c>
      <c r="C537" s="21">
        <v>923</v>
      </c>
      <c r="D537" s="22" t="s">
        <v>486</v>
      </c>
      <c r="E537" s="22" t="s">
        <v>572</v>
      </c>
      <c r="F537" s="22"/>
      <c r="G537" s="22"/>
      <c r="H537" s="143">
        <f aca="true" t="shared" si="70" ref="H537:J539">H538</f>
        <v>0</v>
      </c>
      <c r="I537" s="143">
        <f t="shared" si="70"/>
        <v>2000</v>
      </c>
      <c r="J537" s="119">
        <f t="shared" si="70"/>
        <v>2000</v>
      </c>
    </row>
    <row r="538" spans="1:10" ht="12.75">
      <c r="A538" s="184"/>
      <c r="B538" s="12" t="s">
        <v>32</v>
      </c>
      <c r="C538" s="21">
        <v>923</v>
      </c>
      <c r="D538" s="22" t="s">
        <v>486</v>
      </c>
      <c r="E538" s="22" t="s">
        <v>572</v>
      </c>
      <c r="F538" s="22" t="s">
        <v>30</v>
      </c>
      <c r="G538" s="22"/>
      <c r="H538" s="148">
        <f t="shared" si="70"/>
        <v>0</v>
      </c>
      <c r="I538" s="148">
        <f t="shared" si="70"/>
        <v>2000</v>
      </c>
      <c r="J538" s="111">
        <f t="shared" si="70"/>
        <v>2000</v>
      </c>
    </row>
    <row r="539" spans="1:10" ht="12.75">
      <c r="A539" s="184"/>
      <c r="B539" s="12" t="s">
        <v>308</v>
      </c>
      <c r="C539" s="21">
        <v>923</v>
      </c>
      <c r="D539" s="22" t="s">
        <v>486</v>
      </c>
      <c r="E539" s="22" t="s">
        <v>572</v>
      </c>
      <c r="F539" s="22" t="s">
        <v>31</v>
      </c>
      <c r="G539" s="22"/>
      <c r="H539" s="148">
        <f t="shared" si="70"/>
        <v>0</v>
      </c>
      <c r="I539" s="148">
        <f t="shared" si="70"/>
        <v>2000</v>
      </c>
      <c r="J539" s="111">
        <f t="shared" si="70"/>
        <v>2000</v>
      </c>
    </row>
    <row r="540" spans="1:10" ht="12.75">
      <c r="A540" s="185"/>
      <c r="B540" s="15" t="s">
        <v>98</v>
      </c>
      <c r="C540" s="21">
        <v>923</v>
      </c>
      <c r="D540" s="22" t="s">
        <v>486</v>
      </c>
      <c r="E540" s="22" t="s">
        <v>572</v>
      </c>
      <c r="F540" s="22" t="s">
        <v>31</v>
      </c>
      <c r="G540" s="22" t="s">
        <v>212</v>
      </c>
      <c r="H540" s="148">
        <v>0</v>
      </c>
      <c r="I540" s="148">
        <v>2000</v>
      </c>
      <c r="J540" s="111">
        <v>2000</v>
      </c>
    </row>
    <row r="541" spans="1:10" s="48" customFormat="1" ht="12.75">
      <c r="A541" s="184"/>
      <c r="B541" s="6" t="s">
        <v>213</v>
      </c>
      <c r="C541" s="21">
        <v>923</v>
      </c>
      <c r="D541" s="22" t="s">
        <v>486</v>
      </c>
      <c r="E541" s="22" t="s">
        <v>461</v>
      </c>
      <c r="F541" s="22"/>
      <c r="G541" s="22"/>
      <c r="H541" s="143">
        <f aca="true" t="shared" si="71" ref="H541:J543">H542</f>
        <v>0</v>
      </c>
      <c r="I541" s="143">
        <f t="shared" si="71"/>
        <v>10500</v>
      </c>
      <c r="J541" s="119">
        <f t="shared" si="71"/>
        <v>10500</v>
      </c>
    </row>
    <row r="542" spans="1:10" s="48" customFormat="1" ht="12.75">
      <c r="A542" s="184"/>
      <c r="B542" s="6" t="s">
        <v>213</v>
      </c>
      <c r="C542" s="7">
        <v>923</v>
      </c>
      <c r="D542" s="8" t="s">
        <v>486</v>
      </c>
      <c r="E542" s="8" t="s">
        <v>461</v>
      </c>
      <c r="F542" s="8" t="s">
        <v>214</v>
      </c>
      <c r="G542" s="22"/>
      <c r="H542" s="143">
        <f t="shared" si="71"/>
        <v>0</v>
      </c>
      <c r="I542" s="143">
        <f t="shared" si="71"/>
        <v>10500</v>
      </c>
      <c r="J542" s="119">
        <f t="shared" si="71"/>
        <v>10500</v>
      </c>
    </row>
    <row r="543" spans="1:10" ht="25.5">
      <c r="A543" s="177"/>
      <c r="B543" s="6" t="s">
        <v>215</v>
      </c>
      <c r="C543" s="7">
        <v>923</v>
      </c>
      <c r="D543" s="8" t="s">
        <v>486</v>
      </c>
      <c r="E543" s="8" t="s">
        <v>461</v>
      </c>
      <c r="F543" s="8" t="s">
        <v>216</v>
      </c>
      <c r="G543" s="8"/>
      <c r="H543" s="148">
        <f t="shared" si="71"/>
        <v>0</v>
      </c>
      <c r="I543" s="148">
        <f t="shared" si="71"/>
        <v>10500</v>
      </c>
      <c r="J543" s="111">
        <f t="shared" si="71"/>
        <v>10500</v>
      </c>
    </row>
    <row r="544" spans="1:10" s="48" customFormat="1" ht="12.75">
      <c r="A544" s="186"/>
      <c r="B544" s="6" t="s">
        <v>98</v>
      </c>
      <c r="C544" s="21">
        <v>923</v>
      </c>
      <c r="D544" s="22" t="s">
        <v>486</v>
      </c>
      <c r="E544" s="22" t="s">
        <v>461</v>
      </c>
      <c r="F544" s="8" t="s">
        <v>216</v>
      </c>
      <c r="G544" s="22" t="s">
        <v>212</v>
      </c>
      <c r="H544" s="148">
        <v>0</v>
      </c>
      <c r="I544" s="148">
        <v>10500</v>
      </c>
      <c r="J544" s="111">
        <v>10500</v>
      </c>
    </row>
    <row r="545" spans="1:10" s="48" customFormat="1" ht="25.5">
      <c r="A545" s="186"/>
      <c r="B545" s="15" t="s">
        <v>474</v>
      </c>
      <c r="C545" s="21">
        <v>923</v>
      </c>
      <c r="D545" s="22" t="s">
        <v>486</v>
      </c>
      <c r="E545" s="22" t="s">
        <v>486</v>
      </c>
      <c r="F545" s="22"/>
      <c r="G545" s="22"/>
      <c r="H545" s="143">
        <f>H546</f>
        <v>5365</v>
      </c>
      <c r="I545" s="143">
        <f>I546</f>
        <v>33656</v>
      </c>
      <c r="J545" s="119">
        <f>J546</f>
        <v>33656</v>
      </c>
    </row>
    <row r="546" spans="1:10" s="48" customFormat="1" ht="51">
      <c r="A546" s="186"/>
      <c r="B546" s="17" t="s">
        <v>630</v>
      </c>
      <c r="C546" s="21">
        <v>923</v>
      </c>
      <c r="D546" s="22" t="s">
        <v>486</v>
      </c>
      <c r="E546" s="22" t="s">
        <v>486</v>
      </c>
      <c r="F546" s="22" t="s">
        <v>631</v>
      </c>
      <c r="G546" s="22"/>
      <c r="H546" s="143">
        <f>H547+H549</f>
        <v>5365</v>
      </c>
      <c r="I546" s="143">
        <f>I547+I549</f>
        <v>33656</v>
      </c>
      <c r="J546" s="119">
        <f>J547+J549</f>
        <v>33656</v>
      </c>
    </row>
    <row r="547" spans="1:10" s="48" customFormat="1" ht="12.75">
      <c r="A547" s="177"/>
      <c r="B547" s="17" t="s">
        <v>208</v>
      </c>
      <c r="C547" s="21">
        <v>923</v>
      </c>
      <c r="D547" s="22" t="s">
        <v>486</v>
      </c>
      <c r="E547" s="22" t="s">
        <v>486</v>
      </c>
      <c r="F547" s="8" t="s">
        <v>209</v>
      </c>
      <c r="G547" s="8"/>
      <c r="H547" s="148">
        <f>H548</f>
        <v>5375</v>
      </c>
      <c r="I547" s="148">
        <f>I548</f>
        <v>33656</v>
      </c>
      <c r="J547" s="111">
        <f>J548</f>
        <v>33656</v>
      </c>
    </row>
    <row r="548" spans="1:10" s="48" customFormat="1" ht="25.5">
      <c r="A548" s="177"/>
      <c r="B548" s="12" t="s">
        <v>619</v>
      </c>
      <c r="C548" s="21">
        <v>923</v>
      </c>
      <c r="D548" s="22" t="s">
        <v>486</v>
      </c>
      <c r="E548" s="22" t="s">
        <v>486</v>
      </c>
      <c r="F548" s="8" t="s">
        <v>209</v>
      </c>
      <c r="G548" s="25" t="s">
        <v>620</v>
      </c>
      <c r="H548" s="148">
        <v>5375</v>
      </c>
      <c r="I548" s="148">
        <v>33656</v>
      </c>
      <c r="J548" s="111">
        <v>33656</v>
      </c>
    </row>
    <row r="549" spans="1:10" ht="25.5">
      <c r="A549" s="181"/>
      <c r="B549" s="78" t="s">
        <v>263</v>
      </c>
      <c r="C549" s="79">
        <v>923</v>
      </c>
      <c r="D549" s="80" t="s">
        <v>486</v>
      </c>
      <c r="E549" s="80" t="s">
        <v>486</v>
      </c>
      <c r="F549" s="82" t="s">
        <v>198</v>
      </c>
      <c r="G549" s="160"/>
      <c r="H549" s="161">
        <f>H550</f>
        <v>-10</v>
      </c>
      <c r="I549" s="161">
        <f>I550</f>
        <v>0</v>
      </c>
      <c r="J549" s="142">
        <f>J550</f>
        <v>0</v>
      </c>
    </row>
    <row r="550" spans="1:10" ht="25.5">
      <c r="A550" s="181"/>
      <c r="B550" s="78" t="s">
        <v>619</v>
      </c>
      <c r="C550" s="79">
        <v>923</v>
      </c>
      <c r="D550" s="80" t="s">
        <v>486</v>
      </c>
      <c r="E550" s="80" t="s">
        <v>486</v>
      </c>
      <c r="F550" s="82" t="s">
        <v>198</v>
      </c>
      <c r="G550" s="81" t="s">
        <v>620</v>
      </c>
      <c r="H550" s="148">
        <v>-10</v>
      </c>
      <c r="I550" s="148">
        <v>0</v>
      </c>
      <c r="J550" s="111">
        <v>0</v>
      </c>
    </row>
    <row r="551" spans="1:10" s="47" customFormat="1" ht="25.5">
      <c r="A551" s="183" t="s">
        <v>164</v>
      </c>
      <c r="B551" s="61" t="s">
        <v>473</v>
      </c>
      <c r="C551" s="10">
        <v>923</v>
      </c>
      <c r="D551" s="11"/>
      <c r="E551" s="11"/>
      <c r="F551" s="11"/>
      <c r="G551" s="11"/>
      <c r="H551" s="162">
        <f>H552</f>
        <v>10200</v>
      </c>
      <c r="I551" s="162">
        <f>I552</f>
        <v>367005.8</v>
      </c>
      <c r="J551" s="118">
        <f>J552</f>
        <v>367005.8</v>
      </c>
    </row>
    <row r="552" spans="1:10" ht="12.75">
      <c r="A552" s="184"/>
      <c r="B552" s="17" t="s">
        <v>462</v>
      </c>
      <c r="C552" s="7">
        <v>923</v>
      </c>
      <c r="D552" s="22" t="s">
        <v>486</v>
      </c>
      <c r="E552" s="8"/>
      <c r="F552" s="8"/>
      <c r="G552" s="8"/>
      <c r="H552" s="143">
        <f>H553+H565+H557</f>
        <v>10200</v>
      </c>
      <c r="I552" s="143">
        <f>I553+I565+I557</f>
        <v>367005.8</v>
      </c>
      <c r="J552" s="119">
        <f>J553+J565+J557</f>
        <v>367005.8</v>
      </c>
    </row>
    <row r="553" spans="1:10" s="48" customFormat="1" ht="12.75" collapsed="1">
      <c r="A553" s="186"/>
      <c r="B553" s="15" t="s">
        <v>507</v>
      </c>
      <c r="C553" s="21">
        <v>923</v>
      </c>
      <c r="D553" s="22" t="s">
        <v>486</v>
      </c>
      <c r="E553" s="22" t="s">
        <v>465</v>
      </c>
      <c r="F553" s="22"/>
      <c r="G553" s="22"/>
      <c r="H553" s="143">
        <f aca="true" t="shared" si="72" ref="H553:J555">H554</f>
        <v>0</v>
      </c>
      <c r="I553" s="143">
        <f t="shared" si="72"/>
        <v>73000</v>
      </c>
      <c r="J553" s="119">
        <f t="shared" si="72"/>
        <v>73000</v>
      </c>
    </row>
    <row r="554" spans="1:10" s="48" customFormat="1" ht="12.75">
      <c r="A554" s="186"/>
      <c r="B554" s="15" t="s">
        <v>507</v>
      </c>
      <c r="C554" s="21">
        <v>923</v>
      </c>
      <c r="D554" s="22" t="s">
        <v>486</v>
      </c>
      <c r="E554" s="22" t="s">
        <v>465</v>
      </c>
      <c r="F554" s="22" t="s">
        <v>492</v>
      </c>
      <c r="G554" s="22"/>
      <c r="H554" s="143">
        <f t="shared" si="72"/>
        <v>0</v>
      </c>
      <c r="I554" s="143">
        <f t="shared" si="72"/>
        <v>73000</v>
      </c>
      <c r="J554" s="119">
        <f t="shared" si="72"/>
        <v>73000</v>
      </c>
    </row>
    <row r="555" spans="1:10" s="48" customFormat="1" ht="25.5">
      <c r="A555" s="186"/>
      <c r="B555" s="15" t="s">
        <v>299</v>
      </c>
      <c r="C555" s="21">
        <v>923</v>
      </c>
      <c r="D555" s="22" t="s">
        <v>486</v>
      </c>
      <c r="E555" s="22" t="s">
        <v>465</v>
      </c>
      <c r="F555" s="22" t="s">
        <v>493</v>
      </c>
      <c r="G555" s="22"/>
      <c r="H555" s="143">
        <f t="shared" si="72"/>
        <v>0</v>
      </c>
      <c r="I555" s="143">
        <f t="shared" si="72"/>
        <v>73000</v>
      </c>
      <c r="J555" s="119">
        <f t="shared" si="72"/>
        <v>73000</v>
      </c>
    </row>
    <row r="556" spans="1:10" s="48" customFormat="1" ht="12.75">
      <c r="A556" s="186"/>
      <c r="B556" s="6" t="s">
        <v>98</v>
      </c>
      <c r="C556" s="21">
        <v>923</v>
      </c>
      <c r="D556" s="22" t="s">
        <v>486</v>
      </c>
      <c r="E556" s="22" t="s">
        <v>465</v>
      </c>
      <c r="F556" s="22" t="s">
        <v>493</v>
      </c>
      <c r="G556" s="22" t="s">
        <v>212</v>
      </c>
      <c r="H556" s="148">
        <v>0</v>
      </c>
      <c r="I556" s="148">
        <v>73000</v>
      </c>
      <c r="J556" s="111">
        <v>73000</v>
      </c>
    </row>
    <row r="557" spans="1:10" s="48" customFormat="1" ht="12.75">
      <c r="A557" s="186"/>
      <c r="B557" s="6" t="s">
        <v>213</v>
      </c>
      <c r="C557" s="21">
        <v>923</v>
      </c>
      <c r="D557" s="22" t="s">
        <v>486</v>
      </c>
      <c r="E557" s="22" t="s">
        <v>461</v>
      </c>
      <c r="F557" s="22"/>
      <c r="G557" s="22"/>
      <c r="H557" s="143">
        <f>H558</f>
        <v>0</v>
      </c>
      <c r="I557" s="143">
        <f>I558</f>
        <v>269500</v>
      </c>
      <c r="J557" s="119">
        <f>J558</f>
        <v>269500</v>
      </c>
    </row>
    <row r="558" spans="1:10" s="48" customFormat="1" ht="12.75">
      <c r="A558" s="186"/>
      <c r="B558" s="6" t="s">
        <v>213</v>
      </c>
      <c r="C558" s="21">
        <v>923</v>
      </c>
      <c r="D558" s="22" t="s">
        <v>486</v>
      </c>
      <c r="E558" s="22" t="s">
        <v>461</v>
      </c>
      <c r="F558" s="22" t="s">
        <v>214</v>
      </c>
      <c r="G558" s="22"/>
      <c r="H558" s="143">
        <f>H559+H561+H563</f>
        <v>0</v>
      </c>
      <c r="I558" s="143">
        <f>I559+I561+I563</f>
        <v>269500</v>
      </c>
      <c r="J558" s="119">
        <f>J559+J561+J563</f>
        <v>269500</v>
      </c>
    </row>
    <row r="559" spans="1:10" s="48" customFormat="1" ht="12.75">
      <c r="A559" s="186"/>
      <c r="B559" s="6" t="s">
        <v>257</v>
      </c>
      <c r="C559" s="21">
        <v>923</v>
      </c>
      <c r="D559" s="22" t="s">
        <v>486</v>
      </c>
      <c r="E559" s="22" t="s">
        <v>461</v>
      </c>
      <c r="F559" s="22" t="s">
        <v>258</v>
      </c>
      <c r="G559" s="22"/>
      <c r="H559" s="143">
        <f>H560</f>
        <v>0</v>
      </c>
      <c r="I559" s="143">
        <f>I560</f>
        <v>249000</v>
      </c>
      <c r="J559" s="119">
        <f>J560</f>
        <v>249000</v>
      </c>
    </row>
    <row r="560" spans="1:10" s="48" customFormat="1" ht="12.75">
      <c r="A560" s="186"/>
      <c r="B560" s="6" t="s">
        <v>98</v>
      </c>
      <c r="C560" s="21">
        <v>923</v>
      </c>
      <c r="D560" s="22" t="s">
        <v>486</v>
      </c>
      <c r="E560" s="22" t="s">
        <v>461</v>
      </c>
      <c r="F560" s="22" t="s">
        <v>258</v>
      </c>
      <c r="G560" s="22" t="s">
        <v>212</v>
      </c>
      <c r="H560" s="148">
        <v>0</v>
      </c>
      <c r="I560" s="148">
        <v>249000</v>
      </c>
      <c r="J560" s="111">
        <v>249000</v>
      </c>
    </row>
    <row r="561" spans="1:10" s="48" customFormat="1" ht="12.75">
      <c r="A561" s="186"/>
      <c r="B561" s="6" t="s">
        <v>574</v>
      </c>
      <c r="C561" s="21">
        <v>923</v>
      </c>
      <c r="D561" s="22" t="s">
        <v>486</v>
      </c>
      <c r="E561" s="22" t="s">
        <v>461</v>
      </c>
      <c r="F561" s="8" t="s">
        <v>38</v>
      </c>
      <c r="G561" s="22"/>
      <c r="H561" s="143">
        <f>H562</f>
        <v>0</v>
      </c>
      <c r="I561" s="143">
        <f>I562</f>
        <v>10000</v>
      </c>
      <c r="J561" s="119">
        <f>J562</f>
        <v>10000</v>
      </c>
    </row>
    <row r="562" spans="1:10" s="48" customFormat="1" ht="12.75">
      <c r="A562" s="186"/>
      <c r="B562" s="6" t="s">
        <v>98</v>
      </c>
      <c r="C562" s="21">
        <v>923</v>
      </c>
      <c r="D562" s="22" t="s">
        <v>486</v>
      </c>
      <c r="E562" s="22" t="s">
        <v>461</v>
      </c>
      <c r="F562" s="8" t="s">
        <v>38</v>
      </c>
      <c r="G562" s="22" t="s">
        <v>212</v>
      </c>
      <c r="H562" s="148">
        <v>0</v>
      </c>
      <c r="I562" s="148">
        <v>10000</v>
      </c>
      <c r="J562" s="111">
        <v>10000</v>
      </c>
    </row>
    <row r="563" spans="1:10" ht="25.5">
      <c r="A563" s="177"/>
      <c r="B563" s="6" t="s">
        <v>215</v>
      </c>
      <c r="C563" s="7">
        <v>923</v>
      </c>
      <c r="D563" s="8" t="s">
        <v>486</v>
      </c>
      <c r="E563" s="8" t="s">
        <v>461</v>
      </c>
      <c r="F563" s="8" t="s">
        <v>216</v>
      </c>
      <c r="G563" s="8"/>
      <c r="H563" s="148">
        <f>H564</f>
        <v>0</v>
      </c>
      <c r="I563" s="148">
        <f>I564</f>
        <v>10500</v>
      </c>
      <c r="J563" s="111">
        <f>J564</f>
        <v>10500</v>
      </c>
    </row>
    <row r="564" spans="1:10" s="48" customFormat="1" ht="12.75">
      <c r="A564" s="186"/>
      <c r="B564" s="6" t="s">
        <v>98</v>
      </c>
      <c r="C564" s="21">
        <v>923</v>
      </c>
      <c r="D564" s="22" t="s">
        <v>486</v>
      </c>
      <c r="E564" s="22" t="s">
        <v>461</v>
      </c>
      <c r="F564" s="8" t="s">
        <v>216</v>
      </c>
      <c r="G564" s="22" t="s">
        <v>212</v>
      </c>
      <c r="H564" s="148">
        <v>0</v>
      </c>
      <c r="I564" s="148">
        <v>10500</v>
      </c>
      <c r="J564" s="111">
        <v>10500</v>
      </c>
    </row>
    <row r="565" spans="1:10" ht="25.5">
      <c r="A565" s="184"/>
      <c r="B565" s="15" t="s">
        <v>474</v>
      </c>
      <c r="C565" s="7">
        <v>923</v>
      </c>
      <c r="D565" s="22" t="s">
        <v>486</v>
      </c>
      <c r="E565" s="22" t="s">
        <v>486</v>
      </c>
      <c r="F565" s="8"/>
      <c r="G565" s="8"/>
      <c r="H565" s="143">
        <f>H566</f>
        <v>10200</v>
      </c>
      <c r="I565" s="143">
        <f>I566</f>
        <v>24505.8</v>
      </c>
      <c r="J565" s="119">
        <f>J566</f>
        <v>24505.8</v>
      </c>
    </row>
    <row r="566" spans="1:10" ht="51">
      <c r="A566" s="184"/>
      <c r="B566" s="17" t="s">
        <v>630</v>
      </c>
      <c r="C566" s="7">
        <v>923</v>
      </c>
      <c r="D566" s="22" t="s">
        <v>486</v>
      </c>
      <c r="E566" s="22" t="s">
        <v>486</v>
      </c>
      <c r="F566" s="8" t="s">
        <v>631</v>
      </c>
      <c r="G566" s="8"/>
      <c r="H566" s="143">
        <f>H569+H567</f>
        <v>10200</v>
      </c>
      <c r="I566" s="143">
        <f>I569+I567</f>
        <v>24505.8</v>
      </c>
      <c r="J566" s="119">
        <f>J569+J567</f>
        <v>24505.8</v>
      </c>
    </row>
    <row r="567" spans="1:10" ht="25.5">
      <c r="A567" s="184"/>
      <c r="B567" s="78" t="s">
        <v>263</v>
      </c>
      <c r="C567" s="7">
        <v>923</v>
      </c>
      <c r="D567" s="22" t="s">
        <v>486</v>
      </c>
      <c r="E567" s="22" t="s">
        <v>486</v>
      </c>
      <c r="F567" s="8" t="s">
        <v>198</v>
      </c>
      <c r="G567" s="8"/>
      <c r="H567" s="143">
        <f>H568</f>
        <v>-550.4</v>
      </c>
      <c r="I567" s="143">
        <f>I568</f>
        <v>0</v>
      </c>
      <c r="J567" s="119">
        <f>J568</f>
        <v>0</v>
      </c>
    </row>
    <row r="568" spans="1:10" ht="25.5">
      <c r="A568" s="184"/>
      <c r="B568" s="12" t="s">
        <v>628</v>
      </c>
      <c r="C568" s="7">
        <v>923</v>
      </c>
      <c r="D568" s="8" t="s">
        <v>486</v>
      </c>
      <c r="E568" s="8" t="s">
        <v>486</v>
      </c>
      <c r="F568" s="8" t="s">
        <v>198</v>
      </c>
      <c r="G568" s="8" t="s">
        <v>629</v>
      </c>
      <c r="H568" s="148">
        <v>-550.4</v>
      </c>
      <c r="I568" s="148">
        <v>0</v>
      </c>
      <c r="J568" s="111">
        <v>0</v>
      </c>
    </row>
    <row r="569" spans="1:10" ht="25.5">
      <c r="A569" s="184"/>
      <c r="B569" s="12" t="s">
        <v>626</v>
      </c>
      <c r="C569" s="7">
        <v>923</v>
      </c>
      <c r="D569" s="22" t="s">
        <v>486</v>
      </c>
      <c r="E569" s="22" t="s">
        <v>486</v>
      </c>
      <c r="F569" s="8" t="s">
        <v>632</v>
      </c>
      <c r="G569" s="8"/>
      <c r="H569" s="143">
        <f>H570+H571</f>
        <v>10750.4</v>
      </c>
      <c r="I569" s="143">
        <f>I570+I571</f>
        <v>24505.8</v>
      </c>
      <c r="J569" s="119">
        <f>J570+J571</f>
        <v>24505.8</v>
      </c>
    </row>
    <row r="570" spans="1:10" ht="25.5">
      <c r="A570" s="184"/>
      <c r="B570" s="12" t="s">
        <v>628</v>
      </c>
      <c r="C570" s="7">
        <v>923</v>
      </c>
      <c r="D570" s="8" t="s">
        <v>486</v>
      </c>
      <c r="E570" s="8" t="s">
        <v>486</v>
      </c>
      <c r="F570" s="8" t="s">
        <v>632</v>
      </c>
      <c r="G570" s="8" t="s">
        <v>629</v>
      </c>
      <c r="H570" s="148">
        <v>-13755.4</v>
      </c>
      <c r="I570" s="148">
        <v>0</v>
      </c>
      <c r="J570" s="111">
        <v>0</v>
      </c>
    </row>
    <row r="571" spans="1:10" ht="38.25">
      <c r="A571" s="184"/>
      <c r="B571" s="24" t="s">
        <v>655</v>
      </c>
      <c r="C571" s="7">
        <v>923</v>
      </c>
      <c r="D571" s="8" t="s">
        <v>486</v>
      </c>
      <c r="E571" s="8" t="s">
        <v>486</v>
      </c>
      <c r="F571" s="8" t="s">
        <v>632</v>
      </c>
      <c r="G571" s="8" t="s">
        <v>629</v>
      </c>
      <c r="H571" s="148">
        <v>24505.8</v>
      </c>
      <c r="I571" s="148">
        <v>24505.8</v>
      </c>
      <c r="J571" s="111">
        <v>24505.8</v>
      </c>
    </row>
    <row r="572" spans="1:10" ht="25.5">
      <c r="A572" s="180" t="s">
        <v>165</v>
      </c>
      <c r="B572" s="9" t="s">
        <v>244</v>
      </c>
      <c r="C572" s="10">
        <v>923</v>
      </c>
      <c r="D572" s="63"/>
      <c r="E572" s="63"/>
      <c r="F572" s="11"/>
      <c r="G572" s="11"/>
      <c r="H572" s="162">
        <f>H573</f>
        <v>-2560.0000000000014</v>
      </c>
      <c r="I572" s="162">
        <f>I573</f>
        <v>63024.9</v>
      </c>
      <c r="J572" s="118">
        <f>J573</f>
        <v>63024.9</v>
      </c>
    </row>
    <row r="573" spans="1:10" ht="12.75">
      <c r="A573" s="184"/>
      <c r="B573" s="17" t="s">
        <v>462</v>
      </c>
      <c r="C573" s="7">
        <v>923</v>
      </c>
      <c r="D573" s="22" t="s">
        <v>486</v>
      </c>
      <c r="E573" s="8"/>
      <c r="F573" s="8"/>
      <c r="G573" s="8"/>
      <c r="H573" s="143">
        <f>H581+H574</f>
        <v>-2560.0000000000014</v>
      </c>
      <c r="I573" s="143">
        <f>I581+I574</f>
        <v>63024.9</v>
      </c>
      <c r="J573" s="119">
        <f>J581+J574</f>
        <v>63024.9</v>
      </c>
    </row>
    <row r="574" spans="1:10" ht="12.75">
      <c r="A574" s="186"/>
      <c r="B574" s="15" t="s">
        <v>278</v>
      </c>
      <c r="C574" s="21">
        <v>923</v>
      </c>
      <c r="D574" s="22" t="s">
        <v>486</v>
      </c>
      <c r="E574" s="22" t="s">
        <v>572</v>
      </c>
      <c r="F574" s="22"/>
      <c r="G574" s="22"/>
      <c r="H574" s="143">
        <f>H575</f>
        <v>0</v>
      </c>
      <c r="I574" s="143">
        <f>I575</f>
        <v>21000</v>
      </c>
      <c r="J574" s="119">
        <f>J575</f>
        <v>21000</v>
      </c>
    </row>
    <row r="575" spans="1:10" ht="12.75">
      <c r="A575" s="184"/>
      <c r="B575" s="12" t="s">
        <v>32</v>
      </c>
      <c r="C575" s="21">
        <v>923</v>
      </c>
      <c r="D575" s="22" t="s">
        <v>486</v>
      </c>
      <c r="E575" s="22" t="s">
        <v>572</v>
      </c>
      <c r="F575" s="22" t="s">
        <v>30</v>
      </c>
      <c r="G575" s="22"/>
      <c r="H575" s="148">
        <f>H579+H576</f>
        <v>0</v>
      </c>
      <c r="I575" s="148">
        <f>I579+I576</f>
        <v>21000</v>
      </c>
      <c r="J575" s="111">
        <f>J579+J576</f>
        <v>21000</v>
      </c>
    </row>
    <row r="576" spans="1:10" ht="51">
      <c r="A576" s="184"/>
      <c r="B576" s="12" t="s">
        <v>676</v>
      </c>
      <c r="C576" s="21">
        <v>923</v>
      </c>
      <c r="D576" s="22" t="s">
        <v>486</v>
      </c>
      <c r="E576" s="22" t="s">
        <v>572</v>
      </c>
      <c r="F576" s="22" t="s">
        <v>283</v>
      </c>
      <c r="G576" s="22"/>
      <c r="H576" s="148">
        <f>H577+H578</f>
        <v>0</v>
      </c>
      <c r="I576" s="148">
        <f>I577+I578</f>
        <v>20300</v>
      </c>
      <c r="J576" s="111">
        <f>J577+J578</f>
        <v>20300</v>
      </c>
    </row>
    <row r="577" spans="1:10" ht="12.75">
      <c r="A577" s="184"/>
      <c r="B577" s="6" t="s">
        <v>314</v>
      </c>
      <c r="C577" s="21">
        <v>923</v>
      </c>
      <c r="D577" s="22" t="s">
        <v>486</v>
      </c>
      <c r="E577" s="22" t="s">
        <v>572</v>
      </c>
      <c r="F577" s="22" t="s">
        <v>283</v>
      </c>
      <c r="G577" s="22" t="s">
        <v>315</v>
      </c>
      <c r="H577" s="148">
        <v>0</v>
      </c>
      <c r="I577" s="148">
        <v>4000</v>
      </c>
      <c r="J577" s="111">
        <v>4000</v>
      </c>
    </row>
    <row r="578" spans="1:10" ht="12.75">
      <c r="A578" s="184"/>
      <c r="B578" s="15" t="s">
        <v>98</v>
      </c>
      <c r="C578" s="21">
        <v>923</v>
      </c>
      <c r="D578" s="22" t="s">
        <v>486</v>
      </c>
      <c r="E578" s="22" t="s">
        <v>572</v>
      </c>
      <c r="F578" s="22" t="s">
        <v>283</v>
      </c>
      <c r="G578" s="22" t="s">
        <v>212</v>
      </c>
      <c r="H578" s="148">
        <v>0</v>
      </c>
      <c r="I578" s="148">
        <v>16300</v>
      </c>
      <c r="J578" s="111">
        <v>16300</v>
      </c>
    </row>
    <row r="579" spans="1:10" ht="12.75">
      <c r="A579" s="184"/>
      <c r="B579" s="12" t="s">
        <v>308</v>
      </c>
      <c r="C579" s="21">
        <v>923</v>
      </c>
      <c r="D579" s="22" t="s">
        <v>486</v>
      </c>
      <c r="E579" s="22" t="s">
        <v>572</v>
      </c>
      <c r="F579" s="22" t="s">
        <v>31</v>
      </c>
      <c r="G579" s="22"/>
      <c r="H579" s="148">
        <f>H580</f>
        <v>0</v>
      </c>
      <c r="I579" s="148">
        <f>I580</f>
        <v>700</v>
      </c>
      <c r="J579" s="111">
        <f>J580</f>
        <v>700</v>
      </c>
    </row>
    <row r="580" spans="1:10" ht="12.75">
      <c r="A580" s="185"/>
      <c r="B580" s="6" t="s">
        <v>98</v>
      </c>
      <c r="C580" s="21">
        <v>923</v>
      </c>
      <c r="D580" s="22" t="s">
        <v>486</v>
      </c>
      <c r="E580" s="22" t="s">
        <v>572</v>
      </c>
      <c r="F580" s="22" t="s">
        <v>31</v>
      </c>
      <c r="G580" s="22" t="s">
        <v>212</v>
      </c>
      <c r="H580" s="148">
        <v>0</v>
      </c>
      <c r="I580" s="148">
        <v>700</v>
      </c>
      <c r="J580" s="111">
        <v>700</v>
      </c>
    </row>
    <row r="581" spans="1:10" ht="25.5">
      <c r="A581" s="184"/>
      <c r="B581" s="15" t="s">
        <v>474</v>
      </c>
      <c r="C581" s="7">
        <v>923</v>
      </c>
      <c r="D581" s="22" t="s">
        <v>486</v>
      </c>
      <c r="E581" s="22" t="s">
        <v>486</v>
      </c>
      <c r="F581" s="8"/>
      <c r="G581" s="8"/>
      <c r="H581" s="143">
        <f>H582</f>
        <v>-2560.0000000000014</v>
      </c>
      <c r="I581" s="143">
        <f>I582</f>
        <v>42024.9</v>
      </c>
      <c r="J581" s="119">
        <f>J582</f>
        <v>42024.9</v>
      </c>
    </row>
    <row r="582" spans="1:10" ht="51">
      <c r="A582" s="184"/>
      <c r="B582" s="17" t="s">
        <v>630</v>
      </c>
      <c r="C582" s="7">
        <v>923</v>
      </c>
      <c r="D582" s="22" t="s">
        <v>486</v>
      </c>
      <c r="E582" s="22" t="s">
        <v>486</v>
      </c>
      <c r="F582" s="8" t="s">
        <v>631</v>
      </c>
      <c r="G582" s="8"/>
      <c r="H582" s="143">
        <f>H585+H583</f>
        <v>-2560.0000000000014</v>
      </c>
      <c r="I582" s="143">
        <f>I585+I583</f>
        <v>42024.9</v>
      </c>
      <c r="J582" s="119">
        <f>J585+J583</f>
        <v>42024.9</v>
      </c>
    </row>
    <row r="583" spans="1:10" ht="25.5">
      <c r="A583" s="184"/>
      <c r="B583" s="78" t="s">
        <v>263</v>
      </c>
      <c r="C583" s="7">
        <v>923</v>
      </c>
      <c r="D583" s="22" t="s">
        <v>486</v>
      </c>
      <c r="E583" s="22" t="s">
        <v>486</v>
      </c>
      <c r="F583" s="8" t="s">
        <v>198</v>
      </c>
      <c r="G583" s="8"/>
      <c r="H583" s="143">
        <f>H584</f>
        <v>-158.6</v>
      </c>
      <c r="I583" s="143">
        <f>I584</f>
        <v>0</v>
      </c>
      <c r="J583" s="119">
        <f>J584</f>
        <v>0</v>
      </c>
    </row>
    <row r="584" spans="1:10" ht="25.5">
      <c r="A584" s="184"/>
      <c r="B584" s="12" t="s">
        <v>628</v>
      </c>
      <c r="C584" s="7">
        <v>923</v>
      </c>
      <c r="D584" s="8" t="s">
        <v>486</v>
      </c>
      <c r="E584" s="8" t="s">
        <v>486</v>
      </c>
      <c r="F584" s="8" t="s">
        <v>198</v>
      </c>
      <c r="G584" s="8" t="s">
        <v>629</v>
      </c>
      <c r="H584" s="148">
        <v>-158.6</v>
      </c>
      <c r="I584" s="148">
        <v>0</v>
      </c>
      <c r="J584" s="111">
        <v>0</v>
      </c>
    </row>
    <row r="585" spans="1:10" ht="25.5">
      <c r="A585" s="184"/>
      <c r="B585" s="12" t="s">
        <v>626</v>
      </c>
      <c r="C585" s="7">
        <v>923</v>
      </c>
      <c r="D585" s="22" t="s">
        <v>486</v>
      </c>
      <c r="E585" s="22" t="s">
        <v>486</v>
      </c>
      <c r="F585" s="8" t="s">
        <v>632</v>
      </c>
      <c r="G585" s="8"/>
      <c r="H585" s="143">
        <f>H586+H587</f>
        <v>-2401.4000000000015</v>
      </c>
      <c r="I585" s="143">
        <f>I586+I587</f>
        <v>42024.9</v>
      </c>
      <c r="J585" s="119">
        <f>J586+J587</f>
        <v>42024.9</v>
      </c>
    </row>
    <row r="586" spans="1:10" ht="25.5">
      <c r="A586" s="184"/>
      <c r="B586" s="12" t="s">
        <v>628</v>
      </c>
      <c r="C586" s="7">
        <v>923</v>
      </c>
      <c r="D586" s="8" t="s">
        <v>486</v>
      </c>
      <c r="E586" s="8" t="s">
        <v>486</v>
      </c>
      <c r="F586" s="8" t="s">
        <v>632</v>
      </c>
      <c r="G586" s="8" t="s">
        <v>629</v>
      </c>
      <c r="H586" s="148">
        <v>-44426.3</v>
      </c>
      <c r="I586" s="148">
        <v>0</v>
      </c>
      <c r="J586" s="111">
        <v>0</v>
      </c>
    </row>
    <row r="587" spans="1:10" ht="38.25">
      <c r="A587" s="184"/>
      <c r="B587" s="13" t="s">
        <v>655</v>
      </c>
      <c r="C587" s="7">
        <v>923</v>
      </c>
      <c r="D587" s="8" t="s">
        <v>486</v>
      </c>
      <c r="E587" s="8" t="s">
        <v>486</v>
      </c>
      <c r="F587" s="8" t="s">
        <v>632</v>
      </c>
      <c r="G587" s="8" t="s">
        <v>629</v>
      </c>
      <c r="H587" s="148">
        <v>42024.9</v>
      </c>
      <c r="I587" s="148">
        <v>42024.9</v>
      </c>
      <c r="J587" s="111">
        <v>42024.9</v>
      </c>
    </row>
    <row r="588" spans="1:10" s="49" customFormat="1" ht="12.75">
      <c r="A588" s="187" t="s">
        <v>484</v>
      </c>
      <c r="B588" s="20" t="s">
        <v>103</v>
      </c>
      <c r="C588" s="19">
        <v>925</v>
      </c>
      <c r="D588" s="19"/>
      <c r="E588" s="87"/>
      <c r="F588" s="33"/>
      <c r="G588" s="33"/>
      <c r="H588" s="162">
        <f>H589+H696</f>
        <v>4355691.3</v>
      </c>
      <c r="I588" s="162">
        <f>I589+I696</f>
        <v>5080279.3</v>
      </c>
      <c r="J588" s="118">
        <f>J589+J696</f>
        <v>5080279.3</v>
      </c>
    </row>
    <row r="589" spans="1:10" s="49" customFormat="1" ht="12.75">
      <c r="A589" s="188"/>
      <c r="B589" s="24" t="s">
        <v>65</v>
      </c>
      <c r="C589" s="22">
        <v>925</v>
      </c>
      <c r="D589" s="22" t="s">
        <v>477</v>
      </c>
      <c r="E589" s="88"/>
      <c r="F589" s="34"/>
      <c r="G589" s="35"/>
      <c r="H589" s="163">
        <f>H590+H603+H645+H657+H641</f>
        <v>4293863.7</v>
      </c>
      <c r="I589" s="163">
        <f>I590+I603+I645+I657+I641</f>
        <v>5008173.7</v>
      </c>
      <c r="J589" s="123">
        <f>J590+J603+J645+J657+J641</f>
        <v>5008173.7</v>
      </c>
    </row>
    <row r="590" spans="1:10" s="49" customFormat="1" ht="12.75">
      <c r="A590" s="188"/>
      <c r="B590" s="24" t="s">
        <v>66</v>
      </c>
      <c r="C590" s="22">
        <v>925</v>
      </c>
      <c r="D590" s="22" t="s">
        <v>477</v>
      </c>
      <c r="E590" s="22" t="s">
        <v>572</v>
      </c>
      <c r="F590" s="34"/>
      <c r="G590" s="35"/>
      <c r="H590" s="163">
        <f>H591</f>
        <v>1800007</v>
      </c>
      <c r="I590" s="163">
        <f>I591</f>
        <v>2021859</v>
      </c>
      <c r="J590" s="123">
        <f>J591</f>
        <v>2047233</v>
      </c>
    </row>
    <row r="591" spans="1:10" s="49" customFormat="1" ht="12.75">
      <c r="A591" s="188"/>
      <c r="B591" s="24" t="s">
        <v>67</v>
      </c>
      <c r="C591" s="22">
        <v>925</v>
      </c>
      <c r="D591" s="22" t="s">
        <v>477</v>
      </c>
      <c r="E591" s="22" t="s">
        <v>572</v>
      </c>
      <c r="F591" s="22" t="s">
        <v>68</v>
      </c>
      <c r="G591" s="35"/>
      <c r="H591" s="163">
        <f>H594+H592</f>
        <v>1800007</v>
      </c>
      <c r="I591" s="163">
        <f>I594+I592</f>
        <v>2021859</v>
      </c>
      <c r="J591" s="123">
        <f>J594+J592</f>
        <v>2047233</v>
      </c>
    </row>
    <row r="592" spans="1:10" s="49" customFormat="1" ht="25.5">
      <c r="A592" s="188"/>
      <c r="B592" s="24" t="s">
        <v>263</v>
      </c>
      <c r="C592" s="22">
        <v>925</v>
      </c>
      <c r="D592" s="22" t="s">
        <v>477</v>
      </c>
      <c r="E592" s="22" t="s">
        <v>572</v>
      </c>
      <c r="F592" s="22" t="s">
        <v>491</v>
      </c>
      <c r="G592" s="35"/>
      <c r="H592" s="163">
        <f>H593</f>
        <v>-2216</v>
      </c>
      <c r="I592" s="163">
        <f>I593</f>
        <v>0</v>
      </c>
      <c r="J592" s="123">
        <f>J593</f>
        <v>0</v>
      </c>
    </row>
    <row r="593" spans="1:10" s="49" customFormat="1" ht="25.5">
      <c r="A593" s="188"/>
      <c r="B593" s="24" t="s">
        <v>628</v>
      </c>
      <c r="C593" s="22">
        <v>925</v>
      </c>
      <c r="D593" s="22" t="s">
        <v>477</v>
      </c>
      <c r="E593" s="22" t="s">
        <v>572</v>
      </c>
      <c r="F593" s="22" t="s">
        <v>491</v>
      </c>
      <c r="G593" s="35">
        <v>1</v>
      </c>
      <c r="H593" s="148">
        <v>-2216</v>
      </c>
      <c r="I593" s="148">
        <v>0</v>
      </c>
      <c r="J593" s="111">
        <v>0</v>
      </c>
    </row>
    <row r="594" spans="1:10" s="49" customFormat="1" ht="25.5">
      <c r="A594" s="188"/>
      <c r="B594" s="24" t="s">
        <v>677</v>
      </c>
      <c r="C594" s="22">
        <v>925</v>
      </c>
      <c r="D594" s="22" t="s">
        <v>477</v>
      </c>
      <c r="E594" s="22" t="s">
        <v>572</v>
      </c>
      <c r="F594" s="22" t="s">
        <v>69</v>
      </c>
      <c r="G594" s="35"/>
      <c r="H594" s="163">
        <f>H595+H597+H600+H602+H598</f>
        <v>1802223</v>
      </c>
      <c r="I594" s="163">
        <f>I595+I597+I600+I602+I598</f>
        <v>2021859</v>
      </c>
      <c r="J594" s="123">
        <f>J595+J597+J600+J602+J598</f>
        <v>2047233</v>
      </c>
    </row>
    <row r="595" spans="1:10" s="49" customFormat="1" ht="25.5">
      <c r="A595" s="188"/>
      <c r="B595" s="24" t="s">
        <v>628</v>
      </c>
      <c r="C595" s="22">
        <v>925</v>
      </c>
      <c r="D595" s="22" t="s">
        <v>477</v>
      </c>
      <c r="E595" s="22" t="s">
        <v>572</v>
      </c>
      <c r="F595" s="22" t="s">
        <v>69</v>
      </c>
      <c r="G595" s="22" t="s">
        <v>629</v>
      </c>
      <c r="H595" s="148">
        <v>-219636</v>
      </c>
      <c r="I595" s="148">
        <v>0</v>
      </c>
      <c r="J595" s="111">
        <v>0</v>
      </c>
    </row>
    <row r="596" spans="1:10" s="49" customFormat="1" ht="25.5">
      <c r="A596" s="188"/>
      <c r="B596" s="13" t="s">
        <v>654</v>
      </c>
      <c r="C596" s="7">
        <v>925</v>
      </c>
      <c r="D596" s="14" t="s">
        <v>477</v>
      </c>
      <c r="E596" s="14" t="s">
        <v>572</v>
      </c>
      <c r="F596" s="37" t="s">
        <v>672</v>
      </c>
      <c r="G596" s="8"/>
      <c r="H596" s="148">
        <f>H597+H598</f>
        <v>1959951</v>
      </c>
      <c r="I596" s="148">
        <f>I597+I598</f>
        <v>1959951</v>
      </c>
      <c r="J596" s="111">
        <f>J597+J598</f>
        <v>2002084</v>
      </c>
    </row>
    <row r="597" spans="1:10" s="49" customFormat="1" ht="38.25">
      <c r="A597" s="188"/>
      <c r="B597" s="13" t="s">
        <v>655</v>
      </c>
      <c r="C597" s="7">
        <v>925</v>
      </c>
      <c r="D597" s="14" t="s">
        <v>477</v>
      </c>
      <c r="E597" s="14" t="s">
        <v>572</v>
      </c>
      <c r="F597" s="37" t="s">
        <v>672</v>
      </c>
      <c r="G597" s="8" t="s">
        <v>629</v>
      </c>
      <c r="H597" s="148">
        <v>1886404</v>
      </c>
      <c r="I597" s="148">
        <v>1886404</v>
      </c>
      <c r="J597" s="111">
        <v>1927726</v>
      </c>
    </row>
    <row r="598" spans="1:10" s="49" customFormat="1" ht="38.25">
      <c r="A598" s="188"/>
      <c r="B598" s="13" t="s">
        <v>422</v>
      </c>
      <c r="C598" s="7">
        <v>925</v>
      </c>
      <c r="D598" s="14" t="s">
        <v>477</v>
      </c>
      <c r="E598" s="14" t="s">
        <v>572</v>
      </c>
      <c r="F598" s="37" t="s">
        <v>672</v>
      </c>
      <c r="G598" s="8" t="s">
        <v>423</v>
      </c>
      <c r="H598" s="148">
        <v>73547</v>
      </c>
      <c r="I598" s="148">
        <v>73547</v>
      </c>
      <c r="J598" s="111">
        <v>74358</v>
      </c>
    </row>
    <row r="599" spans="1:10" s="49" customFormat="1" ht="25.5">
      <c r="A599" s="188"/>
      <c r="B599" s="13" t="s">
        <v>656</v>
      </c>
      <c r="C599" s="7">
        <v>925</v>
      </c>
      <c r="D599" s="14" t="s">
        <v>477</v>
      </c>
      <c r="E599" s="14" t="s">
        <v>572</v>
      </c>
      <c r="F599" s="37" t="s">
        <v>673</v>
      </c>
      <c r="G599" s="8"/>
      <c r="H599" s="148">
        <f>H600</f>
        <v>3971</v>
      </c>
      <c r="I599" s="148">
        <f>I600</f>
        <v>3971</v>
      </c>
      <c r="J599" s="111">
        <f>J600</f>
        <v>3971</v>
      </c>
    </row>
    <row r="600" spans="1:10" s="49" customFormat="1" ht="38.25">
      <c r="A600" s="188"/>
      <c r="B600" s="13" t="s">
        <v>655</v>
      </c>
      <c r="C600" s="7">
        <v>925</v>
      </c>
      <c r="D600" s="14" t="s">
        <v>477</v>
      </c>
      <c r="E600" s="14" t="s">
        <v>572</v>
      </c>
      <c r="F600" s="37" t="s">
        <v>673</v>
      </c>
      <c r="G600" s="8" t="s">
        <v>629</v>
      </c>
      <c r="H600" s="148">
        <v>3971</v>
      </c>
      <c r="I600" s="148">
        <v>3971</v>
      </c>
      <c r="J600" s="111">
        <v>3971</v>
      </c>
    </row>
    <row r="601" spans="1:10" s="49" customFormat="1" ht="25.5">
      <c r="A601" s="188"/>
      <c r="B601" s="13" t="s">
        <v>670</v>
      </c>
      <c r="C601" s="7">
        <v>925</v>
      </c>
      <c r="D601" s="14" t="s">
        <v>477</v>
      </c>
      <c r="E601" s="14" t="s">
        <v>572</v>
      </c>
      <c r="F601" s="37" t="s">
        <v>674</v>
      </c>
      <c r="G601" s="8"/>
      <c r="H601" s="148">
        <f>H602</f>
        <v>57937</v>
      </c>
      <c r="I601" s="148">
        <f>I602</f>
        <v>57937</v>
      </c>
      <c r="J601" s="111">
        <f>J602</f>
        <v>41178</v>
      </c>
    </row>
    <row r="602" spans="1:10" s="49" customFormat="1" ht="38.25">
      <c r="A602" s="188"/>
      <c r="B602" s="13" t="s">
        <v>655</v>
      </c>
      <c r="C602" s="7">
        <v>925</v>
      </c>
      <c r="D602" s="14" t="s">
        <v>477</v>
      </c>
      <c r="E602" s="14" t="s">
        <v>572</v>
      </c>
      <c r="F602" s="37" t="s">
        <v>674</v>
      </c>
      <c r="G602" s="8" t="s">
        <v>629</v>
      </c>
      <c r="H602" s="148">
        <v>57937</v>
      </c>
      <c r="I602" s="148">
        <v>57937</v>
      </c>
      <c r="J602" s="111">
        <v>41178</v>
      </c>
    </row>
    <row r="603" spans="1:10" s="49" customFormat="1" ht="12.75">
      <c r="A603" s="188"/>
      <c r="B603" s="24" t="s">
        <v>70</v>
      </c>
      <c r="C603" s="22">
        <v>925</v>
      </c>
      <c r="D603" s="22" t="s">
        <v>477</v>
      </c>
      <c r="E603" s="22" t="s">
        <v>465</v>
      </c>
      <c r="F603" s="22"/>
      <c r="G603" s="35"/>
      <c r="H603" s="163">
        <f>H604+H628+H637+H617</f>
        <v>2126839.7</v>
      </c>
      <c r="I603" s="163">
        <f>I604+I628+I637+I617</f>
        <v>2426598.7</v>
      </c>
      <c r="J603" s="123">
        <f>J604+J628+J637+J617</f>
        <v>2486100.7</v>
      </c>
    </row>
    <row r="604" spans="1:10" s="49" customFormat="1" ht="25.5">
      <c r="A604" s="188"/>
      <c r="B604" s="24" t="s">
        <v>71</v>
      </c>
      <c r="C604" s="22">
        <v>925</v>
      </c>
      <c r="D604" s="22" t="s">
        <v>477</v>
      </c>
      <c r="E604" s="22" t="s">
        <v>465</v>
      </c>
      <c r="F604" s="22" t="s">
        <v>72</v>
      </c>
      <c r="G604" s="35"/>
      <c r="H604" s="163">
        <f>H607+H605</f>
        <v>1840975</v>
      </c>
      <c r="I604" s="163">
        <f>I607+I605</f>
        <v>1943476</v>
      </c>
      <c r="J604" s="123">
        <f>J607+J605</f>
        <v>1967816</v>
      </c>
    </row>
    <row r="605" spans="1:10" s="49" customFormat="1" ht="25.5">
      <c r="A605" s="188"/>
      <c r="B605" s="24" t="s">
        <v>263</v>
      </c>
      <c r="C605" s="22">
        <v>925</v>
      </c>
      <c r="D605" s="22" t="s">
        <v>477</v>
      </c>
      <c r="E605" s="22" t="s">
        <v>465</v>
      </c>
      <c r="F605" s="22" t="s">
        <v>494</v>
      </c>
      <c r="G605" s="35"/>
      <c r="H605" s="163">
        <f>H606</f>
        <v>-920</v>
      </c>
      <c r="I605" s="163">
        <f>I606</f>
        <v>0</v>
      </c>
      <c r="J605" s="123">
        <f>J606</f>
        <v>0</v>
      </c>
    </row>
    <row r="606" spans="1:10" s="49" customFormat="1" ht="25.5">
      <c r="A606" s="188"/>
      <c r="B606" s="24" t="s">
        <v>628</v>
      </c>
      <c r="C606" s="22">
        <v>925</v>
      </c>
      <c r="D606" s="22" t="s">
        <v>477</v>
      </c>
      <c r="E606" s="22" t="s">
        <v>465</v>
      </c>
      <c r="F606" s="22" t="s">
        <v>494</v>
      </c>
      <c r="G606" s="35">
        <v>1</v>
      </c>
      <c r="H606" s="148">
        <v>-920</v>
      </c>
      <c r="I606" s="148">
        <v>0</v>
      </c>
      <c r="J606" s="111">
        <v>0</v>
      </c>
    </row>
    <row r="607" spans="1:10" s="49" customFormat="1" ht="25.5">
      <c r="A607" s="188"/>
      <c r="B607" s="24" t="s">
        <v>677</v>
      </c>
      <c r="C607" s="22">
        <v>925</v>
      </c>
      <c r="D607" s="22" t="s">
        <v>477</v>
      </c>
      <c r="E607" s="22" t="s">
        <v>465</v>
      </c>
      <c r="F607" s="22" t="s">
        <v>73</v>
      </c>
      <c r="G607" s="35"/>
      <c r="H607" s="163">
        <f>H608+H609+H611+H612+H614+H616</f>
        <v>1841895</v>
      </c>
      <c r="I607" s="163">
        <f>I608+I609+I611+I612+I614+I616</f>
        <v>1943476</v>
      </c>
      <c r="J607" s="123">
        <f>J608+J609+J611+J612+J614+J616</f>
        <v>1967816</v>
      </c>
    </row>
    <row r="608" spans="1:10" s="49" customFormat="1" ht="25.5">
      <c r="A608" s="188"/>
      <c r="B608" s="24" t="s">
        <v>628</v>
      </c>
      <c r="C608" s="22">
        <v>925</v>
      </c>
      <c r="D608" s="22" t="s">
        <v>477</v>
      </c>
      <c r="E608" s="22" t="s">
        <v>465</v>
      </c>
      <c r="F608" s="22" t="s">
        <v>73</v>
      </c>
      <c r="G608" s="22" t="s">
        <v>629</v>
      </c>
      <c r="H608" s="148">
        <v>-91309</v>
      </c>
      <c r="I608" s="148">
        <v>0</v>
      </c>
      <c r="J608" s="111">
        <v>0</v>
      </c>
    </row>
    <row r="609" spans="1:10" s="49" customFormat="1" ht="153">
      <c r="A609" s="188"/>
      <c r="B609" s="99" t="s">
        <v>104</v>
      </c>
      <c r="C609" s="22">
        <v>925</v>
      </c>
      <c r="D609" s="22" t="s">
        <v>477</v>
      </c>
      <c r="E609" s="22" t="s">
        <v>465</v>
      </c>
      <c r="F609" s="22" t="s">
        <v>73</v>
      </c>
      <c r="G609" s="22" t="s">
        <v>629</v>
      </c>
      <c r="H609" s="148">
        <v>-10272</v>
      </c>
      <c r="I609" s="148">
        <v>0</v>
      </c>
      <c r="J609" s="111">
        <v>0</v>
      </c>
    </row>
    <row r="610" spans="1:10" s="49" customFormat="1" ht="25.5">
      <c r="A610" s="188"/>
      <c r="B610" s="13" t="s">
        <v>654</v>
      </c>
      <c r="C610" s="7">
        <v>925</v>
      </c>
      <c r="D610" s="14" t="s">
        <v>477</v>
      </c>
      <c r="E610" s="14" t="s">
        <v>465</v>
      </c>
      <c r="F610" s="37" t="s">
        <v>675</v>
      </c>
      <c r="G610" s="8"/>
      <c r="H610" s="148">
        <f>H611+H612</f>
        <v>1805154</v>
      </c>
      <c r="I610" s="148">
        <f>I611+I612</f>
        <v>1805154</v>
      </c>
      <c r="J610" s="111">
        <f>J611+J612</f>
        <v>1826662</v>
      </c>
    </row>
    <row r="611" spans="1:10" s="49" customFormat="1" ht="38.25">
      <c r="A611" s="188"/>
      <c r="B611" s="13" t="s">
        <v>655</v>
      </c>
      <c r="C611" s="7">
        <v>925</v>
      </c>
      <c r="D611" s="14" t="s">
        <v>477</v>
      </c>
      <c r="E611" s="14" t="s">
        <v>465</v>
      </c>
      <c r="F611" s="37" t="s">
        <v>675</v>
      </c>
      <c r="G611" s="8" t="s">
        <v>629</v>
      </c>
      <c r="H611" s="148">
        <v>448131</v>
      </c>
      <c r="I611" s="148">
        <v>448131</v>
      </c>
      <c r="J611" s="111">
        <v>469639</v>
      </c>
    </row>
    <row r="612" spans="1:10" s="49" customFormat="1" ht="153">
      <c r="A612" s="188"/>
      <c r="B612" s="24" t="s">
        <v>582</v>
      </c>
      <c r="C612" s="22" t="s">
        <v>583</v>
      </c>
      <c r="D612" s="22" t="s">
        <v>477</v>
      </c>
      <c r="E612" s="22" t="s">
        <v>465</v>
      </c>
      <c r="F612" s="22" t="s">
        <v>675</v>
      </c>
      <c r="G612" s="22" t="s">
        <v>629</v>
      </c>
      <c r="H612" s="148">
        <v>1357023</v>
      </c>
      <c r="I612" s="148">
        <v>1357023</v>
      </c>
      <c r="J612" s="111">
        <v>1357023</v>
      </c>
    </row>
    <row r="613" spans="1:10" s="49" customFormat="1" ht="25.5">
      <c r="A613" s="188"/>
      <c r="B613" s="24" t="s">
        <v>656</v>
      </c>
      <c r="C613" s="22">
        <v>925</v>
      </c>
      <c r="D613" s="22" t="s">
        <v>477</v>
      </c>
      <c r="E613" s="22" t="s">
        <v>465</v>
      </c>
      <c r="F613" s="22" t="s">
        <v>584</v>
      </c>
      <c r="G613" s="22"/>
      <c r="H613" s="148">
        <f>H614</f>
        <v>118002</v>
      </c>
      <c r="I613" s="148">
        <f>I614</f>
        <v>118002</v>
      </c>
      <c r="J613" s="111">
        <f>J614</f>
        <v>118002</v>
      </c>
    </row>
    <row r="614" spans="1:10" s="49" customFormat="1" ht="153">
      <c r="A614" s="188"/>
      <c r="B614" s="24" t="s">
        <v>582</v>
      </c>
      <c r="C614" s="22">
        <v>925</v>
      </c>
      <c r="D614" s="22" t="s">
        <v>477</v>
      </c>
      <c r="E614" s="22" t="s">
        <v>465</v>
      </c>
      <c r="F614" s="22" t="s">
        <v>584</v>
      </c>
      <c r="G614" s="22" t="s">
        <v>629</v>
      </c>
      <c r="H614" s="148">
        <v>118002</v>
      </c>
      <c r="I614" s="148">
        <v>118002</v>
      </c>
      <c r="J614" s="111">
        <v>118002</v>
      </c>
    </row>
    <row r="615" spans="1:10" s="49" customFormat="1" ht="25.5">
      <c r="A615" s="188"/>
      <c r="B615" s="24" t="s">
        <v>670</v>
      </c>
      <c r="C615" s="22">
        <v>925</v>
      </c>
      <c r="D615" s="22" t="s">
        <v>477</v>
      </c>
      <c r="E615" s="22" t="s">
        <v>465</v>
      </c>
      <c r="F615" s="22" t="s">
        <v>585</v>
      </c>
      <c r="G615" s="22"/>
      <c r="H615" s="148">
        <f>H616</f>
        <v>20320</v>
      </c>
      <c r="I615" s="148">
        <f>I616</f>
        <v>20320</v>
      </c>
      <c r="J615" s="111">
        <f>J616</f>
        <v>23152</v>
      </c>
    </row>
    <row r="616" spans="1:10" s="49" customFormat="1" ht="38.25">
      <c r="A616" s="188"/>
      <c r="B616" s="24" t="s">
        <v>655</v>
      </c>
      <c r="C616" s="22">
        <v>925</v>
      </c>
      <c r="D616" s="22" t="s">
        <v>477</v>
      </c>
      <c r="E616" s="22" t="s">
        <v>465</v>
      </c>
      <c r="F616" s="22" t="s">
        <v>585</v>
      </c>
      <c r="G616" s="22" t="s">
        <v>629</v>
      </c>
      <c r="H616" s="148">
        <v>20320</v>
      </c>
      <c r="I616" s="148">
        <v>20320</v>
      </c>
      <c r="J616" s="111">
        <v>23152</v>
      </c>
    </row>
    <row r="617" spans="1:10" s="49" customFormat="1" ht="12.75">
      <c r="A617" s="188"/>
      <c r="B617" s="24" t="s">
        <v>24</v>
      </c>
      <c r="C617" s="22">
        <v>925</v>
      </c>
      <c r="D617" s="22" t="s">
        <v>477</v>
      </c>
      <c r="E617" s="22" t="s">
        <v>465</v>
      </c>
      <c r="F617" s="22" t="s">
        <v>25</v>
      </c>
      <c r="G617" s="22"/>
      <c r="H617" s="148">
        <f>H620+H618</f>
        <v>1048</v>
      </c>
      <c r="I617" s="148">
        <f>I620+I618</f>
        <v>28655</v>
      </c>
      <c r="J617" s="111">
        <f>J620+J618</f>
        <v>29277</v>
      </c>
    </row>
    <row r="618" spans="1:10" s="49" customFormat="1" ht="25.5">
      <c r="A618" s="188"/>
      <c r="B618" s="24" t="s">
        <v>263</v>
      </c>
      <c r="C618" s="22">
        <v>925</v>
      </c>
      <c r="D618" s="22" t="s">
        <v>477</v>
      </c>
      <c r="E618" s="22" t="s">
        <v>465</v>
      </c>
      <c r="F618" s="22" t="s">
        <v>279</v>
      </c>
      <c r="G618" s="22"/>
      <c r="H618" s="148">
        <f>H619</f>
        <v>-586</v>
      </c>
      <c r="I618" s="148">
        <f>I619</f>
        <v>0</v>
      </c>
      <c r="J618" s="111">
        <f>J619</f>
        <v>0</v>
      </c>
    </row>
    <row r="619" spans="1:10" s="49" customFormat="1" ht="25.5">
      <c r="A619" s="188"/>
      <c r="B619" s="24" t="s">
        <v>628</v>
      </c>
      <c r="C619" s="22">
        <v>925</v>
      </c>
      <c r="D619" s="22" t="s">
        <v>477</v>
      </c>
      <c r="E619" s="22" t="s">
        <v>465</v>
      </c>
      <c r="F619" s="22" t="s">
        <v>279</v>
      </c>
      <c r="G619" s="22" t="s">
        <v>629</v>
      </c>
      <c r="H619" s="148">
        <v>-586</v>
      </c>
      <c r="I619" s="148">
        <v>0</v>
      </c>
      <c r="J619" s="111">
        <v>0</v>
      </c>
    </row>
    <row r="620" spans="1:10" s="49" customFormat="1" ht="25.5">
      <c r="A620" s="188"/>
      <c r="B620" s="24" t="s">
        <v>677</v>
      </c>
      <c r="C620" s="22">
        <v>925</v>
      </c>
      <c r="D620" s="22" t="s">
        <v>477</v>
      </c>
      <c r="E620" s="22" t="s">
        <v>465</v>
      </c>
      <c r="F620" s="22" t="s">
        <v>26</v>
      </c>
      <c r="G620" s="22"/>
      <c r="H620" s="148">
        <f>H621+H623+H625+H627</f>
        <v>1634</v>
      </c>
      <c r="I620" s="148">
        <f>I621+I623+I625+I627</f>
        <v>28655</v>
      </c>
      <c r="J620" s="111">
        <f>J621+J623+J625+J627</f>
        <v>29277</v>
      </c>
    </row>
    <row r="621" spans="1:10" s="49" customFormat="1" ht="25.5">
      <c r="A621" s="188"/>
      <c r="B621" s="24" t="s">
        <v>628</v>
      </c>
      <c r="C621" s="22">
        <v>925</v>
      </c>
      <c r="D621" s="22" t="s">
        <v>477</v>
      </c>
      <c r="E621" s="22" t="s">
        <v>465</v>
      </c>
      <c r="F621" s="22" t="s">
        <v>26</v>
      </c>
      <c r="G621" s="22" t="s">
        <v>629</v>
      </c>
      <c r="H621" s="148">
        <v>-27021</v>
      </c>
      <c r="I621" s="148">
        <v>0</v>
      </c>
      <c r="J621" s="111">
        <v>0</v>
      </c>
    </row>
    <row r="622" spans="1:10" s="49" customFormat="1" ht="25.5">
      <c r="A622" s="188"/>
      <c r="B622" s="24" t="s">
        <v>654</v>
      </c>
      <c r="C622" s="22">
        <v>925</v>
      </c>
      <c r="D622" s="22" t="s">
        <v>477</v>
      </c>
      <c r="E622" s="22" t="s">
        <v>465</v>
      </c>
      <c r="F622" s="22" t="s">
        <v>586</v>
      </c>
      <c r="G622" s="22"/>
      <c r="H622" s="148">
        <f>H623</f>
        <v>25293</v>
      </c>
      <c r="I622" s="148">
        <f>I623</f>
        <v>25293</v>
      </c>
      <c r="J622" s="111">
        <f>J623</f>
        <v>25915</v>
      </c>
    </row>
    <row r="623" spans="1:10" s="49" customFormat="1" ht="38.25">
      <c r="A623" s="188"/>
      <c r="B623" s="24" t="s">
        <v>655</v>
      </c>
      <c r="C623" s="22">
        <v>925</v>
      </c>
      <c r="D623" s="22" t="s">
        <v>477</v>
      </c>
      <c r="E623" s="22" t="s">
        <v>465</v>
      </c>
      <c r="F623" s="22" t="s">
        <v>586</v>
      </c>
      <c r="G623" s="22" t="s">
        <v>629</v>
      </c>
      <c r="H623" s="148">
        <v>25293</v>
      </c>
      <c r="I623" s="148">
        <v>25293</v>
      </c>
      <c r="J623" s="111">
        <v>25915</v>
      </c>
    </row>
    <row r="624" spans="1:10" s="49" customFormat="1" ht="25.5">
      <c r="A624" s="188"/>
      <c r="B624" s="24" t="s">
        <v>656</v>
      </c>
      <c r="C624" s="22">
        <v>925</v>
      </c>
      <c r="D624" s="22" t="s">
        <v>477</v>
      </c>
      <c r="E624" s="22" t="s">
        <v>465</v>
      </c>
      <c r="F624" s="22" t="s">
        <v>587</v>
      </c>
      <c r="G624" s="22"/>
      <c r="H624" s="148">
        <f>H625</f>
        <v>113</v>
      </c>
      <c r="I624" s="148">
        <f>I625</f>
        <v>113</v>
      </c>
      <c r="J624" s="111">
        <f>J625</f>
        <v>113</v>
      </c>
    </row>
    <row r="625" spans="1:10" s="49" customFormat="1" ht="38.25">
      <c r="A625" s="188"/>
      <c r="B625" s="24" t="s">
        <v>655</v>
      </c>
      <c r="C625" s="22">
        <v>925</v>
      </c>
      <c r="D625" s="22" t="s">
        <v>477</v>
      </c>
      <c r="E625" s="22" t="s">
        <v>465</v>
      </c>
      <c r="F625" s="22" t="s">
        <v>587</v>
      </c>
      <c r="G625" s="22" t="s">
        <v>629</v>
      </c>
      <c r="H625" s="148">
        <v>113</v>
      </c>
      <c r="I625" s="148">
        <v>113</v>
      </c>
      <c r="J625" s="111">
        <v>113</v>
      </c>
    </row>
    <row r="626" spans="1:10" s="49" customFormat="1" ht="25.5">
      <c r="A626" s="188"/>
      <c r="B626" s="24" t="s">
        <v>670</v>
      </c>
      <c r="C626" s="22">
        <v>925</v>
      </c>
      <c r="D626" s="22" t="s">
        <v>477</v>
      </c>
      <c r="E626" s="22" t="s">
        <v>465</v>
      </c>
      <c r="F626" s="22" t="s">
        <v>588</v>
      </c>
      <c r="G626" s="22"/>
      <c r="H626" s="148">
        <f>H627</f>
        <v>3249</v>
      </c>
      <c r="I626" s="148">
        <f>I627</f>
        <v>3249</v>
      </c>
      <c r="J626" s="111">
        <f>J627</f>
        <v>3249</v>
      </c>
    </row>
    <row r="627" spans="1:10" s="49" customFormat="1" ht="38.25">
      <c r="A627" s="188"/>
      <c r="B627" s="24" t="s">
        <v>655</v>
      </c>
      <c r="C627" s="22">
        <v>925</v>
      </c>
      <c r="D627" s="22" t="s">
        <v>477</v>
      </c>
      <c r="E627" s="22" t="s">
        <v>465</v>
      </c>
      <c r="F627" s="22" t="s">
        <v>588</v>
      </c>
      <c r="G627" s="22" t="s">
        <v>629</v>
      </c>
      <c r="H627" s="148">
        <v>3249</v>
      </c>
      <c r="I627" s="148">
        <v>3249</v>
      </c>
      <c r="J627" s="111">
        <v>3249</v>
      </c>
    </row>
    <row r="628" spans="1:10" s="49" customFormat="1" ht="12.75">
      <c r="A628" s="188"/>
      <c r="B628" s="24" t="s">
        <v>74</v>
      </c>
      <c r="C628" s="22">
        <v>925</v>
      </c>
      <c r="D628" s="22" t="s">
        <v>477</v>
      </c>
      <c r="E628" s="22" t="s">
        <v>465</v>
      </c>
      <c r="F628" s="22" t="s">
        <v>75</v>
      </c>
      <c r="G628" s="35"/>
      <c r="H628" s="163">
        <f>H631+H629</f>
        <v>239353</v>
      </c>
      <c r="I628" s="163">
        <f>I631+I629</f>
        <v>408616</v>
      </c>
      <c r="J628" s="123">
        <f>J631+J629</f>
        <v>443156</v>
      </c>
    </row>
    <row r="629" spans="1:10" s="49" customFormat="1" ht="25.5">
      <c r="A629" s="188"/>
      <c r="B629" s="24" t="s">
        <v>263</v>
      </c>
      <c r="C629" s="22">
        <v>925</v>
      </c>
      <c r="D629" s="22" t="s">
        <v>477</v>
      </c>
      <c r="E629" s="22" t="s">
        <v>465</v>
      </c>
      <c r="F629" s="22" t="s">
        <v>191</v>
      </c>
      <c r="G629" s="35"/>
      <c r="H629" s="163">
        <f>H630</f>
        <v>-1374</v>
      </c>
      <c r="I629" s="163">
        <f>I630</f>
        <v>0</v>
      </c>
      <c r="J629" s="123">
        <f>J630</f>
        <v>0</v>
      </c>
    </row>
    <row r="630" spans="1:10" s="49" customFormat="1" ht="25.5">
      <c r="A630" s="188"/>
      <c r="B630" s="24" t="s">
        <v>628</v>
      </c>
      <c r="C630" s="35">
        <v>925</v>
      </c>
      <c r="D630" s="22" t="s">
        <v>477</v>
      </c>
      <c r="E630" s="22" t="s">
        <v>465</v>
      </c>
      <c r="F630" s="22" t="s">
        <v>191</v>
      </c>
      <c r="G630" s="35">
        <v>1</v>
      </c>
      <c r="H630" s="148">
        <v>-1374</v>
      </c>
      <c r="I630" s="148">
        <v>0</v>
      </c>
      <c r="J630" s="111">
        <v>0</v>
      </c>
    </row>
    <row r="631" spans="1:10" s="49" customFormat="1" ht="25.5">
      <c r="A631" s="188"/>
      <c r="B631" s="24" t="s">
        <v>677</v>
      </c>
      <c r="C631" s="22">
        <v>925</v>
      </c>
      <c r="D631" s="22" t="s">
        <v>477</v>
      </c>
      <c r="E631" s="22" t="s">
        <v>465</v>
      </c>
      <c r="F631" s="22" t="s">
        <v>76</v>
      </c>
      <c r="G631" s="35"/>
      <c r="H631" s="163">
        <f>H632+H634+H636</f>
        <v>240727</v>
      </c>
      <c r="I631" s="163">
        <f>I632+I634+I636</f>
        <v>408616</v>
      </c>
      <c r="J631" s="123">
        <f>J632+J634+J636</f>
        <v>443156</v>
      </c>
    </row>
    <row r="632" spans="1:10" s="49" customFormat="1" ht="25.5">
      <c r="A632" s="188"/>
      <c r="B632" s="24" t="s">
        <v>628</v>
      </c>
      <c r="C632" s="35">
        <v>925</v>
      </c>
      <c r="D632" s="22" t="s">
        <v>477</v>
      </c>
      <c r="E632" s="22" t="s">
        <v>465</v>
      </c>
      <c r="F632" s="22" t="s">
        <v>76</v>
      </c>
      <c r="G632" s="22" t="s">
        <v>629</v>
      </c>
      <c r="H632" s="148">
        <v>-167889</v>
      </c>
      <c r="I632" s="148">
        <v>0</v>
      </c>
      <c r="J632" s="111">
        <v>0</v>
      </c>
    </row>
    <row r="633" spans="1:10" s="49" customFormat="1" ht="25.5">
      <c r="A633" s="188"/>
      <c r="B633" s="24" t="s">
        <v>654</v>
      </c>
      <c r="C633" s="35">
        <v>925</v>
      </c>
      <c r="D633" s="22" t="s">
        <v>477</v>
      </c>
      <c r="E633" s="22" t="s">
        <v>465</v>
      </c>
      <c r="F633" s="22" t="s">
        <v>589</v>
      </c>
      <c r="G633" s="22"/>
      <c r="H633" s="148">
        <f>H634</f>
        <v>387721</v>
      </c>
      <c r="I633" s="148">
        <f>I634</f>
        <v>387721</v>
      </c>
      <c r="J633" s="111">
        <f>J634</f>
        <v>390267</v>
      </c>
    </row>
    <row r="634" spans="1:10" s="49" customFormat="1" ht="38.25">
      <c r="A634" s="188"/>
      <c r="B634" s="24" t="s">
        <v>655</v>
      </c>
      <c r="C634" s="35">
        <v>925</v>
      </c>
      <c r="D634" s="22" t="s">
        <v>477</v>
      </c>
      <c r="E634" s="22" t="s">
        <v>465</v>
      </c>
      <c r="F634" s="22" t="s">
        <v>589</v>
      </c>
      <c r="G634" s="22" t="s">
        <v>629</v>
      </c>
      <c r="H634" s="148">
        <v>387721</v>
      </c>
      <c r="I634" s="148">
        <v>387721</v>
      </c>
      <c r="J634" s="111">
        <v>390267</v>
      </c>
    </row>
    <row r="635" spans="1:10" s="49" customFormat="1" ht="25.5">
      <c r="A635" s="188"/>
      <c r="B635" s="24" t="s">
        <v>670</v>
      </c>
      <c r="C635" s="35">
        <v>925</v>
      </c>
      <c r="D635" s="22" t="s">
        <v>477</v>
      </c>
      <c r="E635" s="22" t="s">
        <v>465</v>
      </c>
      <c r="F635" s="22" t="s">
        <v>590</v>
      </c>
      <c r="G635" s="22"/>
      <c r="H635" s="148">
        <f>H636</f>
        <v>20895</v>
      </c>
      <c r="I635" s="148">
        <f>I636</f>
        <v>20895</v>
      </c>
      <c r="J635" s="111">
        <f>J636</f>
        <v>52889</v>
      </c>
    </row>
    <row r="636" spans="1:10" s="49" customFormat="1" ht="38.25">
      <c r="A636" s="188"/>
      <c r="B636" s="24" t="s">
        <v>655</v>
      </c>
      <c r="C636" s="35">
        <v>925</v>
      </c>
      <c r="D636" s="22" t="s">
        <v>477</v>
      </c>
      <c r="E636" s="22" t="s">
        <v>465</v>
      </c>
      <c r="F636" s="22" t="s">
        <v>590</v>
      </c>
      <c r="G636" s="22" t="s">
        <v>629</v>
      </c>
      <c r="H636" s="148">
        <v>20895</v>
      </c>
      <c r="I636" s="148">
        <v>20895</v>
      </c>
      <c r="J636" s="111">
        <v>52889</v>
      </c>
    </row>
    <row r="637" spans="1:10" s="49" customFormat="1" ht="25.5">
      <c r="A637" s="188"/>
      <c r="B637" s="6" t="s">
        <v>7</v>
      </c>
      <c r="C637" s="35">
        <v>925</v>
      </c>
      <c r="D637" s="22" t="s">
        <v>477</v>
      </c>
      <c r="E637" s="22" t="s">
        <v>465</v>
      </c>
      <c r="F637" s="22" t="s">
        <v>8</v>
      </c>
      <c r="G637" s="35"/>
      <c r="H637" s="163">
        <f>H638</f>
        <v>45463.7</v>
      </c>
      <c r="I637" s="163">
        <f>I638</f>
        <v>45851.7</v>
      </c>
      <c r="J637" s="123">
        <f>J638</f>
        <v>45851.7</v>
      </c>
    </row>
    <row r="638" spans="1:10" s="49" customFormat="1" ht="25.5">
      <c r="A638" s="188"/>
      <c r="B638" s="6" t="s">
        <v>366</v>
      </c>
      <c r="C638" s="35">
        <v>925</v>
      </c>
      <c r="D638" s="22" t="s">
        <v>477</v>
      </c>
      <c r="E638" s="22" t="s">
        <v>465</v>
      </c>
      <c r="F638" s="22" t="s">
        <v>39</v>
      </c>
      <c r="G638" s="35"/>
      <c r="H638" s="163">
        <f>H639+H640</f>
        <v>45463.7</v>
      </c>
      <c r="I638" s="163">
        <f>I639+I640</f>
        <v>45851.7</v>
      </c>
      <c r="J638" s="123">
        <f>J639+J640</f>
        <v>45851.7</v>
      </c>
    </row>
    <row r="639" spans="1:10" s="49" customFormat="1" ht="63.75">
      <c r="A639" s="188"/>
      <c r="B639" s="24" t="s">
        <v>126</v>
      </c>
      <c r="C639" s="35">
        <v>925</v>
      </c>
      <c r="D639" s="22" t="s">
        <v>477</v>
      </c>
      <c r="E639" s="22" t="s">
        <v>465</v>
      </c>
      <c r="F639" s="22" t="s">
        <v>39</v>
      </c>
      <c r="G639" s="35">
        <v>1</v>
      </c>
      <c r="H639" s="148">
        <v>-388</v>
      </c>
      <c r="I639" s="148">
        <v>0</v>
      </c>
      <c r="J639" s="111">
        <v>0</v>
      </c>
    </row>
    <row r="640" spans="1:10" s="49" customFormat="1" ht="76.5">
      <c r="A640" s="188"/>
      <c r="B640" s="24" t="s">
        <v>687</v>
      </c>
      <c r="C640" s="35">
        <v>925</v>
      </c>
      <c r="D640" s="22" t="s">
        <v>477</v>
      </c>
      <c r="E640" s="22" t="s">
        <v>465</v>
      </c>
      <c r="F640" s="22" t="s">
        <v>39</v>
      </c>
      <c r="G640" s="35">
        <v>1</v>
      </c>
      <c r="H640" s="148">
        <v>45851.7</v>
      </c>
      <c r="I640" s="148">
        <v>45851.7</v>
      </c>
      <c r="J640" s="111">
        <v>45851.7</v>
      </c>
    </row>
    <row r="641" spans="1:10" s="49" customFormat="1" ht="25.5">
      <c r="A641" s="188"/>
      <c r="B641" s="24" t="s">
        <v>591</v>
      </c>
      <c r="C641" s="35">
        <v>925</v>
      </c>
      <c r="D641" s="22" t="s">
        <v>477</v>
      </c>
      <c r="E641" s="22" t="s">
        <v>486</v>
      </c>
      <c r="F641" s="22"/>
      <c r="G641" s="35"/>
      <c r="H641" s="148">
        <f aca="true" t="shared" si="73" ref="H641:J642">H642</f>
        <v>882</v>
      </c>
      <c r="I641" s="148">
        <f t="shared" si="73"/>
        <v>882</v>
      </c>
      <c r="J641" s="111">
        <f t="shared" si="73"/>
        <v>882</v>
      </c>
    </row>
    <row r="642" spans="1:10" s="49" customFormat="1" ht="25.5">
      <c r="A642" s="188"/>
      <c r="B642" s="12" t="s">
        <v>643</v>
      </c>
      <c r="C642" s="8" t="s">
        <v>583</v>
      </c>
      <c r="D642" s="8" t="s">
        <v>477</v>
      </c>
      <c r="E642" s="8" t="s">
        <v>486</v>
      </c>
      <c r="F642" s="8" t="s">
        <v>644</v>
      </c>
      <c r="G642" s="35"/>
      <c r="H642" s="148">
        <f t="shared" si="73"/>
        <v>882</v>
      </c>
      <c r="I642" s="148">
        <f t="shared" si="73"/>
        <v>882</v>
      </c>
      <c r="J642" s="111">
        <f t="shared" si="73"/>
        <v>882</v>
      </c>
    </row>
    <row r="643" spans="1:10" s="49" customFormat="1" ht="25.5">
      <c r="A643" s="188"/>
      <c r="B643" s="24" t="s">
        <v>645</v>
      </c>
      <c r="C643" s="35">
        <v>925</v>
      </c>
      <c r="D643" s="22" t="s">
        <v>477</v>
      </c>
      <c r="E643" s="22" t="s">
        <v>486</v>
      </c>
      <c r="F643" s="22" t="s">
        <v>646</v>
      </c>
      <c r="G643" s="35"/>
      <c r="H643" s="148">
        <f>H644</f>
        <v>882</v>
      </c>
      <c r="I643" s="148">
        <f>I644</f>
        <v>882</v>
      </c>
      <c r="J643" s="111">
        <f>J644</f>
        <v>882</v>
      </c>
    </row>
    <row r="644" spans="1:10" s="49" customFormat="1" ht="127.5">
      <c r="A644" s="188"/>
      <c r="B644" s="17" t="s">
        <v>688</v>
      </c>
      <c r="C644" s="35">
        <v>925</v>
      </c>
      <c r="D644" s="22" t="s">
        <v>477</v>
      </c>
      <c r="E644" s="22" t="s">
        <v>486</v>
      </c>
      <c r="F644" s="22" t="s">
        <v>646</v>
      </c>
      <c r="G644" s="35">
        <v>13</v>
      </c>
      <c r="H644" s="148">
        <v>882</v>
      </c>
      <c r="I644" s="148">
        <v>882</v>
      </c>
      <c r="J644" s="111">
        <v>882</v>
      </c>
    </row>
    <row r="645" spans="1:10" s="49" customFormat="1" ht="12.75">
      <c r="A645" s="188"/>
      <c r="B645" s="13" t="s">
        <v>502</v>
      </c>
      <c r="C645" s="35">
        <v>925</v>
      </c>
      <c r="D645" s="22" t="s">
        <v>477</v>
      </c>
      <c r="E645" s="22" t="s">
        <v>477</v>
      </c>
      <c r="F645" s="34"/>
      <c r="G645" s="35"/>
      <c r="H645" s="163">
        <f>H646</f>
        <v>8274</v>
      </c>
      <c r="I645" s="163">
        <f>I646</f>
        <v>72593</v>
      </c>
      <c r="J645" s="123">
        <f>J646</f>
        <v>75028</v>
      </c>
    </row>
    <row r="646" spans="1:10" s="49" customFormat="1" ht="25.5">
      <c r="A646" s="188"/>
      <c r="B646" s="24" t="s">
        <v>80</v>
      </c>
      <c r="C646" s="35">
        <v>925</v>
      </c>
      <c r="D646" s="22" t="s">
        <v>477</v>
      </c>
      <c r="E646" s="22" t="s">
        <v>477</v>
      </c>
      <c r="F646" s="34" t="s">
        <v>81</v>
      </c>
      <c r="G646" s="35" t="s">
        <v>82</v>
      </c>
      <c r="H646" s="163">
        <f>H651+H649+H647</f>
        <v>8274</v>
      </c>
      <c r="I646" s="163">
        <f>I651+I649+I647</f>
        <v>72593</v>
      </c>
      <c r="J646" s="123">
        <f>J651+J649+J647</f>
        <v>75028</v>
      </c>
    </row>
    <row r="647" spans="1:10" s="49" customFormat="1" ht="12.75">
      <c r="A647" s="188"/>
      <c r="B647" s="24" t="s">
        <v>58</v>
      </c>
      <c r="C647" s="35">
        <v>925</v>
      </c>
      <c r="D647" s="22" t="s">
        <v>477</v>
      </c>
      <c r="E647" s="22" t="s">
        <v>477</v>
      </c>
      <c r="F647" s="34" t="s">
        <v>56</v>
      </c>
      <c r="G647" s="35"/>
      <c r="H647" s="163">
        <f>H648</f>
        <v>2460</v>
      </c>
      <c r="I647" s="163">
        <f>I648</f>
        <v>19260</v>
      </c>
      <c r="J647" s="123">
        <f>J648</f>
        <v>20608</v>
      </c>
    </row>
    <row r="648" spans="1:10" s="49" customFormat="1" ht="25.5">
      <c r="A648" s="188"/>
      <c r="B648" s="12" t="s">
        <v>619</v>
      </c>
      <c r="C648" s="35">
        <v>925</v>
      </c>
      <c r="D648" s="22" t="s">
        <v>477</v>
      </c>
      <c r="E648" s="22" t="s">
        <v>477</v>
      </c>
      <c r="F648" s="34" t="s">
        <v>57</v>
      </c>
      <c r="G648" s="35">
        <v>12</v>
      </c>
      <c r="H648" s="148">
        <v>2460</v>
      </c>
      <c r="I648" s="163">
        <v>19260</v>
      </c>
      <c r="J648" s="123">
        <v>20608</v>
      </c>
    </row>
    <row r="649" spans="1:10" s="49" customFormat="1" ht="25.5">
      <c r="A649" s="188"/>
      <c r="B649" s="24" t="s">
        <v>263</v>
      </c>
      <c r="C649" s="35">
        <v>925</v>
      </c>
      <c r="D649" s="22" t="s">
        <v>477</v>
      </c>
      <c r="E649" s="22" t="s">
        <v>477</v>
      </c>
      <c r="F649" s="34" t="s">
        <v>288</v>
      </c>
      <c r="G649" s="35"/>
      <c r="H649" s="163">
        <f>H650</f>
        <v>-5391</v>
      </c>
      <c r="I649" s="163">
        <f>I650</f>
        <v>0</v>
      </c>
      <c r="J649" s="123">
        <f>J650</f>
        <v>0</v>
      </c>
    </row>
    <row r="650" spans="1:10" s="49" customFormat="1" ht="25.5">
      <c r="A650" s="188"/>
      <c r="B650" s="24" t="s">
        <v>628</v>
      </c>
      <c r="C650" s="35">
        <v>925</v>
      </c>
      <c r="D650" s="22" t="s">
        <v>477</v>
      </c>
      <c r="E650" s="22" t="s">
        <v>477</v>
      </c>
      <c r="F650" s="34" t="s">
        <v>288</v>
      </c>
      <c r="G650" s="35">
        <v>1</v>
      </c>
      <c r="H650" s="148">
        <v>-5391</v>
      </c>
      <c r="I650" s="148">
        <v>0</v>
      </c>
      <c r="J650" s="111">
        <v>0</v>
      </c>
    </row>
    <row r="651" spans="1:10" s="49" customFormat="1" ht="25.5">
      <c r="A651" s="188"/>
      <c r="B651" s="24" t="s">
        <v>677</v>
      </c>
      <c r="C651" s="35">
        <v>925</v>
      </c>
      <c r="D651" s="22" t="s">
        <v>477</v>
      </c>
      <c r="E651" s="22" t="s">
        <v>477</v>
      </c>
      <c r="F651" s="34" t="s">
        <v>83</v>
      </c>
      <c r="G651" s="35"/>
      <c r="H651" s="163">
        <f>H652+H654+H656</f>
        <v>11205</v>
      </c>
      <c r="I651" s="163">
        <f>I652+I654+I656</f>
        <v>53333</v>
      </c>
      <c r="J651" s="123">
        <f>J652+J654+J656</f>
        <v>54420</v>
      </c>
    </row>
    <row r="652" spans="1:10" s="49" customFormat="1" ht="25.5">
      <c r="A652" s="188"/>
      <c r="B652" s="24" t="s">
        <v>628</v>
      </c>
      <c r="C652" s="35">
        <v>925</v>
      </c>
      <c r="D652" s="22" t="s">
        <v>477</v>
      </c>
      <c r="E652" s="22" t="s">
        <v>477</v>
      </c>
      <c r="F652" s="34" t="s">
        <v>83</v>
      </c>
      <c r="G652" s="35">
        <v>1</v>
      </c>
      <c r="H652" s="148">
        <v>-42128</v>
      </c>
      <c r="I652" s="148">
        <v>0</v>
      </c>
      <c r="J652" s="111">
        <v>0</v>
      </c>
    </row>
    <row r="653" spans="1:10" s="49" customFormat="1" ht="25.5">
      <c r="A653" s="188"/>
      <c r="B653" s="24" t="s">
        <v>654</v>
      </c>
      <c r="C653" s="35">
        <v>925</v>
      </c>
      <c r="D653" s="22" t="s">
        <v>477</v>
      </c>
      <c r="E653" s="22" t="s">
        <v>477</v>
      </c>
      <c r="F653" s="34" t="s">
        <v>659</v>
      </c>
      <c r="G653" s="35"/>
      <c r="H653" s="148">
        <f>H654</f>
        <v>45033</v>
      </c>
      <c r="I653" s="148">
        <f>I654</f>
        <v>45033</v>
      </c>
      <c r="J653" s="111">
        <f>J654</f>
        <v>46120</v>
      </c>
    </row>
    <row r="654" spans="1:10" s="49" customFormat="1" ht="38.25">
      <c r="A654" s="188"/>
      <c r="B654" s="24" t="s">
        <v>655</v>
      </c>
      <c r="C654" s="35">
        <v>925</v>
      </c>
      <c r="D654" s="22" t="s">
        <v>477</v>
      </c>
      <c r="E654" s="22" t="s">
        <v>477</v>
      </c>
      <c r="F654" s="34" t="s">
        <v>659</v>
      </c>
      <c r="G654" s="35">
        <v>1</v>
      </c>
      <c r="H654" s="148">
        <v>45033</v>
      </c>
      <c r="I654" s="148">
        <v>45033</v>
      </c>
      <c r="J654" s="111">
        <v>46120</v>
      </c>
    </row>
    <row r="655" spans="1:10" s="49" customFormat="1" ht="25.5">
      <c r="A655" s="188"/>
      <c r="B655" s="24" t="s">
        <v>670</v>
      </c>
      <c r="C655" s="35">
        <v>925</v>
      </c>
      <c r="D655" s="22" t="s">
        <v>477</v>
      </c>
      <c r="E655" s="22" t="s">
        <v>477</v>
      </c>
      <c r="F655" s="34" t="s">
        <v>671</v>
      </c>
      <c r="G655" s="35"/>
      <c r="H655" s="148">
        <f>H656</f>
        <v>8300</v>
      </c>
      <c r="I655" s="148">
        <f>I656</f>
        <v>8300</v>
      </c>
      <c r="J655" s="111">
        <f>J656</f>
        <v>8300</v>
      </c>
    </row>
    <row r="656" spans="1:10" s="49" customFormat="1" ht="38.25">
      <c r="A656" s="188"/>
      <c r="B656" s="24" t="s">
        <v>655</v>
      </c>
      <c r="C656" s="35">
        <v>925</v>
      </c>
      <c r="D656" s="22" t="s">
        <v>477</v>
      </c>
      <c r="E656" s="22" t="s">
        <v>477</v>
      </c>
      <c r="F656" s="34" t="s">
        <v>671</v>
      </c>
      <c r="G656" s="35">
        <v>1</v>
      </c>
      <c r="H656" s="148">
        <v>8300</v>
      </c>
      <c r="I656" s="148">
        <v>8300</v>
      </c>
      <c r="J656" s="111">
        <v>8300</v>
      </c>
    </row>
    <row r="657" spans="1:10" s="49" customFormat="1" ht="12.75">
      <c r="A657" s="188"/>
      <c r="B657" s="24" t="s">
        <v>94</v>
      </c>
      <c r="C657" s="35">
        <v>925</v>
      </c>
      <c r="D657" s="22" t="s">
        <v>477</v>
      </c>
      <c r="E657" s="22" t="s">
        <v>464</v>
      </c>
      <c r="F657" s="34"/>
      <c r="G657" s="35"/>
      <c r="H657" s="163">
        <f>H658+H663+H676+H670+H687</f>
        <v>357861</v>
      </c>
      <c r="I657" s="163">
        <f>I658+I663+I676+I670+I687</f>
        <v>486241</v>
      </c>
      <c r="J657" s="123">
        <f>J658+J663+J676+J670+J687</f>
        <v>398930</v>
      </c>
    </row>
    <row r="658" spans="1:10" s="49" customFormat="1" ht="51">
      <c r="A658" s="177"/>
      <c r="B658" s="17" t="s">
        <v>630</v>
      </c>
      <c r="C658" s="35">
        <v>925</v>
      </c>
      <c r="D658" s="25" t="s">
        <v>477</v>
      </c>
      <c r="E658" s="25" t="s">
        <v>464</v>
      </c>
      <c r="F658" s="8" t="s">
        <v>631</v>
      </c>
      <c r="G658" s="8"/>
      <c r="H658" s="148">
        <f>H659+H661</f>
        <v>19245</v>
      </c>
      <c r="I658" s="148">
        <f>I659+I661</f>
        <v>40674</v>
      </c>
      <c r="J658" s="111">
        <f>J659+J661</f>
        <v>40674</v>
      </c>
    </row>
    <row r="659" spans="1:10" s="49" customFormat="1" ht="12.75">
      <c r="A659" s="177"/>
      <c r="B659" s="17" t="s">
        <v>208</v>
      </c>
      <c r="C659" s="35">
        <v>925</v>
      </c>
      <c r="D659" s="25" t="s">
        <v>477</v>
      </c>
      <c r="E659" s="25" t="s">
        <v>464</v>
      </c>
      <c r="F659" s="8" t="s">
        <v>209</v>
      </c>
      <c r="G659" s="8"/>
      <c r="H659" s="148">
        <f>H660</f>
        <v>19270</v>
      </c>
      <c r="I659" s="148">
        <f>I660</f>
        <v>40674</v>
      </c>
      <c r="J659" s="111">
        <f>J660</f>
        <v>40674</v>
      </c>
    </row>
    <row r="660" spans="1:10" s="49" customFormat="1" ht="25.5">
      <c r="A660" s="177"/>
      <c r="B660" s="12" t="s">
        <v>619</v>
      </c>
      <c r="C660" s="35">
        <v>925</v>
      </c>
      <c r="D660" s="25" t="s">
        <v>477</v>
      </c>
      <c r="E660" s="25" t="s">
        <v>464</v>
      </c>
      <c r="F660" s="8" t="s">
        <v>209</v>
      </c>
      <c r="G660" s="8" t="s">
        <v>620</v>
      </c>
      <c r="H660" s="148">
        <v>19270</v>
      </c>
      <c r="I660" s="148">
        <v>40674</v>
      </c>
      <c r="J660" s="111">
        <v>40674</v>
      </c>
    </row>
    <row r="661" spans="1:10" ht="25.5">
      <c r="A661" s="181"/>
      <c r="B661" s="78" t="s">
        <v>263</v>
      </c>
      <c r="C661" s="79">
        <v>925</v>
      </c>
      <c r="D661" s="80" t="s">
        <v>477</v>
      </c>
      <c r="E661" s="80" t="s">
        <v>464</v>
      </c>
      <c r="F661" s="82" t="s">
        <v>198</v>
      </c>
      <c r="G661" s="160"/>
      <c r="H661" s="161">
        <f>H662</f>
        <v>-25</v>
      </c>
      <c r="I661" s="161">
        <f>I662</f>
        <v>0</v>
      </c>
      <c r="J661" s="142">
        <f>J662</f>
        <v>0</v>
      </c>
    </row>
    <row r="662" spans="1:10" ht="25.5">
      <c r="A662" s="181"/>
      <c r="B662" s="78" t="s">
        <v>619</v>
      </c>
      <c r="C662" s="79">
        <v>925</v>
      </c>
      <c r="D662" s="80" t="s">
        <v>477</v>
      </c>
      <c r="E662" s="80" t="s">
        <v>464</v>
      </c>
      <c r="F662" s="82" t="s">
        <v>198</v>
      </c>
      <c r="G662" s="81" t="s">
        <v>620</v>
      </c>
      <c r="H662" s="148">
        <v>-25</v>
      </c>
      <c r="I662" s="148">
        <v>0</v>
      </c>
      <c r="J662" s="111">
        <v>0</v>
      </c>
    </row>
    <row r="663" spans="1:10" s="49" customFormat="1" ht="25.5">
      <c r="A663" s="188"/>
      <c r="B663" s="24" t="s">
        <v>95</v>
      </c>
      <c r="C663" s="35">
        <v>925</v>
      </c>
      <c r="D663" s="22" t="s">
        <v>477</v>
      </c>
      <c r="E663" s="22" t="s">
        <v>464</v>
      </c>
      <c r="F663" s="34" t="s">
        <v>96</v>
      </c>
      <c r="G663" s="35"/>
      <c r="H663" s="163">
        <f>H666+H664</f>
        <v>1622.2</v>
      </c>
      <c r="I663" s="163">
        <f>I666+I664</f>
        <v>19376</v>
      </c>
      <c r="J663" s="123">
        <f>J666+J664</f>
        <v>19968</v>
      </c>
    </row>
    <row r="664" spans="1:10" s="49" customFormat="1" ht="25.5">
      <c r="A664" s="188"/>
      <c r="B664" s="24" t="s">
        <v>263</v>
      </c>
      <c r="C664" s="35">
        <v>925</v>
      </c>
      <c r="D664" s="22" t="s">
        <v>477</v>
      </c>
      <c r="E664" s="22" t="s">
        <v>464</v>
      </c>
      <c r="F664" s="34" t="s">
        <v>495</v>
      </c>
      <c r="G664" s="35"/>
      <c r="H664" s="163">
        <f>H665</f>
        <v>-155.3</v>
      </c>
      <c r="I664" s="163">
        <f>I665</f>
        <v>0</v>
      </c>
      <c r="J664" s="123">
        <f>J665</f>
        <v>0</v>
      </c>
    </row>
    <row r="665" spans="1:10" s="49" customFormat="1" ht="25.5">
      <c r="A665" s="188"/>
      <c r="B665" s="24" t="s">
        <v>628</v>
      </c>
      <c r="C665" s="35">
        <v>925</v>
      </c>
      <c r="D665" s="22" t="s">
        <v>477</v>
      </c>
      <c r="E665" s="22" t="s">
        <v>464</v>
      </c>
      <c r="F665" s="34" t="s">
        <v>495</v>
      </c>
      <c r="G665" s="35">
        <v>1</v>
      </c>
      <c r="H665" s="148">
        <v>-155.3</v>
      </c>
      <c r="I665" s="148">
        <v>0</v>
      </c>
      <c r="J665" s="111">
        <v>0</v>
      </c>
    </row>
    <row r="666" spans="1:10" s="49" customFormat="1" ht="25.5">
      <c r="A666" s="188"/>
      <c r="B666" s="24" t="s">
        <v>677</v>
      </c>
      <c r="C666" s="35">
        <v>925</v>
      </c>
      <c r="D666" s="22" t="s">
        <v>477</v>
      </c>
      <c r="E666" s="22" t="s">
        <v>464</v>
      </c>
      <c r="F666" s="34" t="s">
        <v>97</v>
      </c>
      <c r="G666" s="35"/>
      <c r="H666" s="163">
        <f>H667+H669</f>
        <v>1777.5</v>
      </c>
      <c r="I666" s="163">
        <f>I667+I669</f>
        <v>19376</v>
      </c>
      <c r="J666" s="123">
        <f>J667+J669</f>
        <v>19968</v>
      </c>
    </row>
    <row r="667" spans="1:10" s="49" customFormat="1" ht="25.5">
      <c r="A667" s="188"/>
      <c r="B667" s="24" t="s">
        <v>628</v>
      </c>
      <c r="C667" s="35">
        <v>925</v>
      </c>
      <c r="D667" s="22" t="s">
        <v>477</v>
      </c>
      <c r="E667" s="22" t="s">
        <v>464</v>
      </c>
      <c r="F667" s="34" t="s">
        <v>97</v>
      </c>
      <c r="G667" s="35">
        <v>1</v>
      </c>
      <c r="H667" s="148">
        <v>-17598.5</v>
      </c>
      <c r="I667" s="148">
        <v>0</v>
      </c>
      <c r="J667" s="111">
        <v>0</v>
      </c>
    </row>
    <row r="668" spans="1:10" s="49" customFormat="1" ht="25.5">
      <c r="A668" s="188"/>
      <c r="B668" s="24" t="s">
        <v>654</v>
      </c>
      <c r="C668" s="35">
        <v>925</v>
      </c>
      <c r="D668" s="22" t="s">
        <v>477</v>
      </c>
      <c r="E668" s="22" t="s">
        <v>464</v>
      </c>
      <c r="F668" s="34" t="s">
        <v>592</v>
      </c>
      <c r="G668" s="35"/>
      <c r="H668" s="148">
        <f>H669</f>
        <v>19376</v>
      </c>
      <c r="I668" s="148">
        <f>I669</f>
        <v>19376</v>
      </c>
      <c r="J668" s="111">
        <f>J669</f>
        <v>19968</v>
      </c>
    </row>
    <row r="669" spans="1:10" s="49" customFormat="1" ht="38.25">
      <c r="A669" s="188"/>
      <c r="B669" s="24" t="s">
        <v>655</v>
      </c>
      <c r="C669" s="35">
        <v>925</v>
      </c>
      <c r="D669" s="22" t="s">
        <v>477</v>
      </c>
      <c r="E669" s="22" t="s">
        <v>464</v>
      </c>
      <c r="F669" s="34" t="s">
        <v>592</v>
      </c>
      <c r="G669" s="35">
        <v>1</v>
      </c>
      <c r="H669" s="148">
        <v>19376</v>
      </c>
      <c r="I669" s="148">
        <v>19376</v>
      </c>
      <c r="J669" s="111">
        <v>19968</v>
      </c>
    </row>
    <row r="670" spans="1:10" s="49" customFormat="1" ht="12.75">
      <c r="A670" s="188"/>
      <c r="B670" s="12" t="s">
        <v>249</v>
      </c>
      <c r="C670" s="35">
        <v>925</v>
      </c>
      <c r="D670" s="22" t="s">
        <v>477</v>
      </c>
      <c r="E670" s="22" t="s">
        <v>464</v>
      </c>
      <c r="F670" s="34" t="s">
        <v>248</v>
      </c>
      <c r="G670" s="35"/>
      <c r="H670" s="148">
        <f>H671+H674</f>
        <v>51839</v>
      </c>
      <c r="I670" s="148">
        <f>I671+I674</f>
        <v>55666</v>
      </c>
      <c r="J670" s="111">
        <f>J671+J674</f>
        <v>60291</v>
      </c>
    </row>
    <row r="671" spans="1:10" s="49" customFormat="1" ht="25.5">
      <c r="A671" s="188"/>
      <c r="B671" s="24" t="s">
        <v>293</v>
      </c>
      <c r="C671" s="35">
        <v>925</v>
      </c>
      <c r="D671" s="22" t="s">
        <v>477</v>
      </c>
      <c r="E671" s="22" t="s">
        <v>464</v>
      </c>
      <c r="F671" s="34" t="s">
        <v>292</v>
      </c>
      <c r="G671" s="35"/>
      <c r="H671" s="148">
        <f>H672+H673</f>
        <v>18552</v>
      </c>
      <c r="I671" s="148">
        <f>I672+I673</f>
        <v>22379</v>
      </c>
      <c r="J671" s="111">
        <f>J672+J673</f>
        <v>22379</v>
      </c>
    </row>
    <row r="672" spans="1:10" s="49" customFormat="1" ht="140.25">
      <c r="A672" s="188"/>
      <c r="B672" s="17" t="s">
        <v>179</v>
      </c>
      <c r="C672" s="35">
        <v>925</v>
      </c>
      <c r="D672" s="22" t="s">
        <v>477</v>
      </c>
      <c r="E672" s="22" t="s">
        <v>464</v>
      </c>
      <c r="F672" s="34" t="s">
        <v>292</v>
      </c>
      <c r="G672" s="35">
        <v>6</v>
      </c>
      <c r="H672" s="148">
        <v>-3827</v>
      </c>
      <c r="I672" s="148">
        <v>0</v>
      </c>
      <c r="J672" s="111">
        <v>0</v>
      </c>
    </row>
    <row r="673" spans="1:10" s="49" customFormat="1" ht="140.25">
      <c r="A673" s="188"/>
      <c r="B673" s="17" t="s">
        <v>593</v>
      </c>
      <c r="C673" s="35">
        <v>925</v>
      </c>
      <c r="D673" s="22" t="s">
        <v>477</v>
      </c>
      <c r="E673" s="22" t="s">
        <v>464</v>
      </c>
      <c r="F673" s="34" t="s">
        <v>292</v>
      </c>
      <c r="G673" s="35">
        <v>6</v>
      </c>
      <c r="H673" s="148">
        <v>22379</v>
      </c>
      <c r="I673" s="148">
        <v>22379</v>
      </c>
      <c r="J673" s="111">
        <v>22379</v>
      </c>
    </row>
    <row r="674" spans="1:10" s="49" customFormat="1" ht="12.75">
      <c r="A674" s="188"/>
      <c r="B674" s="17" t="s">
        <v>156</v>
      </c>
      <c r="C674" s="35">
        <v>925</v>
      </c>
      <c r="D674" s="22" t="s">
        <v>477</v>
      </c>
      <c r="E674" s="22" t="s">
        <v>464</v>
      </c>
      <c r="F674" s="34" t="s">
        <v>594</v>
      </c>
      <c r="G674" s="35"/>
      <c r="H674" s="148">
        <f>H675</f>
        <v>33287</v>
      </c>
      <c r="I674" s="148">
        <f>I675</f>
        <v>33287</v>
      </c>
      <c r="J674" s="111">
        <f>J675</f>
        <v>37912</v>
      </c>
    </row>
    <row r="675" spans="1:10" s="49" customFormat="1" ht="12.75">
      <c r="A675" s="188"/>
      <c r="B675" s="17" t="s">
        <v>98</v>
      </c>
      <c r="C675" s="35">
        <v>925</v>
      </c>
      <c r="D675" s="22" t="s">
        <v>477</v>
      </c>
      <c r="E675" s="22" t="s">
        <v>464</v>
      </c>
      <c r="F675" s="34" t="s">
        <v>594</v>
      </c>
      <c r="G675" s="35">
        <v>13</v>
      </c>
      <c r="H675" s="148">
        <v>33287</v>
      </c>
      <c r="I675" s="148">
        <v>33287</v>
      </c>
      <c r="J675" s="111">
        <v>37912</v>
      </c>
    </row>
    <row r="676" spans="1:10" s="49" customFormat="1" ht="76.5">
      <c r="A676" s="188"/>
      <c r="B676" s="24" t="s">
        <v>15</v>
      </c>
      <c r="C676" s="35">
        <v>925</v>
      </c>
      <c r="D676" s="22" t="s">
        <v>477</v>
      </c>
      <c r="E676" s="22" t="s">
        <v>464</v>
      </c>
      <c r="F676" s="34" t="s">
        <v>16</v>
      </c>
      <c r="G676" s="35"/>
      <c r="H676" s="163">
        <f>H679+H677</f>
        <v>197227.8</v>
      </c>
      <c r="I676" s="163">
        <f>I679+I677</f>
        <v>274644</v>
      </c>
      <c r="J676" s="123">
        <f>J679+J677</f>
        <v>274530</v>
      </c>
    </row>
    <row r="677" spans="1:10" s="49" customFormat="1" ht="25.5">
      <c r="A677" s="188"/>
      <c r="B677" s="24" t="s">
        <v>263</v>
      </c>
      <c r="C677" s="35">
        <v>925</v>
      </c>
      <c r="D677" s="22" t="s">
        <v>477</v>
      </c>
      <c r="E677" s="22" t="s">
        <v>464</v>
      </c>
      <c r="F677" s="34" t="s">
        <v>268</v>
      </c>
      <c r="G677" s="35"/>
      <c r="H677" s="163">
        <f>H678</f>
        <v>-155.7</v>
      </c>
      <c r="I677" s="163">
        <f>I678</f>
        <v>0</v>
      </c>
      <c r="J677" s="123">
        <f>J678</f>
        <v>0</v>
      </c>
    </row>
    <row r="678" spans="1:10" s="49" customFormat="1" ht="25.5">
      <c r="A678" s="188"/>
      <c r="B678" s="24" t="s">
        <v>628</v>
      </c>
      <c r="C678" s="35">
        <v>925</v>
      </c>
      <c r="D678" s="22" t="s">
        <v>477</v>
      </c>
      <c r="E678" s="22" t="s">
        <v>464</v>
      </c>
      <c r="F678" s="34" t="s">
        <v>268</v>
      </c>
      <c r="G678" s="35">
        <v>1</v>
      </c>
      <c r="H678" s="148">
        <v>-155.7</v>
      </c>
      <c r="I678" s="148">
        <v>0</v>
      </c>
      <c r="J678" s="111">
        <v>0</v>
      </c>
    </row>
    <row r="679" spans="1:10" s="49" customFormat="1" ht="25.5">
      <c r="A679" s="188"/>
      <c r="B679" s="24" t="s">
        <v>677</v>
      </c>
      <c r="C679" s="35">
        <v>925</v>
      </c>
      <c r="D679" s="22" t="s">
        <v>477</v>
      </c>
      <c r="E679" s="22" t="s">
        <v>464</v>
      </c>
      <c r="F679" s="34" t="s">
        <v>17</v>
      </c>
      <c r="G679" s="35"/>
      <c r="H679" s="163">
        <f>H680+H682+H684+H686</f>
        <v>197383.5</v>
      </c>
      <c r="I679" s="163">
        <f>I680+I682+I684+I686</f>
        <v>274644</v>
      </c>
      <c r="J679" s="123">
        <f>J680+J682+J684+J686</f>
        <v>274530</v>
      </c>
    </row>
    <row r="680" spans="1:10" s="49" customFormat="1" ht="25.5">
      <c r="A680" s="188"/>
      <c r="B680" s="24" t="s">
        <v>628</v>
      </c>
      <c r="C680" s="35">
        <v>925</v>
      </c>
      <c r="D680" s="22" t="s">
        <v>477</v>
      </c>
      <c r="E680" s="22" t="s">
        <v>464</v>
      </c>
      <c r="F680" s="34" t="s">
        <v>17</v>
      </c>
      <c r="G680" s="35">
        <v>1</v>
      </c>
      <c r="H680" s="148">
        <v>-77260.5</v>
      </c>
      <c r="I680" s="148">
        <v>0</v>
      </c>
      <c r="J680" s="111">
        <v>0</v>
      </c>
    </row>
    <row r="681" spans="1:10" s="49" customFormat="1" ht="25.5">
      <c r="A681" s="188"/>
      <c r="B681" s="24" t="s">
        <v>654</v>
      </c>
      <c r="C681" s="35">
        <v>925</v>
      </c>
      <c r="D681" s="22" t="s">
        <v>477</v>
      </c>
      <c r="E681" s="22" t="s">
        <v>464</v>
      </c>
      <c r="F681" s="34" t="s">
        <v>595</v>
      </c>
      <c r="G681" s="35"/>
      <c r="H681" s="148">
        <f>H682</f>
        <v>271109</v>
      </c>
      <c r="I681" s="148">
        <f>I682</f>
        <v>271109</v>
      </c>
      <c r="J681" s="111">
        <f>J682</f>
        <v>272117</v>
      </c>
    </row>
    <row r="682" spans="1:10" s="49" customFormat="1" ht="38.25">
      <c r="A682" s="188"/>
      <c r="B682" s="24" t="s">
        <v>655</v>
      </c>
      <c r="C682" s="35">
        <v>925</v>
      </c>
      <c r="D682" s="22" t="s">
        <v>477</v>
      </c>
      <c r="E682" s="22" t="s">
        <v>464</v>
      </c>
      <c r="F682" s="34" t="s">
        <v>595</v>
      </c>
      <c r="G682" s="35">
        <v>1</v>
      </c>
      <c r="H682" s="148">
        <v>271109</v>
      </c>
      <c r="I682" s="148">
        <v>271109</v>
      </c>
      <c r="J682" s="111">
        <v>272117</v>
      </c>
    </row>
    <row r="683" spans="1:10" s="49" customFormat="1" ht="25.5">
      <c r="A683" s="188"/>
      <c r="B683" s="24" t="s">
        <v>656</v>
      </c>
      <c r="C683" s="35">
        <v>925</v>
      </c>
      <c r="D683" s="22" t="s">
        <v>477</v>
      </c>
      <c r="E683" s="22" t="s">
        <v>464</v>
      </c>
      <c r="F683" s="34" t="s">
        <v>596</v>
      </c>
      <c r="G683" s="35"/>
      <c r="H683" s="148">
        <f>H684</f>
        <v>288</v>
      </c>
      <c r="I683" s="148">
        <f>I684</f>
        <v>288</v>
      </c>
      <c r="J683" s="111">
        <f>J684</f>
        <v>195</v>
      </c>
    </row>
    <row r="684" spans="1:10" s="49" customFormat="1" ht="38.25">
      <c r="A684" s="188"/>
      <c r="B684" s="24" t="s">
        <v>655</v>
      </c>
      <c r="C684" s="35">
        <v>925</v>
      </c>
      <c r="D684" s="22" t="s">
        <v>477</v>
      </c>
      <c r="E684" s="22" t="s">
        <v>464</v>
      </c>
      <c r="F684" s="34" t="s">
        <v>596</v>
      </c>
      <c r="G684" s="35">
        <v>1</v>
      </c>
      <c r="H684" s="148">
        <v>288</v>
      </c>
      <c r="I684" s="148">
        <v>288</v>
      </c>
      <c r="J684" s="111">
        <v>195</v>
      </c>
    </row>
    <row r="685" spans="1:10" s="49" customFormat="1" ht="25.5">
      <c r="A685" s="188"/>
      <c r="B685" s="24" t="s">
        <v>670</v>
      </c>
      <c r="C685" s="35">
        <v>925</v>
      </c>
      <c r="D685" s="22" t="s">
        <v>477</v>
      </c>
      <c r="E685" s="22" t="s">
        <v>464</v>
      </c>
      <c r="F685" s="34" t="s">
        <v>597</v>
      </c>
      <c r="G685" s="35"/>
      <c r="H685" s="148">
        <f>H686</f>
        <v>3247</v>
      </c>
      <c r="I685" s="148">
        <f>I686</f>
        <v>3247</v>
      </c>
      <c r="J685" s="111">
        <f>J686</f>
        <v>2218</v>
      </c>
    </row>
    <row r="686" spans="1:10" s="49" customFormat="1" ht="38.25">
      <c r="A686" s="188"/>
      <c r="B686" s="24" t="s">
        <v>655</v>
      </c>
      <c r="C686" s="35">
        <v>925</v>
      </c>
      <c r="D686" s="22" t="s">
        <v>477</v>
      </c>
      <c r="E686" s="22" t="s">
        <v>464</v>
      </c>
      <c r="F686" s="34" t="s">
        <v>597</v>
      </c>
      <c r="G686" s="35">
        <v>1</v>
      </c>
      <c r="H686" s="148">
        <v>3247</v>
      </c>
      <c r="I686" s="148">
        <v>3247</v>
      </c>
      <c r="J686" s="111">
        <v>2218</v>
      </c>
    </row>
    <row r="687" spans="1:10" s="49" customFormat="1" ht="12.75">
      <c r="A687" s="188"/>
      <c r="B687" s="136" t="s">
        <v>12</v>
      </c>
      <c r="C687" s="35">
        <v>925</v>
      </c>
      <c r="D687" s="22" t="s">
        <v>477</v>
      </c>
      <c r="E687" s="22" t="s">
        <v>464</v>
      </c>
      <c r="F687" s="34" t="s">
        <v>13</v>
      </c>
      <c r="G687" s="35"/>
      <c r="H687" s="148">
        <f>H688+H690+H692+H694</f>
        <v>87927</v>
      </c>
      <c r="I687" s="148">
        <f>I688+I690+I692+I694</f>
        <v>95881</v>
      </c>
      <c r="J687" s="111">
        <f>J688+J690+J692+J694</f>
        <v>3467</v>
      </c>
    </row>
    <row r="688" spans="1:10" s="49" customFormat="1" ht="38.25">
      <c r="A688" s="188"/>
      <c r="B688" s="24" t="s">
        <v>290</v>
      </c>
      <c r="C688" s="35">
        <v>925</v>
      </c>
      <c r="D688" s="22" t="s">
        <v>477</v>
      </c>
      <c r="E688" s="22" t="s">
        <v>464</v>
      </c>
      <c r="F688" s="25" t="s">
        <v>291</v>
      </c>
      <c r="G688" s="22"/>
      <c r="H688" s="148">
        <f>H689</f>
        <v>13447</v>
      </c>
      <c r="I688" s="148">
        <f>I689</f>
        <v>13510</v>
      </c>
      <c r="J688" s="111">
        <f>J689</f>
        <v>0</v>
      </c>
    </row>
    <row r="689" spans="1:10" s="49" customFormat="1" ht="12.75">
      <c r="A689" s="188"/>
      <c r="B689" s="24" t="s">
        <v>185</v>
      </c>
      <c r="C689" s="35">
        <v>925</v>
      </c>
      <c r="D689" s="22" t="s">
        <v>477</v>
      </c>
      <c r="E689" s="22" t="s">
        <v>464</v>
      </c>
      <c r="F689" s="25" t="s">
        <v>291</v>
      </c>
      <c r="G689" s="35">
        <v>22</v>
      </c>
      <c r="H689" s="148">
        <v>13447</v>
      </c>
      <c r="I689" s="148">
        <v>13510</v>
      </c>
      <c r="J689" s="111"/>
    </row>
    <row r="690" spans="1:10" s="49" customFormat="1" ht="76.5">
      <c r="A690" s="188"/>
      <c r="B690" s="24" t="s">
        <v>341</v>
      </c>
      <c r="C690" s="35">
        <v>925</v>
      </c>
      <c r="D690" s="22" t="s">
        <v>477</v>
      </c>
      <c r="E690" s="22" t="s">
        <v>464</v>
      </c>
      <c r="F690" s="25" t="s">
        <v>77</v>
      </c>
      <c r="G690" s="35"/>
      <c r="H690" s="148">
        <f>H691</f>
        <v>69513</v>
      </c>
      <c r="I690" s="148">
        <f>I691</f>
        <v>77404</v>
      </c>
      <c r="J690" s="111">
        <f>J691</f>
        <v>0</v>
      </c>
    </row>
    <row r="691" spans="1:10" s="49" customFormat="1" ht="12.75">
      <c r="A691" s="188"/>
      <c r="B691" s="24" t="s">
        <v>185</v>
      </c>
      <c r="C691" s="35">
        <v>925</v>
      </c>
      <c r="D691" s="22" t="s">
        <v>477</v>
      </c>
      <c r="E691" s="22" t="s">
        <v>464</v>
      </c>
      <c r="F691" s="34" t="s">
        <v>77</v>
      </c>
      <c r="G691" s="35">
        <v>22</v>
      </c>
      <c r="H691" s="148">
        <v>69513</v>
      </c>
      <c r="I691" s="148">
        <v>77404</v>
      </c>
      <c r="J691" s="111"/>
    </row>
    <row r="692" spans="1:10" s="49" customFormat="1" ht="12.75">
      <c r="A692" s="188"/>
      <c r="B692" s="24" t="s">
        <v>298</v>
      </c>
      <c r="C692" s="35">
        <v>925</v>
      </c>
      <c r="D692" s="22" t="s">
        <v>477</v>
      </c>
      <c r="E692" s="22" t="s">
        <v>464</v>
      </c>
      <c r="F692" s="34" t="s">
        <v>297</v>
      </c>
      <c r="G692" s="35"/>
      <c r="H692" s="148">
        <f>H693</f>
        <v>767</v>
      </c>
      <c r="I692" s="148">
        <f>I693</f>
        <v>767</v>
      </c>
      <c r="J692" s="111">
        <f>J693</f>
        <v>767</v>
      </c>
    </row>
    <row r="693" spans="1:10" s="49" customFormat="1" ht="12.75">
      <c r="A693" s="188"/>
      <c r="B693" s="24" t="s">
        <v>185</v>
      </c>
      <c r="C693" s="35">
        <v>925</v>
      </c>
      <c r="D693" s="22" t="s">
        <v>477</v>
      </c>
      <c r="E693" s="22" t="s">
        <v>464</v>
      </c>
      <c r="F693" s="34" t="s">
        <v>297</v>
      </c>
      <c r="G693" s="35">
        <v>22</v>
      </c>
      <c r="H693" s="148">
        <v>767</v>
      </c>
      <c r="I693" s="148">
        <v>767</v>
      </c>
      <c r="J693" s="111">
        <v>767</v>
      </c>
    </row>
    <row r="694" spans="1:10" s="49" customFormat="1" ht="63.75">
      <c r="A694" s="188"/>
      <c r="B694" s="24" t="s">
        <v>598</v>
      </c>
      <c r="C694" s="35">
        <v>925</v>
      </c>
      <c r="D694" s="22" t="s">
        <v>477</v>
      </c>
      <c r="E694" s="22" t="s">
        <v>464</v>
      </c>
      <c r="F694" s="34" t="s">
        <v>599</v>
      </c>
      <c r="G694" s="35"/>
      <c r="H694" s="148">
        <f>H695</f>
        <v>4200</v>
      </c>
      <c r="I694" s="148">
        <f>I695</f>
        <v>4200</v>
      </c>
      <c r="J694" s="111">
        <f>J695</f>
        <v>2700</v>
      </c>
    </row>
    <row r="695" spans="1:10" s="49" customFormat="1" ht="12.75">
      <c r="A695" s="188"/>
      <c r="B695" s="24" t="s">
        <v>185</v>
      </c>
      <c r="C695" s="35">
        <v>925</v>
      </c>
      <c r="D695" s="22" t="s">
        <v>477</v>
      </c>
      <c r="E695" s="22" t="s">
        <v>464</v>
      </c>
      <c r="F695" s="34" t="s">
        <v>599</v>
      </c>
      <c r="G695" s="35">
        <v>22</v>
      </c>
      <c r="H695" s="148">
        <v>4200</v>
      </c>
      <c r="I695" s="148">
        <v>4200</v>
      </c>
      <c r="J695" s="111">
        <v>2700</v>
      </c>
    </row>
    <row r="696" spans="1:10" s="49" customFormat="1" ht="12.75">
      <c r="A696" s="188"/>
      <c r="B696" s="24" t="s">
        <v>496</v>
      </c>
      <c r="C696" s="35">
        <v>925</v>
      </c>
      <c r="D696" s="22" t="s">
        <v>401</v>
      </c>
      <c r="E696" s="22"/>
      <c r="F696" s="34"/>
      <c r="G696" s="35"/>
      <c r="H696" s="163">
        <f>H705+H697</f>
        <v>61827.6</v>
      </c>
      <c r="I696" s="163">
        <f>I705+I697</f>
        <v>72105.59999999999</v>
      </c>
      <c r="J696" s="123">
        <f>J705+J697</f>
        <v>72105.59999999999</v>
      </c>
    </row>
    <row r="697" spans="1:10" ht="12.75">
      <c r="A697" s="181"/>
      <c r="B697" s="16" t="s">
        <v>562</v>
      </c>
      <c r="C697" s="35">
        <v>925</v>
      </c>
      <c r="D697" s="80" t="s">
        <v>401</v>
      </c>
      <c r="E697" s="80" t="s">
        <v>461</v>
      </c>
      <c r="F697" s="82"/>
      <c r="G697" s="81"/>
      <c r="H697" s="149">
        <f>H698</f>
        <v>1183</v>
      </c>
      <c r="I697" s="149">
        <f>I698</f>
        <v>2947</v>
      </c>
      <c r="J697" s="112">
        <f>J698</f>
        <v>2947</v>
      </c>
    </row>
    <row r="698" spans="1:10" ht="12.75">
      <c r="A698" s="181"/>
      <c r="B698" s="17" t="s">
        <v>40</v>
      </c>
      <c r="C698" s="35">
        <v>925</v>
      </c>
      <c r="D698" s="66" t="s">
        <v>401</v>
      </c>
      <c r="E698" s="36" t="s">
        <v>461</v>
      </c>
      <c r="F698" s="82" t="s">
        <v>47</v>
      </c>
      <c r="G698" s="81"/>
      <c r="H698" s="149">
        <f>H702+H699</f>
        <v>1183</v>
      </c>
      <c r="I698" s="149">
        <f>I702+I699</f>
        <v>2947</v>
      </c>
      <c r="J698" s="112">
        <f>J702+J699</f>
        <v>2947</v>
      </c>
    </row>
    <row r="699" spans="1:10" ht="63.75">
      <c r="A699" s="181"/>
      <c r="B699" s="17" t="s">
        <v>600</v>
      </c>
      <c r="C699" s="35">
        <v>925</v>
      </c>
      <c r="D699" s="66" t="s">
        <v>401</v>
      </c>
      <c r="E699" s="36" t="s">
        <v>461</v>
      </c>
      <c r="F699" s="82" t="s">
        <v>601</v>
      </c>
      <c r="G699" s="81"/>
      <c r="H699" s="149">
        <f aca="true" t="shared" si="74" ref="H699:J700">H700</f>
        <v>355</v>
      </c>
      <c r="I699" s="149">
        <f t="shared" si="74"/>
        <v>355</v>
      </c>
      <c r="J699" s="112">
        <f t="shared" si="74"/>
        <v>355</v>
      </c>
    </row>
    <row r="700" spans="1:10" ht="38.25">
      <c r="A700" s="181"/>
      <c r="B700" s="17" t="s">
        <v>602</v>
      </c>
      <c r="C700" s="35">
        <v>925</v>
      </c>
      <c r="D700" s="66" t="s">
        <v>401</v>
      </c>
      <c r="E700" s="36" t="s">
        <v>461</v>
      </c>
      <c r="F700" s="82" t="s">
        <v>603</v>
      </c>
      <c r="G700" s="81"/>
      <c r="H700" s="149">
        <f t="shared" si="74"/>
        <v>355</v>
      </c>
      <c r="I700" s="149">
        <f t="shared" si="74"/>
        <v>355</v>
      </c>
      <c r="J700" s="112">
        <f t="shared" si="74"/>
        <v>355</v>
      </c>
    </row>
    <row r="701" spans="1:10" ht="12.75">
      <c r="A701" s="181"/>
      <c r="B701" s="17" t="s">
        <v>183</v>
      </c>
      <c r="C701" s="35">
        <v>925</v>
      </c>
      <c r="D701" s="66" t="s">
        <v>401</v>
      </c>
      <c r="E701" s="36" t="s">
        <v>461</v>
      </c>
      <c r="F701" s="82" t="s">
        <v>603</v>
      </c>
      <c r="G701" s="81" t="s">
        <v>53</v>
      </c>
      <c r="H701" s="148">
        <v>355</v>
      </c>
      <c r="I701" s="149">
        <v>355</v>
      </c>
      <c r="J701" s="112">
        <v>355</v>
      </c>
    </row>
    <row r="702" spans="1:10" ht="102">
      <c r="A702" s="177"/>
      <c r="B702" s="24" t="s">
        <v>280</v>
      </c>
      <c r="C702" s="35">
        <v>925</v>
      </c>
      <c r="D702" s="66" t="s">
        <v>401</v>
      </c>
      <c r="E702" s="36" t="s">
        <v>461</v>
      </c>
      <c r="F702" s="7" t="s">
        <v>281</v>
      </c>
      <c r="G702" s="36"/>
      <c r="H702" s="148">
        <f aca="true" t="shared" si="75" ref="H702:J703">H703</f>
        <v>828</v>
      </c>
      <c r="I702" s="148">
        <f t="shared" si="75"/>
        <v>2592</v>
      </c>
      <c r="J702" s="111">
        <f t="shared" si="75"/>
        <v>2592</v>
      </c>
    </row>
    <row r="703" spans="1:10" ht="76.5">
      <c r="A703" s="177"/>
      <c r="B703" s="24" t="s">
        <v>704</v>
      </c>
      <c r="C703" s="35">
        <v>925</v>
      </c>
      <c r="D703" s="66" t="s">
        <v>401</v>
      </c>
      <c r="E703" s="36" t="s">
        <v>461</v>
      </c>
      <c r="F703" s="7" t="s">
        <v>282</v>
      </c>
      <c r="G703" s="36"/>
      <c r="H703" s="148">
        <f t="shared" si="75"/>
        <v>828</v>
      </c>
      <c r="I703" s="148">
        <f t="shared" si="75"/>
        <v>2592</v>
      </c>
      <c r="J703" s="111">
        <f t="shared" si="75"/>
        <v>2592</v>
      </c>
    </row>
    <row r="704" spans="1:10" ht="114.75">
      <c r="A704" s="177"/>
      <c r="B704" s="6" t="s">
        <v>489</v>
      </c>
      <c r="C704" s="35">
        <v>925</v>
      </c>
      <c r="D704" s="66" t="s">
        <v>401</v>
      </c>
      <c r="E704" s="36" t="s">
        <v>461</v>
      </c>
      <c r="F704" s="7" t="s">
        <v>282</v>
      </c>
      <c r="G704" s="36" t="s">
        <v>53</v>
      </c>
      <c r="H704" s="148">
        <v>828</v>
      </c>
      <c r="I704" s="148">
        <v>2592</v>
      </c>
      <c r="J704" s="111">
        <v>2592</v>
      </c>
    </row>
    <row r="705" spans="1:10" s="49" customFormat="1" ht="12.75">
      <c r="A705" s="188"/>
      <c r="B705" s="24" t="s">
        <v>23</v>
      </c>
      <c r="C705" s="35">
        <v>925</v>
      </c>
      <c r="D705" s="22" t="s">
        <v>401</v>
      </c>
      <c r="E705" s="22" t="s">
        <v>487</v>
      </c>
      <c r="F705" s="34"/>
      <c r="G705" s="35"/>
      <c r="H705" s="163">
        <f>H706</f>
        <v>60644.6</v>
      </c>
      <c r="I705" s="163">
        <f>I706</f>
        <v>69158.59999999999</v>
      </c>
      <c r="J705" s="123">
        <f>J706</f>
        <v>69158.59999999999</v>
      </c>
    </row>
    <row r="706" spans="1:10" s="49" customFormat="1" ht="12.75">
      <c r="A706" s="188"/>
      <c r="B706" s="24" t="s">
        <v>40</v>
      </c>
      <c r="C706" s="35">
        <v>925</v>
      </c>
      <c r="D706" s="22" t="s">
        <v>401</v>
      </c>
      <c r="E706" s="22" t="s">
        <v>487</v>
      </c>
      <c r="F706" s="34" t="s">
        <v>47</v>
      </c>
      <c r="G706" s="35"/>
      <c r="H706" s="148">
        <f>H710+H707</f>
        <v>60644.6</v>
      </c>
      <c r="I706" s="148">
        <f>I710+I707</f>
        <v>69158.59999999999</v>
      </c>
      <c r="J706" s="111">
        <f>J710+J707</f>
        <v>69158.59999999999</v>
      </c>
    </row>
    <row r="707" spans="1:10" s="49" customFormat="1" ht="63.75">
      <c r="A707" s="188"/>
      <c r="B707" s="103" t="s">
        <v>105</v>
      </c>
      <c r="C707" s="35">
        <v>925</v>
      </c>
      <c r="D707" s="22" t="s">
        <v>401</v>
      </c>
      <c r="E707" s="22" t="s">
        <v>487</v>
      </c>
      <c r="F707" s="22" t="s">
        <v>251</v>
      </c>
      <c r="G707" s="22"/>
      <c r="H707" s="148">
        <f aca="true" t="shared" si="76" ref="H707:J708">H708</f>
        <v>836.3</v>
      </c>
      <c r="I707" s="148">
        <f t="shared" si="76"/>
        <v>866.9</v>
      </c>
      <c r="J707" s="111">
        <f t="shared" si="76"/>
        <v>866.9</v>
      </c>
    </row>
    <row r="708" spans="1:10" s="49" customFormat="1" ht="117" customHeight="1">
      <c r="A708" s="188"/>
      <c r="B708" s="107" t="s">
        <v>716</v>
      </c>
      <c r="C708" s="35">
        <v>925</v>
      </c>
      <c r="D708" s="22" t="s">
        <v>401</v>
      </c>
      <c r="E708" s="22" t="s">
        <v>487</v>
      </c>
      <c r="F708" s="22" t="s">
        <v>252</v>
      </c>
      <c r="G708" s="22"/>
      <c r="H708" s="148">
        <f t="shared" si="76"/>
        <v>836.3</v>
      </c>
      <c r="I708" s="148">
        <f t="shared" si="76"/>
        <v>866.9</v>
      </c>
      <c r="J708" s="111">
        <f t="shared" si="76"/>
        <v>866.9</v>
      </c>
    </row>
    <row r="709" spans="1:10" s="49" customFormat="1" ht="144" customHeight="1">
      <c r="A709" s="188"/>
      <c r="B709" s="140" t="s">
        <v>143</v>
      </c>
      <c r="C709" s="35">
        <v>925</v>
      </c>
      <c r="D709" s="22" t="s">
        <v>401</v>
      </c>
      <c r="E709" s="22" t="s">
        <v>487</v>
      </c>
      <c r="F709" s="22" t="s">
        <v>252</v>
      </c>
      <c r="G709" s="22" t="s">
        <v>53</v>
      </c>
      <c r="H709" s="148">
        <v>836.3</v>
      </c>
      <c r="I709" s="148">
        <v>866.9</v>
      </c>
      <c r="J709" s="111">
        <v>866.9</v>
      </c>
    </row>
    <row r="710" spans="1:10" s="49" customFormat="1" ht="25.5">
      <c r="A710" s="188"/>
      <c r="B710" s="24" t="s">
        <v>527</v>
      </c>
      <c r="C710" s="35">
        <v>925</v>
      </c>
      <c r="D710" s="22" t="s">
        <v>401</v>
      </c>
      <c r="E710" s="22" t="s">
        <v>487</v>
      </c>
      <c r="F710" s="34" t="s">
        <v>525</v>
      </c>
      <c r="G710" s="35"/>
      <c r="H710" s="148">
        <f>H711</f>
        <v>59808.299999999996</v>
      </c>
      <c r="I710" s="148">
        <f>I711</f>
        <v>68291.7</v>
      </c>
      <c r="J710" s="111">
        <f>J711</f>
        <v>68291.7</v>
      </c>
    </row>
    <row r="711" spans="1:10" s="49" customFormat="1" ht="89.25">
      <c r="A711" s="188"/>
      <c r="B711" s="24" t="s">
        <v>0</v>
      </c>
      <c r="C711" s="35">
        <v>925</v>
      </c>
      <c r="D711" s="22" t="s">
        <v>401</v>
      </c>
      <c r="E711" s="22" t="s">
        <v>487</v>
      </c>
      <c r="F711" s="34" t="s">
        <v>526</v>
      </c>
      <c r="G711" s="35"/>
      <c r="H711" s="148">
        <f>H712+H713</f>
        <v>59808.299999999996</v>
      </c>
      <c r="I711" s="148">
        <f>I712+I713</f>
        <v>68291.7</v>
      </c>
      <c r="J711" s="111">
        <f>J712+J713</f>
        <v>68291.7</v>
      </c>
    </row>
    <row r="712" spans="1:10" s="49" customFormat="1" ht="102">
      <c r="A712" s="188"/>
      <c r="B712" s="24" t="s">
        <v>340</v>
      </c>
      <c r="C712" s="35">
        <v>925</v>
      </c>
      <c r="D712" s="22" t="s">
        <v>401</v>
      </c>
      <c r="E712" s="22" t="s">
        <v>487</v>
      </c>
      <c r="F712" s="34" t="s">
        <v>526</v>
      </c>
      <c r="G712" s="35">
        <v>5</v>
      </c>
      <c r="H712" s="148">
        <v>-8483.4</v>
      </c>
      <c r="I712" s="148">
        <v>0</v>
      </c>
      <c r="J712" s="111">
        <v>0</v>
      </c>
    </row>
    <row r="713" spans="1:10" s="49" customFormat="1" ht="114.75">
      <c r="A713" s="188"/>
      <c r="B713" s="24" t="s">
        <v>604</v>
      </c>
      <c r="C713" s="35">
        <v>925</v>
      </c>
      <c r="D713" s="22" t="s">
        <v>401</v>
      </c>
      <c r="E713" s="22" t="s">
        <v>487</v>
      </c>
      <c r="F713" s="34" t="s">
        <v>526</v>
      </c>
      <c r="G713" s="35">
        <v>5</v>
      </c>
      <c r="H713" s="148">
        <v>68291.7</v>
      </c>
      <c r="I713" s="148">
        <v>68291.7</v>
      </c>
      <c r="J713" s="111">
        <v>68291.7</v>
      </c>
    </row>
    <row r="714" spans="1:10" s="48" customFormat="1" ht="12.75">
      <c r="A714" s="180" t="s">
        <v>534</v>
      </c>
      <c r="B714" s="9" t="s">
        <v>535</v>
      </c>
      <c r="C714" s="10">
        <v>926</v>
      </c>
      <c r="D714" s="11"/>
      <c r="E714" s="11"/>
      <c r="F714" s="11"/>
      <c r="G714" s="11"/>
      <c r="H714" s="151">
        <f>H715+H728+H762+H802</f>
        <v>25594</v>
      </c>
      <c r="I714" s="151">
        <f>I715+I728+I762+I802</f>
        <v>596916</v>
      </c>
      <c r="J714" s="114">
        <f>J715+J728+J762+J802</f>
        <v>596916</v>
      </c>
    </row>
    <row r="715" spans="1:10" s="50" customFormat="1" ht="12.75">
      <c r="A715" s="64"/>
      <c r="B715" s="16" t="s">
        <v>65</v>
      </c>
      <c r="C715" s="22" t="s">
        <v>363</v>
      </c>
      <c r="D715" s="25" t="s">
        <v>477</v>
      </c>
      <c r="E715" s="25"/>
      <c r="F715" s="25"/>
      <c r="G715" s="25"/>
      <c r="H715" s="155">
        <f aca="true" t="shared" si="77" ref="H715:J716">H716</f>
        <v>12978</v>
      </c>
      <c r="I715" s="155">
        <f t="shared" si="77"/>
        <v>254285</v>
      </c>
      <c r="J715" s="115">
        <f t="shared" si="77"/>
        <v>254285</v>
      </c>
    </row>
    <row r="716" spans="1:10" s="50" customFormat="1" ht="12.75">
      <c r="A716" s="64"/>
      <c r="B716" s="16" t="s">
        <v>70</v>
      </c>
      <c r="C716" s="22" t="s">
        <v>363</v>
      </c>
      <c r="D716" s="25" t="s">
        <v>477</v>
      </c>
      <c r="E716" s="25" t="s">
        <v>465</v>
      </c>
      <c r="F716" s="25"/>
      <c r="G716" s="25"/>
      <c r="H716" s="155">
        <f t="shared" si="77"/>
        <v>12978</v>
      </c>
      <c r="I716" s="155">
        <f t="shared" si="77"/>
        <v>254285</v>
      </c>
      <c r="J716" s="115">
        <f t="shared" si="77"/>
        <v>254285</v>
      </c>
    </row>
    <row r="717" spans="1:10" s="50" customFormat="1" ht="12.75">
      <c r="A717" s="64"/>
      <c r="B717" s="16" t="s">
        <v>74</v>
      </c>
      <c r="C717" s="22" t="s">
        <v>363</v>
      </c>
      <c r="D717" s="25" t="s">
        <v>477</v>
      </c>
      <c r="E717" s="25" t="s">
        <v>465</v>
      </c>
      <c r="F717" s="25" t="s">
        <v>75</v>
      </c>
      <c r="G717" s="25"/>
      <c r="H717" s="155">
        <f>H720+H718</f>
        <v>12978</v>
      </c>
      <c r="I717" s="155">
        <f>I720+I718</f>
        <v>254285</v>
      </c>
      <c r="J717" s="115">
        <f>J720+J718</f>
        <v>254285</v>
      </c>
    </row>
    <row r="718" spans="1:10" s="50" customFormat="1" ht="25.5">
      <c r="A718" s="64"/>
      <c r="B718" s="16" t="s">
        <v>263</v>
      </c>
      <c r="C718" s="22" t="s">
        <v>363</v>
      </c>
      <c r="D718" s="25" t="s">
        <v>477</v>
      </c>
      <c r="E718" s="25" t="s">
        <v>465</v>
      </c>
      <c r="F718" s="25" t="s">
        <v>191</v>
      </c>
      <c r="G718" s="25"/>
      <c r="H718" s="155">
        <f>H719</f>
        <v>-1007</v>
      </c>
      <c r="I718" s="155">
        <f>I719</f>
        <v>0</v>
      </c>
      <c r="J718" s="115">
        <f>J719</f>
        <v>0</v>
      </c>
    </row>
    <row r="719" spans="1:10" s="50" customFormat="1" ht="12.75">
      <c r="A719" s="64"/>
      <c r="B719" s="195" t="s">
        <v>628</v>
      </c>
      <c r="C719" s="22" t="s">
        <v>363</v>
      </c>
      <c r="D719" s="25" t="s">
        <v>477</v>
      </c>
      <c r="E719" s="25" t="s">
        <v>465</v>
      </c>
      <c r="F719" s="25" t="s">
        <v>191</v>
      </c>
      <c r="G719" s="25" t="s">
        <v>629</v>
      </c>
      <c r="H719" s="148">
        <v>-1007</v>
      </c>
      <c r="I719" s="148">
        <v>0</v>
      </c>
      <c r="J719" s="111">
        <v>0</v>
      </c>
    </row>
    <row r="720" spans="1:10" s="50" customFormat="1" ht="25.5">
      <c r="A720" s="64"/>
      <c r="B720" s="16" t="s">
        <v>677</v>
      </c>
      <c r="C720" s="22" t="s">
        <v>363</v>
      </c>
      <c r="D720" s="25" t="s">
        <v>477</v>
      </c>
      <c r="E720" s="25" t="s">
        <v>465</v>
      </c>
      <c r="F720" s="25" t="s">
        <v>76</v>
      </c>
      <c r="G720" s="25"/>
      <c r="H720" s="155">
        <f>H721+H723+H725+H727</f>
        <v>13985</v>
      </c>
      <c r="I720" s="155">
        <f>I721+I723+I725+I727</f>
        <v>254285</v>
      </c>
      <c r="J720" s="115">
        <f>J721+J723+J725+J727</f>
        <v>254285</v>
      </c>
    </row>
    <row r="721" spans="1:10" s="50" customFormat="1" ht="25.5">
      <c r="A721" s="64"/>
      <c r="B721" s="16" t="s">
        <v>628</v>
      </c>
      <c r="C721" s="22" t="s">
        <v>363</v>
      </c>
      <c r="D721" s="25" t="s">
        <v>477</v>
      </c>
      <c r="E721" s="25" t="s">
        <v>465</v>
      </c>
      <c r="F721" s="25" t="s">
        <v>76</v>
      </c>
      <c r="G721" s="25" t="s">
        <v>629</v>
      </c>
      <c r="H721" s="148">
        <v>-240300</v>
      </c>
      <c r="I721" s="148">
        <v>0</v>
      </c>
      <c r="J721" s="111">
        <v>0</v>
      </c>
    </row>
    <row r="722" spans="1:10" s="50" customFormat="1" ht="25.5">
      <c r="A722" s="64"/>
      <c r="B722" s="16" t="s">
        <v>654</v>
      </c>
      <c r="C722" s="22" t="s">
        <v>363</v>
      </c>
      <c r="D722" s="25" t="s">
        <v>477</v>
      </c>
      <c r="E722" s="25" t="s">
        <v>465</v>
      </c>
      <c r="F722" s="25" t="s">
        <v>589</v>
      </c>
      <c r="G722" s="25"/>
      <c r="H722" s="148">
        <f>H723</f>
        <v>245886</v>
      </c>
      <c r="I722" s="148">
        <f>I723</f>
        <v>245886</v>
      </c>
      <c r="J722" s="111">
        <f>J723</f>
        <v>245886</v>
      </c>
    </row>
    <row r="723" spans="1:10" s="50" customFormat="1" ht="38.25">
      <c r="A723" s="64"/>
      <c r="B723" s="24" t="s">
        <v>655</v>
      </c>
      <c r="C723" s="22" t="s">
        <v>363</v>
      </c>
      <c r="D723" s="25" t="s">
        <v>477</v>
      </c>
      <c r="E723" s="25" t="s">
        <v>465</v>
      </c>
      <c r="F723" s="25" t="s">
        <v>589</v>
      </c>
      <c r="G723" s="25" t="s">
        <v>629</v>
      </c>
      <c r="H723" s="148">
        <v>245886</v>
      </c>
      <c r="I723" s="148">
        <v>245886</v>
      </c>
      <c r="J723" s="111">
        <v>245886</v>
      </c>
    </row>
    <row r="724" spans="1:10" s="50" customFormat="1" ht="25.5">
      <c r="A724" s="64"/>
      <c r="B724" s="16" t="s">
        <v>656</v>
      </c>
      <c r="C724" s="22" t="s">
        <v>363</v>
      </c>
      <c r="D724" s="25" t="s">
        <v>477</v>
      </c>
      <c r="E724" s="25" t="s">
        <v>465</v>
      </c>
      <c r="F724" s="25" t="s">
        <v>220</v>
      </c>
      <c r="G724" s="25"/>
      <c r="H724" s="148">
        <f>H725</f>
        <v>1340</v>
      </c>
      <c r="I724" s="148">
        <f>I725</f>
        <v>1340</v>
      </c>
      <c r="J724" s="111">
        <f>J725</f>
        <v>1340</v>
      </c>
    </row>
    <row r="725" spans="1:10" s="50" customFormat="1" ht="38.25">
      <c r="A725" s="64"/>
      <c r="B725" s="24" t="s">
        <v>655</v>
      </c>
      <c r="C725" s="22" t="s">
        <v>363</v>
      </c>
      <c r="D725" s="25" t="s">
        <v>477</v>
      </c>
      <c r="E725" s="25" t="s">
        <v>465</v>
      </c>
      <c r="F725" s="25" t="s">
        <v>220</v>
      </c>
      <c r="G725" s="25" t="s">
        <v>629</v>
      </c>
      <c r="H725" s="148">
        <v>1340</v>
      </c>
      <c r="I725" s="148">
        <v>1340</v>
      </c>
      <c r="J725" s="111">
        <v>1340</v>
      </c>
    </row>
    <row r="726" spans="1:10" s="50" customFormat="1" ht="25.5">
      <c r="A726" s="64"/>
      <c r="B726" s="24" t="s">
        <v>670</v>
      </c>
      <c r="C726" s="22" t="s">
        <v>363</v>
      </c>
      <c r="D726" s="25" t="s">
        <v>477</v>
      </c>
      <c r="E726" s="25" t="s">
        <v>465</v>
      </c>
      <c r="F726" s="25" t="s">
        <v>590</v>
      </c>
      <c r="G726" s="25"/>
      <c r="H726" s="148">
        <f>H727</f>
        <v>7059</v>
      </c>
      <c r="I726" s="148">
        <f>I727</f>
        <v>7059</v>
      </c>
      <c r="J726" s="111">
        <f>J727</f>
        <v>7059</v>
      </c>
    </row>
    <row r="727" spans="1:10" s="50" customFormat="1" ht="38.25">
      <c r="A727" s="64"/>
      <c r="B727" s="24" t="s">
        <v>655</v>
      </c>
      <c r="C727" s="22" t="s">
        <v>363</v>
      </c>
      <c r="D727" s="25" t="s">
        <v>477</v>
      </c>
      <c r="E727" s="25" t="s">
        <v>465</v>
      </c>
      <c r="F727" s="25" t="s">
        <v>590</v>
      </c>
      <c r="G727" s="25" t="s">
        <v>629</v>
      </c>
      <c r="H727" s="148">
        <v>7059</v>
      </c>
      <c r="I727" s="148">
        <v>7059</v>
      </c>
      <c r="J727" s="111">
        <v>7059</v>
      </c>
    </row>
    <row r="728" spans="1:10" s="51" customFormat="1" ht="25.5">
      <c r="A728" s="58"/>
      <c r="B728" s="6" t="s">
        <v>259</v>
      </c>
      <c r="C728" s="22" t="s">
        <v>363</v>
      </c>
      <c r="D728" s="25" t="s">
        <v>476</v>
      </c>
      <c r="E728" s="25"/>
      <c r="F728" s="25"/>
      <c r="G728" s="25"/>
      <c r="H728" s="155">
        <f>SUM(H729+H745)</f>
        <v>-330015</v>
      </c>
      <c r="I728" s="155">
        <f>SUM(I729+I745)</f>
        <v>0</v>
      </c>
      <c r="J728" s="115">
        <f>SUM(J729+J745)</f>
        <v>0</v>
      </c>
    </row>
    <row r="729" spans="1:10" s="51" customFormat="1" ht="15.75">
      <c r="A729" s="58"/>
      <c r="B729" s="16" t="s">
        <v>371</v>
      </c>
      <c r="C729" s="22" t="s">
        <v>363</v>
      </c>
      <c r="D729" s="25" t="s">
        <v>476</v>
      </c>
      <c r="E729" s="25" t="s">
        <v>572</v>
      </c>
      <c r="F729" s="25"/>
      <c r="G729" s="25"/>
      <c r="H729" s="155">
        <f>H730+H735+H740</f>
        <v>-289352</v>
      </c>
      <c r="I729" s="155">
        <f>I730+I735+I740</f>
        <v>0</v>
      </c>
      <c r="J729" s="115">
        <f>J730+J735+J740</f>
        <v>0</v>
      </c>
    </row>
    <row r="730" spans="1:10" s="51" customFormat="1" ht="25.5">
      <c r="A730" s="58"/>
      <c r="B730" s="16" t="s">
        <v>372</v>
      </c>
      <c r="C730" s="22" t="s">
        <v>363</v>
      </c>
      <c r="D730" s="25" t="s">
        <v>476</v>
      </c>
      <c r="E730" s="25" t="s">
        <v>572</v>
      </c>
      <c r="F730" s="23" t="s">
        <v>373</v>
      </c>
      <c r="G730" s="23"/>
      <c r="H730" s="155">
        <f>H731+H733</f>
        <v>-67707</v>
      </c>
      <c r="I730" s="155">
        <f>I731+I733</f>
        <v>0</v>
      </c>
      <c r="J730" s="115">
        <f>J731+J733</f>
        <v>0</v>
      </c>
    </row>
    <row r="731" spans="1:10" s="51" customFormat="1" ht="25.5">
      <c r="A731" s="58"/>
      <c r="B731" s="16" t="s">
        <v>263</v>
      </c>
      <c r="C731" s="22" t="s">
        <v>363</v>
      </c>
      <c r="D731" s="25" t="s">
        <v>476</v>
      </c>
      <c r="E731" s="25" t="s">
        <v>572</v>
      </c>
      <c r="F731" s="23" t="s">
        <v>192</v>
      </c>
      <c r="G731" s="23"/>
      <c r="H731" s="155">
        <f>H732</f>
        <v>-957</v>
      </c>
      <c r="I731" s="155">
        <f>I732</f>
        <v>0</v>
      </c>
      <c r="J731" s="115">
        <f>J732</f>
        <v>0</v>
      </c>
    </row>
    <row r="732" spans="1:10" s="51" customFormat="1" ht="25.5">
      <c r="A732" s="58"/>
      <c r="B732" s="16" t="s">
        <v>628</v>
      </c>
      <c r="C732" s="22" t="s">
        <v>363</v>
      </c>
      <c r="D732" s="25" t="s">
        <v>476</v>
      </c>
      <c r="E732" s="25" t="s">
        <v>572</v>
      </c>
      <c r="F732" s="23" t="s">
        <v>192</v>
      </c>
      <c r="G732" s="23" t="s">
        <v>629</v>
      </c>
      <c r="H732" s="148">
        <v>-957</v>
      </c>
      <c r="I732" s="148">
        <v>0</v>
      </c>
      <c r="J732" s="111">
        <v>0</v>
      </c>
    </row>
    <row r="733" spans="1:10" s="51" customFormat="1" ht="25.5">
      <c r="A733" s="58"/>
      <c r="B733" s="16" t="s">
        <v>677</v>
      </c>
      <c r="C733" s="14" t="s">
        <v>363</v>
      </c>
      <c r="D733" s="23" t="s">
        <v>476</v>
      </c>
      <c r="E733" s="23" t="s">
        <v>572</v>
      </c>
      <c r="F733" s="23" t="s">
        <v>374</v>
      </c>
      <c r="G733" s="23"/>
      <c r="H733" s="150">
        <f>H734</f>
        <v>-66750</v>
      </c>
      <c r="I733" s="150">
        <f>I734</f>
        <v>0</v>
      </c>
      <c r="J733" s="113">
        <f>J734</f>
        <v>0</v>
      </c>
    </row>
    <row r="734" spans="1:10" s="51" customFormat="1" ht="25.5">
      <c r="A734" s="58"/>
      <c r="B734" s="16" t="s">
        <v>628</v>
      </c>
      <c r="C734" s="14" t="s">
        <v>363</v>
      </c>
      <c r="D734" s="23" t="s">
        <v>476</v>
      </c>
      <c r="E734" s="23" t="s">
        <v>572</v>
      </c>
      <c r="F734" s="23" t="s">
        <v>374</v>
      </c>
      <c r="G734" s="23" t="s">
        <v>629</v>
      </c>
      <c r="H734" s="148">
        <v>-66750</v>
      </c>
      <c r="I734" s="148">
        <v>0</v>
      </c>
      <c r="J734" s="111">
        <v>0</v>
      </c>
    </row>
    <row r="735" spans="1:10" s="51" customFormat="1" ht="15.75">
      <c r="A735" s="58"/>
      <c r="B735" s="16" t="s">
        <v>375</v>
      </c>
      <c r="C735" s="14" t="s">
        <v>363</v>
      </c>
      <c r="D735" s="23" t="s">
        <v>476</v>
      </c>
      <c r="E735" s="23" t="s">
        <v>572</v>
      </c>
      <c r="F735" s="23" t="s">
        <v>376</v>
      </c>
      <c r="G735" s="23"/>
      <c r="H735" s="155">
        <f>H736+H738</f>
        <v>-90725</v>
      </c>
      <c r="I735" s="155">
        <f>I736+I738</f>
        <v>0</v>
      </c>
      <c r="J735" s="115">
        <f>J736+J738</f>
        <v>0</v>
      </c>
    </row>
    <row r="736" spans="1:10" s="51" customFormat="1" ht="25.5">
      <c r="A736" s="58"/>
      <c r="B736" s="16" t="s">
        <v>263</v>
      </c>
      <c r="C736" s="14" t="s">
        <v>363</v>
      </c>
      <c r="D736" s="23" t="s">
        <v>476</v>
      </c>
      <c r="E736" s="23" t="s">
        <v>572</v>
      </c>
      <c r="F736" s="23" t="s">
        <v>193</v>
      </c>
      <c r="G736" s="23"/>
      <c r="H736" s="155">
        <f>H737</f>
        <v>-606</v>
      </c>
      <c r="I736" s="155">
        <f>I737</f>
        <v>0</v>
      </c>
      <c r="J736" s="115">
        <f>J737</f>
        <v>0</v>
      </c>
    </row>
    <row r="737" spans="1:10" s="51" customFormat="1" ht="25.5">
      <c r="A737" s="58"/>
      <c r="B737" s="16" t="s">
        <v>628</v>
      </c>
      <c r="C737" s="14" t="s">
        <v>363</v>
      </c>
      <c r="D737" s="23" t="s">
        <v>476</v>
      </c>
      <c r="E737" s="23" t="s">
        <v>572</v>
      </c>
      <c r="F737" s="23" t="s">
        <v>193</v>
      </c>
      <c r="G737" s="23" t="s">
        <v>629</v>
      </c>
      <c r="H737" s="148">
        <v>-606</v>
      </c>
      <c r="I737" s="148">
        <v>0</v>
      </c>
      <c r="J737" s="111">
        <v>0</v>
      </c>
    </row>
    <row r="738" spans="1:10" s="51" customFormat="1" ht="25.5">
      <c r="A738" s="58"/>
      <c r="B738" s="16" t="s">
        <v>677</v>
      </c>
      <c r="C738" s="14" t="s">
        <v>363</v>
      </c>
      <c r="D738" s="23" t="s">
        <v>476</v>
      </c>
      <c r="E738" s="23" t="s">
        <v>572</v>
      </c>
      <c r="F738" s="23" t="s">
        <v>377</v>
      </c>
      <c r="G738" s="23"/>
      <c r="H738" s="150">
        <f>H739</f>
        <v>-90119</v>
      </c>
      <c r="I738" s="150">
        <f>I739</f>
        <v>0</v>
      </c>
      <c r="J738" s="113">
        <f>J739</f>
        <v>0</v>
      </c>
    </row>
    <row r="739" spans="1:10" s="51" customFormat="1" ht="25.5">
      <c r="A739" s="58"/>
      <c r="B739" s="16" t="s">
        <v>628</v>
      </c>
      <c r="C739" s="14" t="s">
        <v>363</v>
      </c>
      <c r="D739" s="23" t="s">
        <v>476</v>
      </c>
      <c r="E739" s="23" t="s">
        <v>572</v>
      </c>
      <c r="F739" s="23" t="s">
        <v>377</v>
      </c>
      <c r="G739" s="23" t="s">
        <v>629</v>
      </c>
      <c r="H739" s="148">
        <v>-90119</v>
      </c>
      <c r="I739" s="148">
        <v>0</v>
      </c>
      <c r="J739" s="111">
        <v>0</v>
      </c>
    </row>
    <row r="740" spans="1:10" s="52" customFormat="1" ht="25.5">
      <c r="A740" s="64"/>
      <c r="B740" s="16" t="s">
        <v>380</v>
      </c>
      <c r="C740" s="22" t="s">
        <v>363</v>
      </c>
      <c r="D740" s="25" t="s">
        <v>476</v>
      </c>
      <c r="E740" s="25" t="s">
        <v>572</v>
      </c>
      <c r="F740" s="25" t="s">
        <v>381</v>
      </c>
      <c r="G740" s="25"/>
      <c r="H740" s="155">
        <f>H741+H743</f>
        <v>-130920</v>
      </c>
      <c r="I740" s="155">
        <f>I741+I743</f>
        <v>0</v>
      </c>
      <c r="J740" s="115">
        <f>J741+J743</f>
        <v>0</v>
      </c>
    </row>
    <row r="741" spans="1:10" s="52" customFormat="1" ht="25.5">
      <c r="A741" s="64"/>
      <c r="B741" s="16" t="s">
        <v>263</v>
      </c>
      <c r="C741" s="14" t="s">
        <v>363</v>
      </c>
      <c r="D741" s="23" t="s">
        <v>476</v>
      </c>
      <c r="E741" s="23" t="s">
        <v>572</v>
      </c>
      <c r="F741" s="23" t="s">
        <v>194</v>
      </c>
      <c r="G741" s="23"/>
      <c r="H741" s="155">
        <f>H742</f>
        <v>-2340</v>
      </c>
      <c r="I741" s="155">
        <f>I742</f>
        <v>0</v>
      </c>
      <c r="J741" s="115">
        <f>J742</f>
        <v>0</v>
      </c>
    </row>
    <row r="742" spans="1:10" s="52" customFormat="1" ht="25.5">
      <c r="A742" s="64"/>
      <c r="B742" s="16" t="s">
        <v>628</v>
      </c>
      <c r="C742" s="14" t="s">
        <v>363</v>
      </c>
      <c r="D742" s="23" t="s">
        <v>476</v>
      </c>
      <c r="E742" s="23" t="s">
        <v>572</v>
      </c>
      <c r="F742" s="23" t="s">
        <v>194</v>
      </c>
      <c r="G742" s="23" t="s">
        <v>629</v>
      </c>
      <c r="H742" s="148">
        <v>-2340</v>
      </c>
      <c r="I742" s="148">
        <v>0</v>
      </c>
      <c r="J742" s="111">
        <v>0</v>
      </c>
    </row>
    <row r="743" spans="1:10" s="51" customFormat="1" ht="25.5">
      <c r="A743" s="58"/>
      <c r="B743" s="16" t="s">
        <v>677</v>
      </c>
      <c r="C743" s="14" t="s">
        <v>363</v>
      </c>
      <c r="D743" s="23" t="s">
        <v>476</v>
      </c>
      <c r="E743" s="23" t="s">
        <v>572</v>
      </c>
      <c r="F743" s="23" t="s">
        <v>382</v>
      </c>
      <c r="G743" s="23"/>
      <c r="H743" s="150">
        <f>SUM(H744)</f>
        <v>-128580</v>
      </c>
      <c r="I743" s="150">
        <f>SUM(I744)</f>
        <v>0</v>
      </c>
      <c r="J743" s="113">
        <f>SUM(J744)</f>
        <v>0</v>
      </c>
    </row>
    <row r="744" spans="1:10" s="51" customFormat="1" ht="25.5">
      <c r="A744" s="58"/>
      <c r="B744" s="16" t="s">
        <v>628</v>
      </c>
      <c r="C744" s="14" t="s">
        <v>363</v>
      </c>
      <c r="D744" s="23" t="s">
        <v>476</v>
      </c>
      <c r="E744" s="23" t="s">
        <v>572</v>
      </c>
      <c r="F744" s="23" t="s">
        <v>382</v>
      </c>
      <c r="G744" s="23" t="s">
        <v>629</v>
      </c>
      <c r="H744" s="148">
        <v>-128580</v>
      </c>
      <c r="I744" s="148">
        <v>0</v>
      </c>
      <c r="J744" s="111">
        <v>0</v>
      </c>
    </row>
    <row r="745" spans="1:10" s="51" customFormat="1" ht="25.5">
      <c r="A745" s="58"/>
      <c r="B745" s="59" t="s">
        <v>260</v>
      </c>
      <c r="C745" s="22" t="s">
        <v>363</v>
      </c>
      <c r="D745" s="25" t="s">
        <v>476</v>
      </c>
      <c r="E745" s="25" t="s">
        <v>485</v>
      </c>
      <c r="F745" s="25"/>
      <c r="G745" s="25"/>
      <c r="H745" s="155">
        <f>SUM(H746+H751+H757)</f>
        <v>-40663</v>
      </c>
      <c r="I745" s="155">
        <f>SUM(I746+I751+I757)</f>
        <v>0</v>
      </c>
      <c r="J745" s="115">
        <f>SUM(J746+J751+J757)</f>
        <v>0</v>
      </c>
    </row>
    <row r="746" spans="1:10" s="51" customFormat="1" ht="51">
      <c r="A746" s="177"/>
      <c r="B746" s="17" t="s">
        <v>630</v>
      </c>
      <c r="C746" s="22" t="s">
        <v>363</v>
      </c>
      <c r="D746" s="25" t="s">
        <v>476</v>
      </c>
      <c r="E746" s="25" t="s">
        <v>485</v>
      </c>
      <c r="F746" s="8" t="s">
        <v>631</v>
      </c>
      <c r="G746" s="8"/>
      <c r="H746" s="148">
        <f>H747+H749</f>
        <v>-9837</v>
      </c>
      <c r="I746" s="148">
        <f>I747+I749</f>
        <v>0</v>
      </c>
      <c r="J746" s="111">
        <f>J747+J749</f>
        <v>0</v>
      </c>
    </row>
    <row r="747" spans="1:10" s="51" customFormat="1" ht="15.75">
      <c r="A747" s="177"/>
      <c r="B747" s="17" t="s">
        <v>208</v>
      </c>
      <c r="C747" s="22" t="s">
        <v>363</v>
      </c>
      <c r="D747" s="25" t="s">
        <v>476</v>
      </c>
      <c r="E747" s="25" t="s">
        <v>485</v>
      </c>
      <c r="F747" s="8" t="s">
        <v>209</v>
      </c>
      <c r="G747" s="8"/>
      <c r="H747" s="148">
        <f>H748</f>
        <v>-9829</v>
      </c>
      <c r="I747" s="148">
        <f>I748</f>
        <v>0</v>
      </c>
      <c r="J747" s="111">
        <f>J748</f>
        <v>0</v>
      </c>
    </row>
    <row r="748" spans="1:10" s="51" customFormat="1" ht="25.5">
      <c r="A748" s="177"/>
      <c r="B748" s="12" t="s">
        <v>619</v>
      </c>
      <c r="C748" s="22" t="s">
        <v>363</v>
      </c>
      <c r="D748" s="25" t="s">
        <v>476</v>
      </c>
      <c r="E748" s="25" t="s">
        <v>485</v>
      </c>
      <c r="F748" s="8" t="s">
        <v>209</v>
      </c>
      <c r="G748" s="8" t="s">
        <v>620</v>
      </c>
      <c r="H748" s="148">
        <v>-9829</v>
      </c>
      <c r="I748" s="148">
        <v>0</v>
      </c>
      <c r="J748" s="111">
        <v>0</v>
      </c>
    </row>
    <row r="749" spans="1:10" ht="25.5">
      <c r="A749" s="181"/>
      <c r="B749" s="78" t="s">
        <v>263</v>
      </c>
      <c r="C749" s="79" t="s">
        <v>363</v>
      </c>
      <c r="D749" s="80" t="s">
        <v>476</v>
      </c>
      <c r="E749" s="80" t="s">
        <v>485</v>
      </c>
      <c r="F749" s="82" t="s">
        <v>198</v>
      </c>
      <c r="G749" s="160"/>
      <c r="H749" s="161">
        <f>H750</f>
        <v>-8</v>
      </c>
      <c r="I749" s="161">
        <f>I750</f>
        <v>0</v>
      </c>
      <c r="J749" s="142">
        <f>J750</f>
        <v>0</v>
      </c>
    </row>
    <row r="750" spans="1:10" ht="25.5">
      <c r="A750" s="181"/>
      <c r="B750" s="78" t="s">
        <v>619</v>
      </c>
      <c r="C750" s="79" t="s">
        <v>363</v>
      </c>
      <c r="D750" s="80" t="s">
        <v>476</v>
      </c>
      <c r="E750" s="80" t="s">
        <v>485</v>
      </c>
      <c r="F750" s="82" t="s">
        <v>198</v>
      </c>
      <c r="G750" s="81" t="s">
        <v>620</v>
      </c>
      <c r="H750" s="148">
        <v>-8</v>
      </c>
      <c r="I750" s="148">
        <v>0</v>
      </c>
      <c r="J750" s="111">
        <v>0</v>
      </c>
    </row>
    <row r="751" spans="1:10" s="51" customFormat="1" ht="25.5">
      <c r="A751" s="58"/>
      <c r="B751" s="16" t="s">
        <v>261</v>
      </c>
      <c r="C751" s="22" t="s">
        <v>363</v>
      </c>
      <c r="D751" s="25" t="s">
        <v>476</v>
      </c>
      <c r="E751" s="25" t="s">
        <v>485</v>
      </c>
      <c r="F751" s="25" t="s">
        <v>383</v>
      </c>
      <c r="G751" s="23"/>
      <c r="H751" s="150">
        <f>SUM(H752)</f>
        <v>-3683</v>
      </c>
      <c r="I751" s="150">
        <f>SUM(I752)</f>
        <v>0</v>
      </c>
      <c r="J751" s="113">
        <f>SUM(J752)</f>
        <v>0</v>
      </c>
    </row>
    <row r="752" spans="1:10" s="51" customFormat="1" ht="25.5">
      <c r="A752" s="58"/>
      <c r="B752" s="16" t="s">
        <v>29</v>
      </c>
      <c r="C752" s="22" t="s">
        <v>363</v>
      </c>
      <c r="D752" s="25" t="s">
        <v>476</v>
      </c>
      <c r="E752" s="25" t="s">
        <v>485</v>
      </c>
      <c r="F752" s="23" t="s">
        <v>384</v>
      </c>
      <c r="G752" s="23"/>
      <c r="H752" s="150">
        <f>H755+H753</f>
        <v>-3683</v>
      </c>
      <c r="I752" s="150">
        <f>I755+I753</f>
        <v>0</v>
      </c>
      <c r="J752" s="113">
        <f>J755+J753</f>
        <v>0</v>
      </c>
    </row>
    <row r="753" spans="1:10" s="51" customFormat="1" ht="25.5">
      <c r="A753" s="65"/>
      <c r="B753" s="59" t="s">
        <v>36</v>
      </c>
      <c r="C753" s="14" t="s">
        <v>363</v>
      </c>
      <c r="D753" s="23" t="s">
        <v>476</v>
      </c>
      <c r="E753" s="23" t="s">
        <v>485</v>
      </c>
      <c r="F753" s="23" t="s">
        <v>37</v>
      </c>
      <c r="G753" s="23"/>
      <c r="H753" s="150">
        <f>H754</f>
        <v>-1283</v>
      </c>
      <c r="I753" s="150">
        <f>I754</f>
        <v>0</v>
      </c>
      <c r="J753" s="113">
        <f>J754</f>
        <v>0</v>
      </c>
    </row>
    <row r="754" spans="1:10" s="51" customFormat="1" ht="15.75">
      <c r="A754" s="58"/>
      <c r="B754" s="59" t="s">
        <v>353</v>
      </c>
      <c r="C754" s="14" t="s">
        <v>363</v>
      </c>
      <c r="D754" s="23" t="s">
        <v>476</v>
      </c>
      <c r="E754" s="23" t="s">
        <v>485</v>
      </c>
      <c r="F754" s="23" t="s">
        <v>37</v>
      </c>
      <c r="G754" s="23" t="s">
        <v>212</v>
      </c>
      <c r="H754" s="148">
        <v>-1283</v>
      </c>
      <c r="I754" s="148">
        <v>0</v>
      </c>
      <c r="J754" s="111">
        <v>0</v>
      </c>
    </row>
    <row r="755" spans="1:10" s="51" customFormat="1" ht="25.5">
      <c r="A755" s="65"/>
      <c r="B755" s="59" t="s">
        <v>553</v>
      </c>
      <c r="C755" s="14" t="s">
        <v>363</v>
      </c>
      <c r="D755" s="23" t="s">
        <v>476</v>
      </c>
      <c r="E755" s="23" t="s">
        <v>485</v>
      </c>
      <c r="F755" s="23" t="s">
        <v>334</v>
      </c>
      <c r="G755" s="23"/>
      <c r="H755" s="150">
        <f>H756</f>
        <v>-2400</v>
      </c>
      <c r="I755" s="150">
        <f>I756</f>
        <v>0</v>
      </c>
      <c r="J755" s="113">
        <f>J756</f>
        <v>0</v>
      </c>
    </row>
    <row r="756" spans="1:10" s="51" customFormat="1" ht="15.75">
      <c r="A756" s="65"/>
      <c r="B756" s="59" t="s">
        <v>353</v>
      </c>
      <c r="C756" s="14" t="s">
        <v>363</v>
      </c>
      <c r="D756" s="23" t="s">
        <v>476</v>
      </c>
      <c r="E756" s="23" t="s">
        <v>485</v>
      </c>
      <c r="F756" s="23" t="s">
        <v>334</v>
      </c>
      <c r="G756" s="23" t="s">
        <v>212</v>
      </c>
      <c r="H756" s="148">
        <v>-2400</v>
      </c>
      <c r="I756" s="148">
        <v>0</v>
      </c>
      <c r="J756" s="111">
        <v>0</v>
      </c>
    </row>
    <row r="757" spans="1:10" s="51" customFormat="1" ht="76.5">
      <c r="A757" s="58"/>
      <c r="B757" s="16" t="s">
        <v>15</v>
      </c>
      <c r="C757" s="14" t="s">
        <v>363</v>
      </c>
      <c r="D757" s="23" t="s">
        <v>476</v>
      </c>
      <c r="E757" s="25" t="s">
        <v>485</v>
      </c>
      <c r="F757" s="23" t="s">
        <v>16</v>
      </c>
      <c r="G757" s="23"/>
      <c r="H757" s="150">
        <f>H758+H760</f>
        <v>-27143</v>
      </c>
      <c r="I757" s="150">
        <f>I758+I760</f>
        <v>0</v>
      </c>
      <c r="J757" s="113">
        <f>J758+J760</f>
        <v>0</v>
      </c>
    </row>
    <row r="758" spans="1:10" s="51" customFormat="1" ht="25.5">
      <c r="A758" s="58"/>
      <c r="B758" s="16" t="s">
        <v>263</v>
      </c>
      <c r="C758" s="14" t="s">
        <v>363</v>
      </c>
      <c r="D758" s="23" t="s">
        <v>476</v>
      </c>
      <c r="E758" s="25" t="s">
        <v>485</v>
      </c>
      <c r="F758" s="23" t="s">
        <v>268</v>
      </c>
      <c r="G758" s="23"/>
      <c r="H758" s="150">
        <f>H759</f>
        <v>-33</v>
      </c>
      <c r="I758" s="150">
        <f>I759</f>
        <v>0</v>
      </c>
      <c r="J758" s="113">
        <f>J759</f>
        <v>0</v>
      </c>
    </row>
    <row r="759" spans="1:10" s="51" customFormat="1" ht="25.5">
      <c r="A759" s="58"/>
      <c r="B759" s="16" t="s">
        <v>628</v>
      </c>
      <c r="C759" s="14" t="s">
        <v>363</v>
      </c>
      <c r="D759" s="23" t="s">
        <v>476</v>
      </c>
      <c r="E759" s="25" t="s">
        <v>485</v>
      </c>
      <c r="F759" s="23" t="s">
        <v>268</v>
      </c>
      <c r="G759" s="23" t="s">
        <v>629</v>
      </c>
      <c r="H759" s="148">
        <v>-33</v>
      </c>
      <c r="I759" s="148">
        <v>0</v>
      </c>
      <c r="J759" s="111">
        <v>0</v>
      </c>
    </row>
    <row r="760" spans="1:10" s="51" customFormat="1" ht="25.5">
      <c r="A760" s="58"/>
      <c r="B760" s="16" t="s">
        <v>677</v>
      </c>
      <c r="C760" s="14" t="s">
        <v>363</v>
      </c>
      <c r="D760" s="23" t="s">
        <v>476</v>
      </c>
      <c r="E760" s="25" t="s">
        <v>485</v>
      </c>
      <c r="F760" s="23" t="s">
        <v>17</v>
      </c>
      <c r="G760" s="23"/>
      <c r="H760" s="150">
        <f>SUM(H761)</f>
        <v>-27110</v>
      </c>
      <c r="I760" s="150">
        <f>SUM(I761)</f>
        <v>0</v>
      </c>
      <c r="J760" s="113">
        <f>SUM(J761)</f>
        <v>0</v>
      </c>
    </row>
    <row r="761" spans="1:10" s="51" customFormat="1" ht="25.5">
      <c r="A761" s="58"/>
      <c r="B761" s="16" t="s">
        <v>628</v>
      </c>
      <c r="C761" s="14" t="s">
        <v>363</v>
      </c>
      <c r="D761" s="23" t="s">
        <v>476</v>
      </c>
      <c r="E761" s="25" t="s">
        <v>485</v>
      </c>
      <c r="F761" s="23" t="s">
        <v>17</v>
      </c>
      <c r="G761" s="23" t="s">
        <v>629</v>
      </c>
      <c r="H761" s="148">
        <v>-27110</v>
      </c>
      <c r="I761" s="148">
        <v>0</v>
      </c>
      <c r="J761" s="111">
        <v>0</v>
      </c>
    </row>
    <row r="762" spans="1:10" s="51" customFormat="1" ht="15.75">
      <c r="A762" s="58"/>
      <c r="B762" s="27" t="s">
        <v>107</v>
      </c>
      <c r="C762" s="22" t="s">
        <v>363</v>
      </c>
      <c r="D762" s="25" t="s">
        <v>476</v>
      </c>
      <c r="E762" s="25"/>
      <c r="F762" s="25"/>
      <c r="G762" s="25"/>
      <c r="H762" s="148">
        <f>H763+H786</f>
        <v>342230</v>
      </c>
      <c r="I762" s="148">
        <f>I763+I786</f>
        <v>342230</v>
      </c>
      <c r="J762" s="111">
        <f>J763+J786</f>
        <v>342230</v>
      </c>
    </row>
    <row r="763" spans="1:10" s="51" customFormat="1" ht="15.75">
      <c r="A763" s="58"/>
      <c r="B763" s="16" t="s">
        <v>371</v>
      </c>
      <c r="C763" s="22" t="s">
        <v>363</v>
      </c>
      <c r="D763" s="25" t="s">
        <v>476</v>
      </c>
      <c r="E763" s="25" t="s">
        <v>572</v>
      </c>
      <c r="F763" s="25"/>
      <c r="G763" s="25"/>
      <c r="H763" s="148">
        <f>H764+H772+H780</f>
        <v>297766</v>
      </c>
      <c r="I763" s="148">
        <f>I764+I772+I780</f>
        <v>297766</v>
      </c>
      <c r="J763" s="111">
        <f>J764+J772+J780</f>
        <v>297766</v>
      </c>
    </row>
    <row r="764" spans="1:10" s="51" customFormat="1" ht="25.5">
      <c r="A764" s="58"/>
      <c r="B764" s="16" t="s">
        <v>108</v>
      </c>
      <c r="C764" s="22" t="s">
        <v>363</v>
      </c>
      <c r="D764" s="25" t="s">
        <v>476</v>
      </c>
      <c r="E764" s="25" t="s">
        <v>572</v>
      </c>
      <c r="F764" s="23" t="s">
        <v>373</v>
      </c>
      <c r="G764" s="25"/>
      <c r="H764" s="148">
        <f>H765</f>
        <v>67862</v>
      </c>
      <c r="I764" s="148">
        <f>I765</f>
        <v>67862</v>
      </c>
      <c r="J764" s="111">
        <f>J765</f>
        <v>67862</v>
      </c>
    </row>
    <row r="765" spans="1:10" s="51" customFormat="1" ht="25.5">
      <c r="A765" s="58"/>
      <c r="B765" s="16" t="s">
        <v>677</v>
      </c>
      <c r="C765" s="22" t="s">
        <v>363</v>
      </c>
      <c r="D765" s="25" t="s">
        <v>476</v>
      </c>
      <c r="E765" s="25" t="s">
        <v>572</v>
      </c>
      <c r="F765" s="25" t="s">
        <v>374</v>
      </c>
      <c r="G765" s="25"/>
      <c r="H765" s="148">
        <f>H766+H768+H770</f>
        <v>67862</v>
      </c>
      <c r="I765" s="148">
        <f>I766+I768+I770</f>
        <v>67862</v>
      </c>
      <c r="J765" s="111">
        <f>J766+J768+J770</f>
        <v>67862</v>
      </c>
    </row>
    <row r="766" spans="1:10" s="51" customFormat="1" ht="25.5">
      <c r="A766" s="58"/>
      <c r="B766" s="16" t="s">
        <v>654</v>
      </c>
      <c r="C766" s="22" t="s">
        <v>363</v>
      </c>
      <c r="D766" s="25" t="s">
        <v>476</v>
      </c>
      <c r="E766" s="25" t="s">
        <v>572</v>
      </c>
      <c r="F766" s="25" t="s">
        <v>109</v>
      </c>
      <c r="G766" s="25"/>
      <c r="H766" s="148">
        <f>H767</f>
        <v>60350</v>
      </c>
      <c r="I766" s="148">
        <f>I767</f>
        <v>60350</v>
      </c>
      <c r="J766" s="111">
        <f>J767</f>
        <v>60350</v>
      </c>
    </row>
    <row r="767" spans="1:10" s="51" customFormat="1" ht="38.25">
      <c r="A767" s="58"/>
      <c r="B767" s="24" t="s">
        <v>655</v>
      </c>
      <c r="C767" s="22" t="s">
        <v>363</v>
      </c>
      <c r="D767" s="25" t="s">
        <v>476</v>
      </c>
      <c r="E767" s="25" t="s">
        <v>572</v>
      </c>
      <c r="F767" s="25" t="s">
        <v>109</v>
      </c>
      <c r="G767" s="25" t="s">
        <v>629</v>
      </c>
      <c r="H767" s="148">
        <v>60350</v>
      </c>
      <c r="I767" s="148">
        <v>60350</v>
      </c>
      <c r="J767" s="111">
        <v>60350</v>
      </c>
    </row>
    <row r="768" spans="1:10" s="51" customFormat="1" ht="25.5">
      <c r="A768" s="58"/>
      <c r="B768" s="24" t="s">
        <v>656</v>
      </c>
      <c r="C768" s="22" t="s">
        <v>363</v>
      </c>
      <c r="D768" s="25" t="s">
        <v>476</v>
      </c>
      <c r="E768" s="25" t="s">
        <v>572</v>
      </c>
      <c r="F768" s="25" t="s">
        <v>110</v>
      </c>
      <c r="G768" s="25"/>
      <c r="H768" s="148">
        <f>H769</f>
        <v>2201</v>
      </c>
      <c r="I768" s="148">
        <f>I769</f>
        <v>2201</v>
      </c>
      <c r="J768" s="111">
        <f>J769</f>
        <v>2201</v>
      </c>
    </row>
    <row r="769" spans="1:10" s="51" customFormat="1" ht="38.25">
      <c r="A769" s="58"/>
      <c r="B769" s="24" t="s">
        <v>655</v>
      </c>
      <c r="C769" s="22" t="s">
        <v>363</v>
      </c>
      <c r="D769" s="25" t="s">
        <v>476</v>
      </c>
      <c r="E769" s="25" t="s">
        <v>572</v>
      </c>
      <c r="F769" s="25" t="s">
        <v>110</v>
      </c>
      <c r="G769" s="25" t="s">
        <v>629</v>
      </c>
      <c r="H769" s="148">
        <v>2201</v>
      </c>
      <c r="I769" s="148">
        <v>2201</v>
      </c>
      <c r="J769" s="111">
        <v>2201</v>
      </c>
    </row>
    <row r="770" spans="1:10" s="51" customFormat="1" ht="25.5">
      <c r="A770" s="58"/>
      <c r="B770" s="24" t="s">
        <v>670</v>
      </c>
      <c r="C770" s="22" t="s">
        <v>363</v>
      </c>
      <c r="D770" s="25" t="s">
        <v>476</v>
      </c>
      <c r="E770" s="25" t="s">
        <v>572</v>
      </c>
      <c r="F770" s="25" t="s">
        <v>111</v>
      </c>
      <c r="G770" s="25"/>
      <c r="H770" s="148">
        <f>H771</f>
        <v>5311</v>
      </c>
      <c r="I770" s="148">
        <f>I771</f>
        <v>5311</v>
      </c>
      <c r="J770" s="111">
        <f>J771</f>
        <v>5311</v>
      </c>
    </row>
    <row r="771" spans="1:10" s="51" customFormat="1" ht="38.25">
      <c r="A771" s="58"/>
      <c r="B771" s="24" t="s">
        <v>655</v>
      </c>
      <c r="C771" s="22" t="s">
        <v>363</v>
      </c>
      <c r="D771" s="25" t="s">
        <v>476</v>
      </c>
      <c r="E771" s="25" t="s">
        <v>572</v>
      </c>
      <c r="F771" s="25" t="s">
        <v>111</v>
      </c>
      <c r="G771" s="25" t="s">
        <v>629</v>
      </c>
      <c r="H771" s="148">
        <v>5311</v>
      </c>
      <c r="I771" s="148">
        <v>5311</v>
      </c>
      <c r="J771" s="111">
        <v>5311</v>
      </c>
    </row>
    <row r="772" spans="1:10" s="51" customFormat="1" ht="15.75">
      <c r="A772" s="58"/>
      <c r="B772" s="16" t="s">
        <v>375</v>
      </c>
      <c r="C772" s="14" t="s">
        <v>363</v>
      </c>
      <c r="D772" s="23" t="s">
        <v>476</v>
      </c>
      <c r="E772" s="23" t="s">
        <v>572</v>
      </c>
      <c r="F772" s="23" t="s">
        <v>376</v>
      </c>
      <c r="G772" s="23"/>
      <c r="H772" s="148">
        <f>H773</f>
        <v>93872</v>
      </c>
      <c r="I772" s="148">
        <f>I773</f>
        <v>93872</v>
      </c>
      <c r="J772" s="111">
        <f>J773</f>
        <v>93872</v>
      </c>
    </row>
    <row r="773" spans="1:10" s="51" customFormat="1" ht="25.5">
      <c r="A773" s="58"/>
      <c r="B773" s="16" t="s">
        <v>677</v>
      </c>
      <c r="C773" s="22" t="s">
        <v>363</v>
      </c>
      <c r="D773" s="23" t="s">
        <v>476</v>
      </c>
      <c r="E773" s="23" t="s">
        <v>572</v>
      </c>
      <c r="F773" s="25" t="s">
        <v>377</v>
      </c>
      <c r="G773" s="25"/>
      <c r="H773" s="148">
        <f>H774+H776+H778</f>
        <v>93872</v>
      </c>
      <c r="I773" s="148">
        <f>I774+I776+I778</f>
        <v>93872</v>
      </c>
      <c r="J773" s="111">
        <f>J774+J776+J778</f>
        <v>93872</v>
      </c>
    </row>
    <row r="774" spans="1:10" s="51" customFormat="1" ht="25.5">
      <c r="A774" s="58"/>
      <c r="B774" s="16" t="s">
        <v>654</v>
      </c>
      <c r="C774" s="22" t="s">
        <v>363</v>
      </c>
      <c r="D774" s="23" t="s">
        <v>476</v>
      </c>
      <c r="E774" s="23" t="s">
        <v>572</v>
      </c>
      <c r="F774" s="25" t="s">
        <v>112</v>
      </c>
      <c r="G774" s="25"/>
      <c r="H774" s="148">
        <f>H775</f>
        <v>85766</v>
      </c>
      <c r="I774" s="148">
        <f>I775</f>
        <v>85766</v>
      </c>
      <c r="J774" s="111">
        <f>J775</f>
        <v>85766</v>
      </c>
    </row>
    <row r="775" spans="1:10" s="51" customFormat="1" ht="38.25">
      <c r="A775" s="58"/>
      <c r="B775" s="24" t="s">
        <v>655</v>
      </c>
      <c r="C775" s="22" t="s">
        <v>363</v>
      </c>
      <c r="D775" s="23" t="s">
        <v>476</v>
      </c>
      <c r="E775" s="23" t="s">
        <v>572</v>
      </c>
      <c r="F775" s="25" t="s">
        <v>112</v>
      </c>
      <c r="G775" s="25" t="s">
        <v>629</v>
      </c>
      <c r="H775" s="148">
        <v>85766</v>
      </c>
      <c r="I775" s="148">
        <v>85766</v>
      </c>
      <c r="J775" s="111">
        <v>85766</v>
      </c>
    </row>
    <row r="776" spans="1:10" s="51" customFormat="1" ht="25.5">
      <c r="A776" s="58"/>
      <c r="B776" s="24" t="s">
        <v>656</v>
      </c>
      <c r="C776" s="22" t="s">
        <v>363</v>
      </c>
      <c r="D776" s="23" t="s">
        <v>476</v>
      </c>
      <c r="E776" s="23" t="s">
        <v>572</v>
      </c>
      <c r="F776" s="25" t="s">
        <v>113</v>
      </c>
      <c r="G776" s="25"/>
      <c r="H776" s="148">
        <f>H777</f>
        <v>3106</v>
      </c>
      <c r="I776" s="148">
        <f>I777</f>
        <v>3106</v>
      </c>
      <c r="J776" s="111">
        <f>J777</f>
        <v>3106</v>
      </c>
    </row>
    <row r="777" spans="1:10" s="51" customFormat="1" ht="38.25">
      <c r="A777" s="58"/>
      <c r="B777" s="24" t="s">
        <v>655</v>
      </c>
      <c r="C777" s="22" t="s">
        <v>363</v>
      </c>
      <c r="D777" s="23" t="s">
        <v>476</v>
      </c>
      <c r="E777" s="23" t="s">
        <v>572</v>
      </c>
      <c r="F777" s="25" t="s">
        <v>113</v>
      </c>
      <c r="G777" s="25" t="s">
        <v>629</v>
      </c>
      <c r="H777" s="148">
        <v>3106</v>
      </c>
      <c r="I777" s="148">
        <v>3106</v>
      </c>
      <c r="J777" s="111">
        <v>3106</v>
      </c>
    </row>
    <row r="778" spans="1:10" s="51" customFormat="1" ht="25.5">
      <c r="A778" s="58"/>
      <c r="B778" s="24" t="s">
        <v>670</v>
      </c>
      <c r="C778" s="22" t="s">
        <v>363</v>
      </c>
      <c r="D778" s="23" t="s">
        <v>476</v>
      </c>
      <c r="E778" s="23" t="s">
        <v>572</v>
      </c>
      <c r="F778" s="25" t="s">
        <v>114</v>
      </c>
      <c r="G778" s="25"/>
      <c r="H778" s="148">
        <f>H779</f>
        <v>5000</v>
      </c>
      <c r="I778" s="148">
        <f>I779</f>
        <v>5000</v>
      </c>
      <c r="J778" s="111">
        <f>J779</f>
        <v>5000</v>
      </c>
    </row>
    <row r="779" spans="1:10" s="51" customFormat="1" ht="38.25">
      <c r="A779" s="58"/>
      <c r="B779" s="24" t="s">
        <v>655</v>
      </c>
      <c r="C779" s="22" t="s">
        <v>363</v>
      </c>
      <c r="D779" s="23" t="s">
        <v>476</v>
      </c>
      <c r="E779" s="23" t="s">
        <v>572</v>
      </c>
      <c r="F779" s="25" t="s">
        <v>114</v>
      </c>
      <c r="G779" s="25" t="s">
        <v>629</v>
      </c>
      <c r="H779" s="148">
        <v>5000</v>
      </c>
      <c r="I779" s="148">
        <v>5000</v>
      </c>
      <c r="J779" s="111">
        <v>5000</v>
      </c>
    </row>
    <row r="780" spans="1:10" s="51" customFormat="1" ht="25.5">
      <c r="A780" s="58"/>
      <c r="B780" s="16" t="s">
        <v>380</v>
      </c>
      <c r="C780" s="22" t="s">
        <v>363</v>
      </c>
      <c r="D780" s="25" t="s">
        <v>476</v>
      </c>
      <c r="E780" s="25" t="s">
        <v>572</v>
      </c>
      <c r="F780" s="25" t="s">
        <v>381</v>
      </c>
      <c r="G780" s="25"/>
      <c r="H780" s="148">
        <f>H781</f>
        <v>136032</v>
      </c>
      <c r="I780" s="148">
        <f>I781</f>
        <v>136032</v>
      </c>
      <c r="J780" s="111">
        <f>J781</f>
        <v>136032</v>
      </c>
    </row>
    <row r="781" spans="1:10" s="51" customFormat="1" ht="25.5">
      <c r="A781" s="58"/>
      <c r="B781" s="16" t="s">
        <v>677</v>
      </c>
      <c r="C781" s="22" t="s">
        <v>363</v>
      </c>
      <c r="D781" s="25" t="s">
        <v>476</v>
      </c>
      <c r="E781" s="25" t="s">
        <v>572</v>
      </c>
      <c r="F781" s="25" t="s">
        <v>382</v>
      </c>
      <c r="G781" s="25"/>
      <c r="H781" s="148">
        <f>H782+H784</f>
        <v>136032</v>
      </c>
      <c r="I781" s="148">
        <f>I782+I784</f>
        <v>136032</v>
      </c>
      <c r="J781" s="111">
        <f>J782+J784</f>
        <v>136032</v>
      </c>
    </row>
    <row r="782" spans="1:10" s="51" customFormat="1" ht="25.5">
      <c r="A782" s="58"/>
      <c r="B782" s="16" t="s">
        <v>654</v>
      </c>
      <c r="C782" s="22" t="s">
        <v>363</v>
      </c>
      <c r="D782" s="25" t="s">
        <v>476</v>
      </c>
      <c r="E782" s="25" t="s">
        <v>572</v>
      </c>
      <c r="F782" s="25" t="s">
        <v>115</v>
      </c>
      <c r="G782" s="25"/>
      <c r="H782" s="148">
        <f>H783</f>
        <v>134672</v>
      </c>
      <c r="I782" s="148">
        <f>I783</f>
        <v>134672</v>
      </c>
      <c r="J782" s="111">
        <f>J783</f>
        <v>134672</v>
      </c>
    </row>
    <row r="783" spans="1:10" s="51" customFormat="1" ht="38.25">
      <c r="A783" s="58"/>
      <c r="B783" s="24" t="s">
        <v>655</v>
      </c>
      <c r="C783" s="22" t="s">
        <v>363</v>
      </c>
      <c r="D783" s="25" t="s">
        <v>476</v>
      </c>
      <c r="E783" s="25" t="s">
        <v>572</v>
      </c>
      <c r="F783" s="25" t="s">
        <v>115</v>
      </c>
      <c r="G783" s="25" t="s">
        <v>629</v>
      </c>
      <c r="H783" s="148">
        <v>134672</v>
      </c>
      <c r="I783" s="148">
        <v>134672</v>
      </c>
      <c r="J783" s="111">
        <v>134672</v>
      </c>
    </row>
    <row r="784" spans="1:10" s="51" customFormat="1" ht="25.5">
      <c r="A784" s="58"/>
      <c r="B784" s="24" t="s">
        <v>656</v>
      </c>
      <c r="C784" s="22" t="s">
        <v>363</v>
      </c>
      <c r="D784" s="25" t="s">
        <v>476</v>
      </c>
      <c r="E784" s="25" t="s">
        <v>572</v>
      </c>
      <c r="F784" s="25" t="s">
        <v>116</v>
      </c>
      <c r="G784" s="25"/>
      <c r="H784" s="148">
        <f>H785</f>
        <v>1360</v>
      </c>
      <c r="I784" s="148">
        <f>I785</f>
        <v>1360</v>
      </c>
      <c r="J784" s="111">
        <f>J785</f>
        <v>1360</v>
      </c>
    </row>
    <row r="785" spans="1:10" s="51" customFormat="1" ht="38.25">
      <c r="A785" s="58"/>
      <c r="B785" s="24" t="s">
        <v>655</v>
      </c>
      <c r="C785" s="22" t="s">
        <v>363</v>
      </c>
      <c r="D785" s="25" t="s">
        <v>476</v>
      </c>
      <c r="E785" s="25" t="s">
        <v>572</v>
      </c>
      <c r="F785" s="25" t="s">
        <v>116</v>
      </c>
      <c r="G785" s="25" t="s">
        <v>629</v>
      </c>
      <c r="H785" s="148">
        <v>1360</v>
      </c>
      <c r="I785" s="148">
        <v>1360</v>
      </c>
      <c r="J785" s="111">
        <v>1360</v>
      </c>
    </row>
    <row r="786" spans="1:10" s="51" customFormat="1" ht="25.5">
      <c r="A786" s="58"/>
      <c r="B786" s="59" t="s">
        <v>117</v>
      </c>
      <c r="C786" s="22" t="s">
        <v>363</v>
      </c>
      <c r="D786" s="25" t="s">
        <v>476</v>
      </c>
      <c r="E786" s="25" t="s">
        <v>487</v>
      </c>
      <c r="F786" s="25"/>
      <c r="G786" s="25"/>
      <c r="H786" s="148">
        <f>H787+H790+H796</f>
        <v>44464</v>
      </c>
      <c r="I786" s="148">
        <f>I787+I790+I796</f>
        <v>44464</v>
      </c>
      <c r="J786" s="111">
        <f>J787+J790+J796</f>
        <v>44464</v>
      </c>
    </row>
    <row r="787" spans="1:10" s="51" customFormat="1" ht="51">
      <c r="A787" s="58"/>
      <c r="B787" s="17" t="s">
        <v>630</v>
      </c>
      <c r="C787" s="22" t="s">
        <v>363</v>
      </c>
      <c r="D787" s="25" t="s">
        <v>476</v>
      </c>
      <c r="E787" s="25" t="s">
        <v>487</v>
      </c>
      <c r="F787" s="8" t="s">
        <v>631</v>
      </c>
      <c r="G787" s="8"/>
      <c r="H787" s="148">
        <f aca="true" t="shared" si="78" ref="H787:J788">H788</f>
        <v>9884</v>
      </c>
      <c r="I787" s="148">
        <f t="shared" si="78"/>
        <v>9884</v>
      </c>
      <c r="J787" s="111">
        <f t="shared" si="78"/>
        <v>9884</v>
      </c>
    </row>
    <row r="788" spans="1:10" s="51" customFormat="1" ht="15.75">
      <c r="A788" s="58"/>
      <c r="B788" s="17" t="s">
        <v>208</v>
      </c>
      <c r="C788" s="22" t="s">
        <v>363</v>
      </c>
      <c r="D788" s="25" t="s">
        <v>476</v>
      </c>
      <c r="E788" s="25" t="s">
        <v>487</v>
      </c>
      <c r="F788" s="8" t="s">
        <v>209</v>
      </c>
      <c r="G788" s="8"/>
      <c r="H788" s="148">
        <f t="shared" si="78"/>
        <v>9884</v>
      </c>
      <c r="I788" s="148">
        <f t="shared" si="78"/>
        <v>9884</v>
      </c>
      <c r="J788" s="111">
        <f t="shared" si="78"/>
        <v>9884</v>
      </c>
    </row>
    <row r="789" spans="1:10" s="51" customFormat="1" ht="25.5">
      <c r="A789" s="58"/>
      <c r="B789" s="12" t="s">
        <v>619</v>
      </c>
      <c r="C789" s="22" t="s">
        <v>363</v>
      </c>
      <c r="D789" s="25" t="s">
        <v>476</v>
      </c>
      <c r="E789" s="25" t="s">
        <v>487</v>
      </c>
      <c r="F789" s="8" t="s">
        <v>209</v>
      </c>
      <c r="G789" s="8" t="s">
        <v>620</v>
      </c>
      <c r="H789" s="148">
        <v>9884</v>
      </c>
      <c r="I789" s="148">
        <v>9884</v>
      </c>
      <c r="J789" s="111">
        <v>9884</v>
      </c>
    </row>
    <row r="790" spans="1:10" s="51" customFormat="1" ht="25.5">
      <c r="A790" s="58"/>
      <c r="B790" s="16" t="s">
        <v>118</v>
      </c>
      <c r="C790" s="22" t="s">
        <v>363</v>
      </c>
      <c r="D790" s="25" t="s">
        <v>476</v>
      </c>
      <c r="E790" s="25" t="s">
        <v>487</v>
      </c>
      <c r="F790" s="25" t="s">
        <v>383</v>
      </c>
      <c r="G790" s="23"/>
      <c r="H790" s="148">
        <f>H791</f>
        <v>4820</v>
      </c>
      <c r="I790" s="148">
        <f>I791</f>
        <v>4820</v>
      </c>
      <c r="J790" s="111">
        <f>J791</f>
        <v>4820</v>
      </c>
    </row>
    <row r="791" spans="1:10" s="51" customFormat="1" ht="25.5">
      <c r="A791" s="58"/>
      <c r="B791" s="16" t="s">
        <v>734</v>
      </c>
      <c r="C791" s="22" t="s">
        <v>363</v>
      </c>
      <c r="D791" s="25" t="s">
        <v>476</v>
      </c>
      <c r="E791" s="25" t="s">
        <v>487</v>
      </c>
      <c r="F791" s="23" t="s">
        <v>384</v>
      </c>
      <c r="G791" s="23"/>
      <c r="H791" s="148">
        <f>H792+H794</f>
        <v>4820</v>
      </c>
      <c r="I791" s="148">
        <f>I792+I794</f>
        <v>4820</v>
      </c>
      <c r="J791" s="111">
        <f>J792+J794</f>
        <v>4820</v>
      </c>
    </row>
    <row r="792" spans="1:10" s="51" customFormat="1" ht="25.5">
      <c r="A792" s="58"/>
      <c r="B792" s="59" t="s">
        <v>119</v>
      </c>
      <c r="C792" s="14" t="s">
        <v>363</v>
      </c>
      <c r="D792" s="23" t="s">
        <v>476</v>
      </c>
      <c r="E792" s="23" t="s">
        <v>487</v>
      </c>
      <c r="F792" s="23" t="s">
        <v>37</v>
      </c>
      <c r="G792" s="23"/>
      <c r="H792" s="148">
        <f>H793</f>
        <v>2420</v>
      </c>
      <c r="I792" s="148">
        <f>I793</f>
        <v>2420</v>
      </c>
      <c r="J792" s="111">
        <f>J793</f>
        <v>2420</v>
      </c>
    </row>
    <row r="793" spans="1:10" s="51" customFormat="1" ht="15.75">
      <c r="A793" s="58"/>
      <c r="B793" s="59" t="s">
        <v>353</v>
      </c>
      <c r="C793" s="14" t="s">
        <v>363</v>
      </c>
      <c r="D793" s="23" t="s">
        <v>476</v>
      </c>
      <c r="E793" s="23" t="s">
        <v>487</v>
      </c>
      <c r="F793" s="23" t="s">
        <v>37</v>
      </c>
      <c r="G793" s="23" t="s">
        <v>212</v>
      </c>
      <c r="H793" s="148">
        <v>2420</v>
      </c>
      <c r="I793" s="148">
        <v>2420</v>
      </c>
      <c r="J793" s="111">
        <v>2420</v>
      </c>
    </row>
    <row r="794" spans="1:10" s="51" customFormat="1" ht="25.5">
      <c r="A794" s="58"/>
      <c r="B794" s="59" t="s">
        <v>553</v>
      </c>
      <c r="C794" s="14" t="s">
        <v>363</v>
      </c>
      <c r="D794" s="23" t="s">
        <v>476</v>
      </c>
      <c r="E794" s="23" t="s">
        <v>487</v>
      </c>
      <c r="F794" s="23" t="s">
        <v>334</v>
      </c>
      <c r="G794" s="23"/>
      <c r="H794" s="148">
        <f>H795</f>
        <v>2400</v>
      </c>
      <c r="I794" s="148">
        <f>I795</f>
        <v>2400</v>
      </c>
      <c r="J794" s="111">
        <f>J795</f>
        <v>2400</v>
      </c>
    </row>
    <row r="795" spans="1:10" s="51" customFormat="1" ht="15.75">
      <c r="A795" s="58"/>
      <c r="B795" s="59" t="s">
        <v>353</v>
      </c>
      <c r="C795" s="14" t="s">
        <v>363</v>
      </c>
      <c r="D795" s="23" t="s">
        <v>476</v>
      </c>
      <c r="E795" s="23" t="s">
        <v>487</v>
      </c>
      <c r="F795" s="23" t="s">
        <v>334</v>
      </c>
      <c r="G795" s="23" t="s">
        <v>212</v>
      </c>
      <c r="H795" s="148">
        <v>2400</v>
      </c>
      <c r="I795" s="148">
        <v>2400</v>
      </c>
      <c r="J795" s="111">
        <v>2400</v>
      </c>
    </row>
    <row r="796" spans="1:10" s="51" customFormat="1" ht="76.5">
      <c r="A796" s="58"/>
      <c r="B796" s="16" t="s">
        <v>15</v>
      </c>
      <c r="C796" s="14" t="s">
        <v>363</v>
      </c>
      <c r="D796" s="23" t="s">
        <v>476</v>
      </c>
      <c r="E796" s="25" t="s">
        <v>487</v>
      </c>
      <c r="F796" s="23" t="s">
        <v>16</v>
      </c>
      <c r="G796" s="23"/>
      <c r="H796" s="148">
        <f>H797</f>
        <v>29760</v>
      </c>
      <c r="I796" s="148">
        <f>I797</f>
        <v>29760</v>
      </c>
      <c r="J796" s="111">
        <f>J797</f>
        <v>29760</v>
      </c>
    </row>
    <row r="797" spans="1:10" s="51" customFormat="1" ht="25.5">
      <c r="A797" s="58"/>
      <c r="B797" s="16" t="s">
        <v>677</v>
      </c>
      <c r="C797" s="22" t="s">
        <v>363</v>
      </c>
      <c r="D797" s="23" t="s">
        <v>476</v>
      </c>
      <c r="E797" s="25" t="s">
        <v>487</v>
      </c>
      <c r="F797" s="25" t="s">
        <v>17</v>
      </c>
      <c r="G797" s="23"/>
      <c r="H797" s="148">
        <f>H798+H800</f>
        <v>29760</v>
      </c>
      <c r="I797" s="148">
        <f>I798+I800</f>
        <v>29760</v>
      </c>
      <c r="J797" s="111">
        <f>J798+J800</f>
        <v>29760</v>
      </c>
    </row>
    <row r="798" spans="1:10" s="51" customFormat="1" ht="25.5">
      <c r="A798" s="58"/>
      <c r="B798" s="16" t="s">
        <v>654</v>
      </c>
      <c r="C798" s="22" t="s">
        <v>363</v>
      </c>
      <c r="D798" s="23" t="s">
        <v>476</v>
      </c>
      <c r="E798" s="25" t="s">
        <v>487</v>
      </c>
      <c r="F798" s="25" t="s">
        <v>595</v>
      </c>
      <c r="G798" s="23"/>
      <c r="H798" s="148">
        <f>H799</f>
        <v>29156</v>
      </c>
      <c r="I798" s="148">
        <f>I799</f>
        <v>29156</v>
      </c>
      <c r="J798" s="111">
        <f>J799</f>
        <v>29115</v>
      </c>
    </row>
    <row r="799" spans="1:10" s="51" customFormat="1" ht="38.25">
      <c r="A799" s="58"/>
      <c r="B799" s="24" t="s">
        <v>655</v>
      </c>
      <c r="C799" s="22" t="s">
        <v>363</v>
      </c>
      <c r="D799" s="23" t="s">
        <v>476</v>
      </c>
      <c r="E799" s="25" t="s">
        <v>487</v>
      </c>
      <c r="F799" s="25" t="s">
        <v>595</v>
      </c>
      <c r="G799" s="23" t="s">
        <v>629</v>
      </c>
      <c r="H799" s="148">
        <v>29156</v>
      </c>
      <c r="I799" s="148">
        <v>29156</v>
      </c>
      <c r="J799" s="111">
        <v>29115</v>
      </c>
    </row>
    <row r="800" spans="1:10" s="51" customFormat="1" ht="25.5">
      <c r="A800" s="58"/>
      <c r="B800" s="24" t="s">
        <v>656</v>
      </c>
      <c r="C800" s="22" t="s">
        <v>363</v>
      </c>
      <c r="D800" s="23" t="s">
        <v>476</v>
      </c>
      <c r="E800" s="25" t="s">
        <v>487</v>
      </c>
      <c r="F800" s="25" t="s">
        <v>596</v>
      </c>
      <c r="G800" s="23"/>
      <c r="H800" s="148">
        <f>H801</f>
        <v>604</v>
      </c>
      <c r="I800" s="148">
        <f>I801</f>
        <v>604</v>
      </c>
      <c r="J800" s="111">
        <f>J801</f>
        <v>645</v>
      </c>
    </row>
    <row r="801" spans="1:10" s="51" customFormat="1" ht="38.25">
      <c r="A801" s="58"/>
      <c r="B801" s="24" t="s">
        <v>655</v>
      </c>
      <c r="C801" s="22" t="s">
        <v>363</v>
      </c>
      <c r="D801" s="23" t="s">
        <v>476</v>
      </c>
      <c r="E801" s="25" t="s">
        <v>487</v>
      </c>
      <c r="F801" s="25" t="s">
        <v>596</v>
      </c>
      <c r="G801" s="23" t="s">
        <v>629</v>
      </c>
      <c r="H801" s="148">
        <v>604</v>
      </c>
      <c r="I801" s="148">
        <v>604</v>
      </c>
      <c r="J801" s="111">
        <v>645</v>
      </c>
    </row>
    <row r="802" spans="1:10" s="51" customFormat="1" ht="15.75">
      <c r="A802" s="58"/>
      <c r="B802" s="24" t="s">
        <v>496</v>
      </c>
      <c r="C802" s="14" t="s">
        <v>363</v>
      </c>
      <c r="D802" s="22" t="s">
        <v>401</v>
      </c>
      <c r="E802" s="22"/>
      <c r="F802" s="34"/>
      <c r="G802" s="35"/>
      <c r="H802" s="148">
        <f aca="true" t="shared" si="79" ref="H802:J804">H803</f>
        <v>401</v>
      </c>
      <c r="I802" s="148">
        <f t="shared" si="79"/>
        <v>401</v>
      </c>
      <c r="J802" s="111">
        <f t="shared" si="79"/>
        <v>401</v>
      </c>
    </row>
    <row r="803" spans="1:10" s="51" customFormat="1" ht="15.75">
      <c r="A803" s="58"/>
      <c r="B803" s="16" t="s">
        <v>562</v>
      </c>
      <c r="C803" s="14" t="s">
        <v>363</v>
      </c>
      <c r="D803" s="80" t="s">
        <v>401</v>
      </c>
      <c r="E803" s="80" t="s">
        <v>461</v>
      </c>
      <c r="F803" s="82"/>
      <c r="G803" s="81"/>
      <c r="H803" s="148">
        <f t="shared" si="79"/>
        <v>401</v>
      </c>
      <c r="I803" s="148">
        <f t="shared" si="79"/>
        <v>401</v>
      </c>
      <c r="J803" s="111">
        <f t="shared" si="79"/>
        <v>401</v>
      </c>
    </row>
    <row r="804" spans="1:10" s="51" customFormat="1" ht="15.75">
      <c r="A804" s="58"/>
      <c r="B804" s="17" t="s">
        <v>40</v>
      </c>
      <c r="C804" s="14" t="s">
        <v>363</v>
      </c>
      <c r="D804" s="80" t="s">
        <v>401</v>
      </c>
      <c r="E804" s="80" t="s">
        <v>461</v>
      </c>
      <c r="F804" s="82" t="s">
        <v>47</v>
      </c>
      <c r="G804" s="81"/>
      <c r="H804" s="148">
        <f t="shared" si="79"/>
        <v>401</v>
      </c>
      <c r="I804" s="148">
        <f t="shared" si="79"/>
        <v>401</v>
      </c>
      <c r="J804" s="111">
        <f t="shared" si="79"/>
        <v>401</v>
      </c>
    </row>
    <row r="805" spans="1:10" s="51" customFormat="1" ht="63.75">
      <c r="A805" s="58"/>
      <c r="B805" s="135" t="s">
        <v>600</v>
      </c>
      <c r="C805" s="14" t="s">
        <v>363</v>
      </c>
      <c r="D805" s="80" t="s">
        <v>401</v>
      </c>
      <c r="E805" s="80" t="s">
        <v>461</v>
      </c>
      <c r="F805" s="82" t="s">
        <v>601</v>
      </c>
      <c r="G805" s="81"/>
      <c r="H805" s="148">
        <f>H806+H808</f>
        <v>401</v>
      </c>
      <c r="I805" s="148">
        <f>I806+I808</f>
        <v>401</v>
      </c>
      <c r="J805" s="111">
        <f>J806+J808</f>
        <v>401</v>
      </c>
    </row>
    <row r="806" spans="1:10" s="51" customFormat="1" ht="38.25">
      <c r="A806" s="58"/>
      <c r="B806" s="16" t="s">
        <v>120</v>
      </c>
      <c r="C806" s="14" t="s">
        <v>363</v>
      </c>
      <c r="D806" s="80" t="s">
        <v>401</v>
      </c>
      <c r="E806" s="80" t="s">
        <v>461</v>
      </c>
      <c r="F806" s="82" t="s">
        <v>121</v>
      </c>
      <c r="G806" s="81"/>
      <c r="H806" s="148">
        <f>H807</f>
        <v>240</v>
      </c>
      <c r="I806" s="148">
        <f>I807</f>
        <v>240</v>
      </c>
      <c r="J806" s="111">
        <f>J807</f>
        <v>240</v>
      </c>
    </row>
    <row r="807" spans="1:10" s="51" customFormat="1" ht="15.75">
      <c r="A807" s="58"/>
      <c r="B807" s="16" t="s">
        <v>183</v>
      </c>
      <c r="C807" s="14" t="s">
        <v>363</v>
      </c>
      <c r="D807" s="80" t="s">
        <v>401</v>
      </c>
      <c r="E807" s="80" t="s">
        <v>461</v>
      </c>
      <c r="F807" s="82" t="s">
        <v>121</v>
      </c>
      <c r="G807" s="81" t="s">
        <v>53</v>
      </c>
      <c r="H807" s="148">
        <v>240</v>
      </c>
      <c r="I807" s="148">
        <v>240</v>
      </c>
      <c r="J807" s="111">
        <v>240</v>
      </c>
    </row>
    <row r="808" spans="1:10" s="51" customFormat="1" ht="89.25">
      <c r="A808" s="58"/>
      <c r="B808" s="16" t="s">
        <v>122</v>
      </c>
      <c r="C808" s="14" t="s">
        <v>363</v>
      </c>
      <c r="D808" s="80" t="s">
        <v>401</v>
      </c>
      <c r="E808" s="80" t="s">
        <v>461</v>
      </c>
      <c r="F808" s="82" t="s">
        <v>123</v>
      </c>
      <c r="G808" s="81"/>
      <c r="H808" s="148">
        <f>H809</f>
        <v>161</v>
      </c>
      <c r="I808" s="148">
        <f>I809</f>
        <v>161</v>
      </c>
      <c r="J808" s="111">
        <f>J809</f>
        <v>161</v>
      </c>
    </row>
    <row r="809" spans="1:10" s="51" customFormat="1" ht="15.75">
      <c r="A809" s="58"/>
      <c r="B809" s="16" t="s">
        <v>183</v>
      </c>
      <c r="C809" s="14" t="s">
        <v>363</v>
      </c>
      <c r="D809" s="80" t="s">
        <v>401</v>
      </c>
      <c r="E809" s="80" t="s">
        <v>461</v>
      </c>
      <c r="F809" s="82" t="s">
        <v>123</v>
      </c>
      <c r="G809" s="81" t="s">
        <v>53</v>
      </c>
      <c r="H809" s="148">
        <v>161</v>
      </c>
      <c r="I809" s="148">
        <v>161</v>
      </c>
      <c r="J809" s="111">
        <v>161</v>
      </c>
    </row>
    <row r="810" spans="1:10" ht="12.75">
      <c r="A810" s="180" t="s">
        <v>402</v>
      </c>
      <c r="B810" s="61" t="s">
        <v>488</v>
      </c>
      <c r="C810" s="10">
        <v>928</v>
      </c>
      <c r="D810" s="11"/>
      <c r="E810" s="11"/>
      <c r="F810" s="11"/>
      <c r="G810" s="11"/>
      <c r="H810" s="151">
        <f>H811+H831+H981+H898</f>
        <v>115086.19999999995</v>
      </c>
      <c r="I810" s="151">
        <f>I811+I831+I981+I898</f>
        <v>1937445.7</v>
      </c>
      <c r="J810" s="114">
        <f>J811+J831+J981+J898</f>
        <v>1936666.4</v>
      </c>
    </row>
    <row r="811" spans="1:10" s="48" customFormat="1" ht="12.75">
      <c r="A811" s="177"/>
      <c r="B811" s="12" t="s">
        <v>638</v>
      </c>
      <c r="C811" s="8" t="s">
        <v>639</v>
      </c>
      <c r="D811" s="8" t="s">
        <v>477</v>
      </c>
      <c r="E811" s="8"/>
      <c r="F811" s="8"/>
      <c r="G811" s="8"/>
      <c r="H811" s="148">
        <f>H812+H817</f>
        <v>-5000</v>
      </c>
      <c r="I811" s="148">
        <f>I812+I817</f>
        <v>55539</v>
      </c>
      <c r="J811" s="111">
        <f>J812+J817</f>
        <v>55539</v>
      </c>
    </row>
    <row r="812" spans="1:10" ht="25.5">
      <c r="A812" s="177"/>
      <c r="B812" s="12" t="s">
        <v>640</v>
      </c>
      <c r="C812" s="8" t="s">
        <v>639</v>
      </c>
      <c r="D812" s="8" t="s">
        <v>477</v>
      </c>
      <c r="E812" s="8" t="s">
        <v>486</v>
      </c>
      <c r="F812" s="8"/>
      <c r="G812" s="8"/>
      <c r="H812" s="148">
        <f aca="true" t="shared" si="80" ref="H812:J813">H813</f>
        <v>-5000</v>
      </c>
      <c r="I812" s="148">
        <f t="shared" si="80"/>
        <v>16539</v>
      </c>
      <c r="J812" s="111">
        <f t="shared" si="80"/>
        <v>16539</v>
      </c>
    </row>
    <row r="813" spans="1:10" ht="25.5">
      <c r="A813" s="177"/>
      <c r="B813" s="12" t="s">
        <v>643</v>
      </c>
      <c r="C813" s="8" t="s">
        <v>639</v>
      </c>
      <c r="D813" s="8" t="s">
        <v>477</v>
      </c>
      <c r="E813" s="8" t="s">
        <v>486</v>
      </c>
      <c r="F813" s="8" t="s">
        <v>644</v>
      </c>
      <c r="G813" s="8"/>
      <c r="H813" s="148">
        <f t="shared" si="80"/>
        <v>-5000</v>
      </c>
      <c r="I813" s="148">
        <f t="shared" si="80"/>
        <v>16539</v>
      </c>
      <c r="J813" s="111">
        <f t="shared" si="80"/>
        <v>16539</v>
      </c>
    </row>
    <row r="814" spans="1:10" ht="25.5">
      <c r="A814" s="177"/>
      <c r="B814" s="12" t="s">
        <v>645</v>
      </c>
      <c r="C814" s="8" t="s">
        <v>639</v>
      </c>
      <c r="D814" s="8" t="s">
        <v>477</v>
      </c>
      <c r="E814" s="8" t="s">
        <v>486</v>
      </c>
      <c r="F814" s="8" t="s">
        <v>646</v>
      </c>
      <c r="G814" s="8"/>
      <c r="H814" s="148">
        <f>H815+H816</f>
        <v>-5000</v>
      </c>
      <c r="I814" s="148">
        <f>I815+I816</f>
        <v>16539</v>
      </c>
      <c r="J814" s="111">
        <f>J815+J816</f>
        <v>16539</v>
      </c>
    </row>
    <row r="815" spans="1:10" ht="25.5">
      <c r="A815" s="177"/>
      <c r="B815" s="12" t="s">
        <v>619</v>
      </c>
      <c r="C815" s="8" t="s">
        <v>639</v>
      </c>
      <c r="D815" s="8" t="s">
        <v>477</v>
      </c>
      <c r="E815" s="8" t="s">
        <v>486</v>
      </c>
      <c r="F815" s="8" t="s">
        <v>646</v>
      </c>
      <c r="G815" s="8" t="s">
        <v>620</v>
      </c>
      <c r="H815" s="148">
        <v>-21539</v>
      </c>
      <c r="I815" s="148">
        <v>0</v>
      </c>
      <c r="J815" s="111">
        <v>0</v>
      </c>
    </row>
    <row r="816" spans="1:10" ht="12.75">
      <c r="A816" s="177"/>
      <c r="B816" s="12" t="s">
        <v>98</v>
      </c>
      <c r="C816" s="8" t="s">
        <v>639</v>
      </c>
      <c r="D816" s="8" t="s">
        <v>477</v>
      </c>
      <c r="E816" s="8" t="s">
        <v>486</v>
      </c>
      <c r="F816" s="8" t="s">
        <v>646</v>
      </c>
      <c r="G816" s="8" t="s">
        <v>212</v>
      </c>
      <c r="H816" s="148">
        <v>16539</v>
      </c>
      <c r="I816" s="148">
        <v>16539</v>
      </c>
      <c r="J816" s="111">
        <v>16539</v>
      </c>
    </row>
    <row r="817" spans="1:10" ht="25.5">
      <c r="A817" s="177"/>
      <c r="B817" s="12" t="s">
        <v>241</v>
      </c>
      <c r="C817" s="8" t="s">
        <v>639</v>
      </c>
      <c r="D817" s="8" t="s">
        <v>477</v>
      </c>
      <c r="E817" s="8" t="s">
        <v>485</v>
      </c>
      <c r="F817" s="8"/>
      <c r="G817" s="8"/>
      <c r="H817" s="148">
        <f>H818</f>
        <v>0</v>
      </c>
      <c r="I817" s="148">
        <f>I818</f>
        <v>39000</v>
      </c>
      <c r="J817" s="111">
        <f>J818</f>
        <v>39000</v>
      </c>
    </row>
    <row r="818" spans="1:10" ht="12.75">
      <c r="A818" s="177"/>
      <c r="B818" s="12" t="s">
        <v>242</v>
      </c>
      <c r="C818" s="8" t="s">
        <v>639</v>
      </c>
      <c r="D818" s="8" t="s">
        <v>477</v>
      </c>
      <c r="E818" s="8" t="s">
        <v>485</v>
      </c>
      <c r="F818" s="8" t="s">
        <v>217</v>
      </c>
      <c r="G818" s="8"/>
      <c r="H818" s="148">
        <f>H819+H821</f>
        <v>0</v>
      </c>
      <c r="I818" s="148">
        <f>I819+I821</f>
        <v>39000</v>
      </c>
      <c r="J818" s="111">
        <f>J819+J821</f>
        <v>39000</v>
      </c>
    </row>
    <row r="819" spans="1:10" ht="25.5">
      <c r="A819" s="177"/>
      <c r="B819" s="12" t="s">
        <v>263</v>
      </c>
      <c r="C819" s="8" t="s">
        <v>639</v>
      </c>
      <c r="D819" s="8" t="s">
        <v>477</v>
      </c>
      <c r="E819" s="8" t="s">
        <v>485</v>
      </c>
      <c r="F819" s="8" t="s">
        <v>218</v>
      </c>
      <c r="G819" s="8"/>
      <c r="H819" s="148">
        <f>H820</f>
        <v>-175</v>
      </c>
      <c r="I819" s="148">
        <f>I820</f>
        <v>0</v>
      </c>
      <c r="J819" s="111">
        <f>J820</f>
        <v>0</v>
      </c>
    </row>
    <row r="820" spans="1:10" ht="25.5">
      <c r="A820" s="177"/>
      <c r="B820" s="12" t="s">
        <v>628</v>
      </c>
      <c r="C820" s="8" t="s">
        <v>639</v>
      </c>
      <c r="D820" s="8" t="s">
        <v>477</v>
      </c>
      <c r="E820" s="8" t="s">
        <v>485</v>
      </c>
      <c r="F820" s="8" t="s">
        <v>218</v>
      </c>
      <c r="G820" s="8" t="s">
        <v>629</v>
      </c>
      <c r="H820" s="148">
        <v>-175</v>
      </c>
      <c r="I820" s="148">
        <v>0</v>
      </c>
      <c r="J820" s="111">
        <v>0</v>
      </c>
    </row>
    <row r="821" spans="1:10" ht="25.5">
      <c r="A821" s="177"/>
      <c r="B821" s="12" t="s">
        <v>677</v>
      </c>
      <c r="C821" s="8" t="s">
        <v>639</v>
      </c>
      <c r="D821" s="8" t="s">
        <v>477</v>
      </c>
      <c r="E821" s="8" t="s">
        <v>485</v>
      </c>
      <c r="F821" s="8" t="s">
        <v>219</v>
      </c>
      <c r="G821" s="8"/>
      <c r="H821" s="148">
        <f>H822+H824+H826+H828+H830</f>
        <v>175</v>
      </c>
      <c r="I821" s="148">
        <f>I822+I824+I826+I828+I830</f>
        <v>39000</v>
      </c>
      <c r="J821" s="111">
        <f>J822+J824+J826+J828+J830</f>
        <v>39000</v>
      </c>
    </row>
    <row r="822" spans="1:10" ht="25.5">
      <c r="A822" s="177"/>
      <c r="B822" s="12" t="s">
        <v>628</v>
      </c>
      <c r="C822" s="8" t="s">
        <v>639</v>
      </c>
      <c r="D822" s="8" t="s">
        <v>477</v>
      </c>
      <c r="E822" s="8" t="s">
        <v>485</v>
      </c>
      <c r="F822" s="8" t="s">
        <v>219</v>
      </c>
      <c r="G822" s="8" t="s">
        <v>629</v>
      </c>
      <c r="H822" s="148">
        <v>-38825</v>
      </c>
      <c r="I822" s="148">
        <v>0</v>
      </c>
      <c r="J822" s="111">
        <v>0</v>
      </c>
    </row>
    <row r="823" spans="1:10" ht="25.5">
      <c r="A823" s="177"/>
      <c r="B823" s="12" t="s">
        <v>654</v>
      </c>
      <c r="C823" s="8" t="s">
        <v>639</v>
      </c>
      <c r="D823" s="8" t="s">
        <v>477</v>
      </c>
      <c r="E823" s="8" t="s">
        <v>485</v>
      </c>
      <c r="F823" s="8" t="s">
        <v>419</v>
      </c>
      <c r="G823" s="8"/>
      <c r="H823" s="148">
        <f>H824</f>
        <v>34141</v>
      </c>
      <c r="I823" s="148">
        <f>I824</f>
        <v>34141</v>
      </c>
      <c r="J823" s="111">
        <f>J824</f>
        <v>34141</v>
      </c>
    </row>
    <row r="824" spans="1:10" ht="38.25">
      <c r="A824" s="177"/>
      <c r="B824" s="12" t="s">
        <v>422</v>
      </c>
      <c r="C824" s="8" t="s">
        <v>639</v>
      </c>
      <c r="D824" s="8" t="s">
        <v>477</v>
      </c>
      <c r="E824" s="8" t="s">
        <v>485</v>
      </c>
      <c r="F824" s="8" t="s">
        <v>419</v>
      </c>
      <c r="G824" s="8" t="s">
        <v>423</v>
      </c>
      <c r="H824" s="148">
        <v>34141</v>
      </c>
      <c r="I824" s="148">
        <v>34141</v>
      </c>
      <c r="J824" s="111">
        <v>34141</v>
      </c>
    </row>
    <row r="825" spans="1:10" ht="25.5">
      <c r="A825" s="177"/>
      <c r="B825" s="24" t="s">
        <v>656</v>
      </c>
      <c r="C825" s="8" t="s">
        <v>639</v>
      </c>
      <c r="D825" s="8" t="s">
        <v>477</v>
      </c>
      <c r="E825" s="8" t="s">
        <v>485</v>
      </c>
      <c r="F825" s="8" t="s">
        <v>420</v>
      </c>
      <c r="G825" s="8"/>
      <c r="H825" s="148">
        <f>H826</f>
        <v>618</v>
      </c>
      <c r="I825" s="148">
        <f>I826</f>
        <v>618</v>
      </c>
      <c r="J825" s="111">
        <f>J826</f>
        <v>618</v>
      </c>
    </row>
    <row r="826" spans="1:10" ht="25.5">
      <c r="A826" s="177"/>
      <c r="B826" s="12" t="s">
        <v>427</v>
      </c>
      <c r="C826" s="8" t="s">
        <v>639</v>
      </c>
      <c r="D826" s="8" t="s">
        <v>477</v>
      </c>
      <c r="E826" s="8" t="s">
        <v>485</v>
      </c>
      <c r="F826" s="8" t="s">
        <v>420</v>
      </c>
      <c r="G826" s="8" t="s">
        <v>428</v>
      </c>
      <c r="H826" s="148">
        <v>618</v>
      </c>
      <c r="I826" s="148">
        <v>618</v>
      </c>
      <c r="J826" s="111">
        <v>618</v>
      </c>
    </row>
    <row r="827" spans="1:10" ht="25.5">
      <c r="A827" s="177"/>
      <c r="B827" s="24" t="s">
        <v>670</v>
      </c>
      <c r="C827" s="8" t="s">
        <v>639</v>
      </c>
      <c r="D827" s="8" t="s">
        <v>477</v>
      </c>
      <c r="E827" s="8" t="s">
        <v>485</v>
      </c>
      <c r="F827" s="8" t="s">
        <v>421</v>
      </c>
      <c r="G827" s="8"/>
      <c r="H827" s="148">
        <f>H828</f>
        <v>3780</v>
      </c>
      <c r="I827" s="148">
        <f>I828</f>
        <v>3780</v>
      </c>
      <c r="J827" s="111">
        <f>J828</f>
        <v>3780</v>
      </c>
    </row>
    <row r="828" spans="1:10" ht="25.5">
      <c r="A828" s="177"/>
      <c r="B828" s="12" t="s">
        <v>427</v>
      </c>
      <c r="C828" s="8" t="s">
        <v>639</v>
      </c>
      <c r="D828" s="8" t="s">
        <v>477</v>
      </c>
      <c r="E828" s="8" t="s">
        <v>485</v>
      </c>
      <c r="F828" s="8" t="s">
        <v>421</v>
      </c>
      <c r="G828" s="8" t="s">
        <v>428</v>
      </c>
      <c r="H828" s="148">
        <v>3780</v>
      </c>
      <c r="I828" s="148">
        <v>3780</v>
      </c>
      <c r="J828" s="111">
        <v>3780</v>
      </c>
    </row>
    <row r="829" spans="1:10" ht="25.5">
      <c r="A829" s="177"/>
      <c r="B829" s="12" t="s">
        <v>429</v>
      </c>
      <c r="C829" s="8" t="s">
        <v>639</v>
      </c>
      <c r="D829" s="8" t="s">
        <v>477</v>
      </c>
      <c r="E829" s="8" t="s">
        <v>485</v>
      </c>
      <c r="F829" s="8" t="s">
        <v>434</v>
      </c>
      <c r="G829" s="8"/>
      <c r="H829" s="148">
        <f>H830</f>
        <v>461</v>
      </c>
      <c r="I829" s="148">
        <f>I830</f>
        <v>461</v>
      </c>
      <c r="J829" s="111">
        <f>J830</f>
        <v>461</v>
      </c>
    </row>
    <row r="830" spans="1:10" ht="25.5">
      <c r="A830" s="177"/>
      <c r="B830" s="12" t="s">
        <v>427</v>
      </c>
      <c r="C830" s="8" t="s">
        <v>639</v>
      </c>
      <c r="D830" s="8" t="s">
        <v>477</v>
      </c>
      <c r="E830" s="8" t="s">
        <v>485</v>
      </c>
      <c r="F830" s="8" t="s">
        <v>434</v>
      </c>
      <c r="G830" s="8" t="s">
        <v>428</v>
      </c>
      <c r="H830" s="148">
        <v>461</v>
      </c>
      <c r="I830" s="148">
        <v>461</v>
      </c>
      <c r="J830" s="111">
        <v>461</v>
      </c>
    </row>
    <row r="831" spans="1:10" ht="12.75">
      <c r="A831" s="177"/>
      <c r="B831" s="12" t="s">
        <v>683</v>
      </c>
      <c r="C831" s="8" t="s">
        <v>639</v>
      </c>
      <c r="D831" s="8" t="s">
        <v>464</v>
      </c>
      <c r="E831" s="8"/>
      <c r="F831" s="8"/>
      <c r="G831" s="8"/>
      <c r="H831" s="148">
        <f>H832+H849+H864+H869+H882</f>
        <v>-1693788.5</v>
      </c>
      <c r="I831" s="148">
        <f>I832+I849+I864+I869+I882</f>
        <v>0</v>
      </c>
      <c r="J831" s="111">
        <f>J832+J849+J864+J869+J882</f>
        <v>0</v>
      </c>
    </row>
    <row r="832" spans="1:10" ht="12.75">
      <c r="A832" s="177"/>
      <c r="B832" s="12" t="s">
        <v>684</v>
      </c>
      <c r="C832" s="8" t="s">
        <v>639</v>
      </c>
      <c r="D832" s="8" t="s">
        <v>464</v>
      </c>
      <c r="E832" s="8" t="s">
        <v>572</v>
      </c>
      <c r="F832" s="8"/>
      <c r="G832" s="8"/>
      <c r="H832" s="148">
        <f>H833+H840+H845</f>
        <v>-476734.7</v>
      </c>
      <c r="I832" s="148">
        <f>I833+I840+I845</f>
        <v>0</v>
      </c>
      <c r="J832" s="111">
        <f>J833+J840+J845</f>
        <v>0</v>
      </c>
    </row>
    <row r="833" spans="1:10" ht="25.5">
      <c r="A833" s="177"/>
      <c r="B833" s="12" t="s">
        <v>685</v>
      </c>
      <c r="C833" s="8" t="s">
        <v>639</v>
      </c>
      <c r="D833" s="8" t="s">
        <v>464</v>
      </c>
      <c r="E833" s="8" t="s">
        <v>572</v>
      </c>
      <c r="F833" s="8" t="s">
        <v>691</v>
      </c>
      <c r="G833" s="8"/>
      <c r="H833" s="148">
        <f>H834+H837</f>
        <v>-449759.3</v>
      </c>
      <c r="I833" s="148">
        <f>I834+I837</f>
        <v>0</v>
      </c>
      <c r="J833" s="111">
        <f>J834+J837</f>
        <v>0</v>
      </c>
    </row>
    <row r="834" spans="1:10" ht="25.5">
      <c r="A834" s="177"/>
      <c r="B834" s="12" t="s">
        <v>263</v>
      </c>
      <c r="C834" s="8" t="s">
        <v>639</v>
      </c>
      <c r="D834" s="8" t="s">
        <v>464</v>
      </c>
      <c r="E834" s="8" t="s">
        <v>572</v>
      </c>
      <c r="F834" s="8" t="s">
        <v>265</v>
      </c>
      <c r="G834" s="8"/>
      <c r="H834" s="148">
        <f aca="true" t="shared" si="81" ref="H834:J835">H835</f>
        <v>-32144</v>
      </c>
      <c r="I834" s="148">
        <f t="shared" si="81"/>
        <v>0</v>
      </c>
      <c r="J834" s="111">
        <f t="shared" si="81"/>
        <v>0</v>
      </c>
    </row>
    <row r="835" spans="1:10" ht="12.75">
      <c r="A835" s="177"/>
      <c r="B835" s="12" t="s">
        <v>693</v>
      </c>
      <c r="C835" s="8" t="s">
        <v>639</v>
      </c>
      <c r="D835" s="8" t="s">
        <v>464</v>
      </c>
      <c r="E835" s="8" t="s">
        <v>572</v>
      </c>
      <c r="F835" s="8" t="s">
        <v>264</v>
      </c>
      <c r="G835" s="8"/>
      <c r="H835" s="148">
        <f t="shared" si="81"/>
        <v>-32144</v>
      </c>
      <c r="I835" s="148">
        <f t="shared" si="81"/>
        <v>0</v>
      </c>
      <c r="J835" s="111">
        <f t="shared" si="81"/>
        <v>0</v>
      </c>
    </row>
    <row r="836" spans="1:10" ht="25.5">
      <c r="A836" s="177"/>
      <c r="B836" s="12" t="s">
        <v>628</v>
      </c>
      <c r="C836" s="8" t="s">
        <v>639</v>
      </c>
      <c r="D836" s="8" t="s">
        <v>464</v>
      </c>
      <c r="E836" s="8" t="s">
        <v>572</v>
      </c>
      <c r="F836" s="8" t="s">
        <v>264</v>
      </c>
      <c r="G836" s="8" t="s">
        <v>629</v>
      </c>
      <c r="H836" s="148">
        <v>-32144</v>
      </c>
      <c r="I836" s="148">
        <v>0</v>
      </c>
      <c r="J836" s="111">
        <v>0</v>
      </c>
    </row>
    <row r="837" spans="1:10" ht="25.5">
      <c r="A837" s="177"/>
      <c r="B837" s="12" t="s">
        <v>677</v>
      </c>
      <c r="C837" s="8" t="s">
        <v>639</v>
      </c>
      <c r="D837" s="8" t="s">
        <v>464</v>
      </c>
      <c r="E837" s="8" t="s">
        <v>572</v>
      </c>
      <c r="F837" s="8" t="s">
        <v>692</v>
      </c>
      <c r="G837" s="8"/>
      <c r="H837" s="148">
        <f aca="true" t="shared" si="82" ref="H837:J838">H838</f>
        <v>-417615.3</v>
      </c>
      <c r="I837" s="148">
        <f t="shared" si="82"/>
        <v>0</v>
      </c>
      <c r="J837" s="111">
        <f t="shared" si="82"/>
        <v>0</v>
      </c>
    </row>
    <row r="838" spans="1:10" ht="12.75">
      <c r="A838" s="177"/>
      <c r="B838" s="12" t="s">
        <v>693</v>
      </c>
      <c r="C838" s="8" t="s">
        <v>639</v>
      </c>
      <c r="D838" s="8" t="s">
        <v>464</v>
      </c>
      <c r="E838" s="8" t="s">
        <v>572</v>
      </c>
      <c r="F838" s="8" t="s">
        <v>694</v>
      </c>
      <c r="G838" s="8"/>
      <c r="H838" s="148">
        <f t="shared" si="82"/>
        <v>-417615.3</v>
      </c>
      <c r="I838" s="148">
        <f t="shared" si="82"/>
        <v>0</v>
      </c>
      <c r="J838" s="111">
        <f t="shared" si="82"/>
        <v>0</v>
      </c>
    </row>
    <row r="839" spans="1:10" ht="25.5">
      <c r="A839" s="177"/>
      <c r="B839" s="12" t="s">
        <v>628</v>
      </c>
      <c r="C839" s="8" t="s">
        <v>639</v>
      </c>
      <c r="D839" s="8" t="s">
        <v>464</v>
      </c>
      <c r="E839" s="8" t="s">
        <v>572</v>
      </c>
      <c r="F839" s="8" t="s">
        <v>694</v>
      </c>
      <c r="G839" s="8" t="s">
        <v>629</v>
      </c>
      <c r="H839" s="148">
        <v>-417615.3</v>
      </c>
      <c r="I839" s="148">
        <v>0</v>
      </c>
      <c r="J839" s="111">
        <v>0</v>
      </c>
    </row>
    <row r="840" spans="1:10" ht="12.75">
      <c r="A840" s="177"/>
      <c r="B840" s="12" t="s">
        <v>695</v>
      </c>
      <c r="C840" s="8" t="s">
        <v>639</v>
      </c>
      <c r="D840" s="8" t="s">
        <v>464</v>
      </c>
      <c r="E840" s="8" t="s">
        <v>572</v>
      </c>
      <c r="F840" s="8" t="s">
        <v>696</v>
      </c>
      <c r="G840" s="8"/>
      <c r="H840" s="148">
        <f>H843+H841</f>
        <v>-26916</v>
      </c>
      <c r="I840" s="148">
        <f>I843+I841</f>
        <v>0</v>
      </c>
      <c r="J840" s="111">
        <f>J843+J841</f>
        <v>0</v>
      </c>
    </row>
    <row r="841" spans="1:10" ht="25.5">
      <c r="A841" s="177"/>
      <c r="B841" s="12" t="s">
        <v>263</v>
      </c>
      <c r="C841" s="8" t="s">
        <v>639</v>
      </c>
      <c r="D841" s="8" t="s">
        <v>464</v>
      </c>
      <c r="E841" s="8" t="s">
        <v>572</v>
      </c>
      <c r="F841" s="8" t="s">
        <v>266</v>
      </c>
      <c r="G841" s="8"/>
      <c r="H841" s="148">
        <f>H842</f>
        <v>-1308</v>
      </c>
      <c r="I841" s="148">
        <f>I842</f>
        <v>0</v>
      </c>
      <c r="J841" s="111">
        <f>J842</f>
        <v>0</v>
      </c>
    </row>
    <row r="842" spans="1:10" ht="25.5">
      <c r="A842" s="177"/>
      <c r="B842" s="12" t="s">
        <v>628</v>
      </c>
      <c r="C842" s="8" t="s">
        <v>639</v>
      </c>
      <c r="D842" s="8" t="s">
        <v>464</v>
      </c>
      <c r="E842" s="8" t="s">
        <v>572</v>
      </c>
      <c r="F842" s="8" t="s">
        <v>266</v>
      </c>
      <c r="G842" s="8" t="s">
        <v>629</v>
      </c>
      <c r="H842" s="148">
        <v>-1308</v>
      </c>
      <c r="I842" s="148">
        <v>0</v>
      </c>
      <c r="J842" s="111">
        <v>0</v>
      </c>
    </row>
    <row r="843" spans="1:10" ht="25.5">
      <c r="A843" s="177"/>
      <c r="B843" s="12" t="s">
        <v>677</v>
      </c>
      <c r="C843" s="8" t="s">
        <v>639</v>
      </c>
      <c r="D843" s="8" t="s">
        <v>464</v>
      </c>
      <c r="E843" s="8" t="s">
        <v>572</v>
      </c>
      <c r="F843" s="8" t="s">
        <v>697</v>
      </c>
      <c r="G843" s="8"/>
      <c r="H843" s="148">
        <f>H844</f>
        <v>-25608</v>
      </c>
      <c r="I843" s="148">
        <f>I844</f>
        <v>0</v>
      </c>
      <c r="J843" s="111">
        <f>J844</f>
        <v>0</v>
      </c>
    </row>
    <row r="844" spans="1:10" ht="25.5">
      <c r="A844" s="177"/>
      <c r="B844" s="12" t="s">
        <v>628</v>
      </c>
      <c r="C844" s="8" t="s">
        <v>639</v>
      </c>
      <c r="D844" s="8" t="s">
        <v>464</v>
      </c>
      <c r="E844" s="8" t="s">
        <v>572</v>
      </c>
      <c r="F844" s="8" t="s">
        <v>697</v>
      </c>
      <c r="G844" s="8" t="s">
        <v>629</v>
      </c>
      <c r="H844" s="148">
        <v>-25608</v>
      </c>
      <c r="I844" s="148">
        <v>0</v>
      </c>
      <c r="J844" s="111">
        <v>0</v>
      </c>
    </row>
    <row r="845" spans="1:10" ht="25.5">
      <c r="A845" s="177"/>
      <c r="B845" s="12" t="s">
        <v>7</v>
      </c>
      <c r="C845" s="8" t="s">
        <v>639</v>
      </c>
      <c r="D845" s="8" t="s">
        <v>464</v>
      </c>
      <c r="E845" s="8" t="s">
        <v>572</v>
      </c>
      <c r="F845" s="8" t="s">
        <v>8</v>
      </c>
      <c r="G845" s="8"/>
      <c r="H845" s="148">
        <f aca="true" t="shared" si="83" ref="H845:J847">H846</f>
        <v>-59.4</v>
      </c>
      <c r="I845" s="148">
        <f t="shared" si="83"/>
        <v>0</v>
      </c>
      <c r="J845" s="111">
        <f t="shared" si="83"/>
        <v>0</v>
      </c>
    </row>
    <row r="846" spans="1:10" ht="127.5">
      <c r="A846" s="177"/>
      <c r="B846" s="95" t="s">
        <v>136</v>
      </c>
      <c r="C846" s="8" t="s">
        <v>639</v>
      </c>
      <c r="D846" s="8" t="s">
        <v>464</v>
      </c>
      <c r="E846" s="8" t="s">
        <v>572</v>
      </c>
      <c r="F846" s="8" t="s">
        <v>713</v>
      </c>
      <c r="G846" s="8"/>
      <c r="H846" s="148">
        <f t="shared" si="83"/>
        <v>-59.4</v>
      </c>
      <c r="I846" s="148">
        <f t="shared" si="83"/>
        <v>0</v>
      </c>
      <c r="J846" s="111">
        <f t="shared" si="83"/>
        <v>0</v>
      </c>
    </row>
    <row r="847" spans="1:10" ht="153">
      <c r="A847" s="177"/>
      <c r="B847" s="95" t="s">
        <v>135</v>
      </c>
      <c r="C847" s="8" t="s">
        <v>639</v>
      </c>
      <c r="D847" s="8" t="s">
        <v>464</v>
      </c>
      <c r="E847" s="8" t="s">
        <v>572</v>
      </c>
      <c r="F847" s="8" t="s">
        <v>703</v>
      </c>
      <c r="G847" s="8"/>
      <c r="H847" s="148">
        <f t="shared" si="83"/>
        <v>-59.4</v>
      </c>
      <c r="I847" s="148">
        <f t="shared" si="83"/>
        <v>0</v>
      </c>
      <c r="J847" s="111">
        <f t="shared" si="83"/>
        <v>0</v>
      </c>
    </row>
    <row r="848" spans="1:10" ht="204">
      <c r="A848" s="177"/>
      <c r="B848" s="95" t="s">
        <v>100</v>
      </c>
      <c r="C848" s="8" t="s">
        <v>639</v>
      </c>
      <c r="D848" s="8" t="s">
        <v>464</v>
      </c>
      <c r="E848" s="8" t="s">
        <v>572</v>
      </c>
      <c r="F848" s="8" t="s">
        <v>703</v>
      </c>
      <c r="G848" s="8" t="s">
        <v>629</v>
      </c>
      <c r="H848" s="148">
        <v>-59.4</v>
      </c>
      <c r="I848" s="148">
        <v>0</v>
      </c>
      <c r="J848" s="111">
        <v>0</v>
      </c>
    </row>
    <row r="849" spans="1:10" ht="12.75">
      <c r="A849" s="177"/>
      <c r="B849" s="12" t="s">
        <v>3</v>
      </c>
      <c r="C849" s="8" t="s">
        <v>639</v>
      </c>
      <c r="D849" s="8" t="s">
        <v>464</v>
      </c>
      <c r="E849" s="8" t="s">
        <v>465</v>
      </c>
      <c r="F849" s="8"/>
      <c r="G849" s="8"/>
      <c r="H849" s="148">
        <f>H850+H855</f>
        <v>-255231.6</v>
      </c>
      <c r="I849" s="148">
        <f>I850+I855</f>
        <v>0</v>
      </c>
      <c r="J849" s="111">
        <f>J850+J855</f>
        <v>0</v>
      </c>
    </row>
    <row r="850" spans="1:10" ht="25.5">
      <c r="A850" s="177"/>
      <c r="B850" s="12" t="s">
        <v>4</v>
      </c>
      <c r="C850" s="8" t="s">
        <v>639</v>
      </c>
      <c r="D850" s="8" t="s">
        <v>464</v>
      </c>
      <c r="E850" s="8" t="s">
        <v>465</v>
      </c>
      <c r="F850" s="8" t="s">
        <v>5</v>
      </c>
      <c r="G850" s="8"/>
      <c r="H850" s="148">
        <f>H851+H853</f>
        <v>-253243</v>
      </c>
      <c r="I850" s="148">
        <f>I851+I853</f>
        <v>0</v>
      </c>
      <c r="J850" s="111">
        <f>J851+J853</f>
        <v>0</v>
      </c>
    </row>
    <row r="851" spans="1:10" ht="25.5">
      <c r="A851" s="177"/>
      <c r="B851" s="12" t="s">
        <v>263</v>
      </c>
      <c r="C851" s="8" t="s">
        <v>639</v>
      </c>
      <c r="D851" s="8" t="s">
        <v>464</v>
      </c>
      <c r="E851" s="8" t="s">
        <v>465</v>
      </c>
      <c r="F851" s="8" t="s">
        <v>267</v>
      </c>
      <c r="G851" s="8"/>
      <c r="H851" s="148">
        <f>H852</f>
        <v>-13427</v>
      </c>
      <c r="I851" s="148">
        <f>I852</f>
        <v>0</v>
      </c>
      <c r="J851" s="111">
        <f>J852</f>
        <v>0</v>
      </c>
    </row>
    <row r="852" spans="1:10" ht="25.5">
      <c r="A852" s="177"/>
      <c r="B852" s="12" t="s">
        <v>628</v>
      </c>
      <c r="C852" s="8" t="s">
        <v>639</v>
      </c>
      <c r="D852" s="8" t="s">
        <v>464</v>
      </c>
      <c r="E852" s="8" t="s">
        <v>465</v>
      </c>
      <c r="F852" s="8" t="s">
        <v>267</v>
      </c>
      <c r="G852" s="8" t="s">
        <v>629</v>
      </c>
      <c r="H852" s="148">
        <v>-13427</v>
      </c>
      <c r="I852" s="148">
        <v>0</v>
      </c>
      <c r="J852" s="111">
        <v>0</v>
      </c>
    </row>
    <row r="853" spans="1:10" ht="25.5">
      <c r="A853" s="177"/>
      <c r="B853" s="12" t="s">
        <v>677</v>
      </c>
      <c r="C853" s="8" t="s">
        <v>639</v>
      </c>
      <c r="D853" s="8" t="s">
        <v>464</v>
      </c>
      <c r="E853" s="8" t="s">
        <v>465</v>
      </c>
      <c r="F853" s="8" t="s">
        <v>6</v>
      </c>
      <c r="G853" s="8"/>
      <c r="H853" s="148">
        <f>H854</f>
        <v>-239816</v>
      </c>
      <c r="I853" s="148">
        <f>I854</f>
        <v>0</v>
      </c>
      <c r="J853" s="111">
        <f>J854</f>
        <v>0</v>
      </c>
    </row>
    <row r="854" spans="1:10" ht="25.5">
      <c r="A854" s="177"/>
      <c r="B854" s="12" t="s">
        <v>628</v>
      </c>
      <c r="C854" s="8" t="s">
        <v>639</v>
      </c>
      <c r="D854" s="8" t="s">
        <v>464</v>
      </c>
      <c r="E854" s="8" t="s">
        <v>465</v>
      </c>
      <c r="F854" s="8" t="s">
        <v>6</v>
      </c>
      <c r="G854" s="8" t="s">
        <v>629</v>
      </c>
      <c r="H854" s="148">
        <v>-239816</v>
      </c>
      <c r="I854" s="148">
        <v>0</v>
      </c>
      <c r="J854" s="111">
        <v>0</v>
      </c>
    </row>
    <row r="855" spans="1:10" ht="25.5">
      <c r="A855" s="177"/>
      <c r="B855" s="12" t="s">
        <v>7</v>
      </c>
      <c r="C855" s="8" t="s">
        <v>639</v>
      </c>
      <c r="D855" s="8" t="s">
        <v>464</v>
      </c>
      <c r="E855" s="8" t="s">
        <v>465</v>
      </c>
      <c r="F855" s="8" t="s">
        <v>8</v>
      </c>
      <c r="G855" s="8"/>
      <c r="H855" s="148">
        <f>H856+H861</f>
        <v>-1988.6</v>
      </c>
      <c r="I855" s="148">
        <f>I856+I861</f>
        <v>0</v>
      </c>
      <c r="J855" s="111">
        <f>J856+J861</f>
        <v>0</v>
      </c>
    </row>
    <row r="856" spans="1:10" ht="51">
      <c r="A856" s="177"/>
      <c r="B856" s="95" t="s">
        <v>180</v>
      </c>
      <c r="C856" s="8" t="s">
        <v>639</v>
      </c>
      <c r="D856" s="8" t="s">
        <v>464</v>
      </c>
      <c r="E856" s="8" t="s">
        <v>465</v>
      </c>
      <c r="F856" s="8" t="s">
        <v>9</v>
      </c>
      <c r="G856" s="8"/>
      <c r="H856" s="148">
        <f>H859+H857</f>
        <v>-189</v>
      </c>
      <c r="I856" s="148">
        <f>I859+I857</f>
        <v>0</v>
      </c>
      <c r="J856" s="111">
        <f>J859+J857</f>
        <v>0</v>
      </c>
    </row>
    <row r="857" spans="1:10" ht="51">
      <c r="A857" s="177"/>
      <c r="B857" s="12" t="s">
        <v>151</v>
      </c>
      <c r="C857" s="8" t="s">
        <v>639</v>
      </c>
      <c r="D857" s="8" t="s">
        <v>464</v>
      </c>
      <c r="E857" s="8" t="s">
        <v>465</v>
      </c>
      <c r="F857" s="8" t="s">
        <v>715</v>
      </c>
      <c r="G857" s="8"/>
      <c r="H857" s="148">
        <f>H858</f>
        <v>-157.6</v>
      </c>
      <c r="I857" s="148">
        <f>I858</f>
        <v>0</v>
      </c>
      <c r="J857" s="111">
        <f>J858</f>
        <v>0</v>
      </c>
    </row>
    <row r="858" spans="1:10" ht="102">
      <c r="A858" s="177"/>
      <c r="B858" s="95" t="s">
        <v>130</v>
      </c>
      <c r="C858" s="8" t="s">
        <v>639</v>
      </c>
      <c r="D858" s="8" t="s">
        <v>464</v>
      </c>
      <c r="E858" s="8" t="s">
        <v>465</v>
      </c>
      <c r="F858" s="8" t="s">
        <v>715</v>
      </c>
      <c r="G858" s="8" t="s">
        <v>629</v>
      </c>
      <c r="H858" s="148">
        <v>-157.6</v>
      </c>
      <c r="I858" s="148">
        <v>0</v>
      </c>
      <c r="J858" s="111">
        <v>0</v>
      </c>
    </row>
    <row r="859" spans="1:10" ht="25.5">
      <c r="A859" s="177"/>
      <c r="B859" s="12" t="s">
        <v>714</v>
      </c>
      <c r="C859" s="8" t="s">
        <v>639</v>
      </c>
      <c r="D859" s="8" t="s">
        <v>464</v>
      </c>
      <c r="E859" s="8" t="s">
        <v>465</v>
      </c>
      <c r="F859" s="8" t="s">
        <v>2</v>
      </c>
      <c r="G859" s="8"/>
      <c r="H859" s="148">
        <f>H860</f>
        <v>-31.4</v>
      </c>
      <c r="I859" s="148">
        <f>I860</f>
        <v>0</v>
      </c>
      <c r="J859" s="111">
        <f>J860</f>
        <v>0</v>
      </c>
    </row>
    <row r="860" spans="1:10" ht="102">
      <c r="A860" s="177"/>
      <c r="B860" s="12" t="s">
        <v>130</v>
      </c>
      <c r="C860" s="8" t="s">
        <v>639</v>
      </c>
      <c r="D860" s="8" t="s">
        <v>464</v>
      </c>
      <c r="E860" s="8" t="s">
        <v>465</v>
      </c>
      <c r="F860" s="8" t="s">
        <v>2</v>
      </c>
      <c r="G860" s="8" t="s">
        <v>629</v>
      </c>
      <c r="H860" s="148">
        <v>-31.4</v>
      </c>
      <c r="I860" s="148">
        <v>0</v>
      </c>
      <c r="J860" s="111">
        <v>0</v>
      </c>
    </row>
    <row r="861" spans="1:10" ht="127.5">
      <c r="A861" s="177"/>
      <c r="B861" s="95" t="s">
        <v>136</v>
      </c>
      <c r="C861" s="8" t="s">
        <v>639</v>
      </c>
      <c r="D861" s="8" t="s">
        <v>464</v>
      </c>
      <c r="E861" s="8" t="s">
        <v>465</v>
      </c>
      <c r="F861" s="8" t="s">
        <v>713</v>
      </c>
      <c r="G861" s="8"/>
      <c r="H861" s="148">
        <f aca="true" t="shared" si="84" ref="H861:J862">H862</f>
        <v>-1799.6</v>
      </c>
      <c r="I861" s="148">
        <f t="shared" si="84"/>
        <v>0</v>
      </c>
      <c r="J861" s="111">
        <f t="shared" si="84"/>
        <v>0</v>
      </c>
    </row>
    <row r="862" spans="1:10" ht="153">
      <c r="A862" s="177"/>
      <c r="B862" s="95" t="s">
        <v>135</v>
      </c>
      <c r="C862" s="8" t="s">
        <v>639</v>
      </c>
      <c r="D862" s="8" t="s">
        <v>464</v>
      </c>
      <c r="E862" s="8" t="s">
        <v>465</v>
      </c>
      <c r="F862" s="8" t="s">
        <v>703</v>
      </c>
      <c r="G862" s="8"/>
      <c r="H862" s="148">
        <f t="shared" si="84"/>
        <v>-1799.6</v>
      </c>
      <c r="I862" s="148">
        <f t="shared" si="84"/>
        <v>0</v>
      </c>
      <c r="J862" s="111">
        <f t="shared" si="84"/>
        <v>0</v>
      </c>
    </row>
    <row r="863" spans="1:10" ht="204">
      <c r="A863" s="177"/>
      <c r="B863" s="95" t="s">
        <v>100</v>
      </c>
      <c r="C863" s="8" t="s">
        <v>639</v>
      </c>
      <c r="D863" s="8" t="s">
        <v>464</v>
      </c>
      <c r="E863" s="8" t="s">
        <v>465</v>
      </c>
      <c r="F863" s="8" t="s">
        <v>703</v>
      </c>
      <c r="G863" s="8" t="s">
        <v>629</v>
      </c>
      <c r="H863" s="148">
        <v>-1799.6</v>
      </c>
      <c r="I863" s="148">
        <v>0</v>
      </c>
      <c r="J863" s="111">
        <v>0</v>
      </c>
    </row>
    <row r="864" spans="1:10" ht="25.5">
      <c r="A864" s="177"/>
      <c r="B864" s="12" t="s">
        <v>10</v>
      </c>
      <c r="C864" s="8" t="s">
        <v>639</v>
      </c>
      <c r="D864" s="8" t="s">
        <v>464</v>
      </c>
      <c r="E864" s="8" t="s">
        <v>461</v>
      </c>
      <c r="F864" s="8"/>
      <c r="G864" s="8"/>
      <c r="H864" s="148">
        <f aca="true" t="shared" si="85" ref="H864:J867">H865</f>
        <v>-14572</v>
      </c>
      <c r="I864" s="148">
        <f t="shared" si="85"/>
        <v>0</v>
      </c>
      <c r="J864" s="111">
        <f t="shared" si="85"/>
        <v>0</v>
      </c>
    </row>
    <row r="865" spans="1:10" ht="25.5">
      <c r="A865" s="177"/>
      <c r="B865" s="12" t="s">
        <v>685</v>
      </c>
      <c r="C865" s="8" t="s">
        <v>639</v>
      </c>
      <c r="D865" s="8" t="s">
        <v>464</v>
      </c>
      <c r="E865" s="8" t="s">
        <v>461</v>
      </c>
      <c r="F865" s="8" t="s">
        <v>691</v>
      </c>
      <c r="G865" s="8"/>
      <c r="H865" s="148">
        <f t="shared" si="85"/>
        <v>-14572</v>
      </c>
      <c r="I865" s="148">
        <f t="shared" si="85"/>
        <v>0</v>
      </c>
      <c r="J865" s="111">
        <f t="shared" si="85"/>
        <v>0</v>
      </c>
    </row>
    <row r="866" spans="1:10" ht="25.5">
      <c r="A866" s="177"/>
      <c r="B866" s="12" t="s">
        <v>677</v>
      </c>
      <c r="C866" s="8" t="s">
        <v>639</v>
      </c>
      <c r="D866" s="8" t="s">
        <v>464</v>
      </c>
      <c r="E866" s="8" t="s">
        <v>461</v>
      </c>
      <c r="F866" s="8" t="s">
        <v>692</v>
      </c>
      <c r="G866" s="8"/>
      <c r="H866" s="148">
        <f t="shared" si="85"/>
        <v>-14572</v>
      </c>
      <c r="I866" s="148">
        <f t="shared" si="85"/>
        <v>0</v>
      </c>
      <c r="J866" s="111">
        <f t="shared" si="85"/>
        <v>0</v>
      </c>
    </row>
    <row r="867" spans="1:10" ht="12.75">
      <c r="A867" s="177"/>
      <c r="B867" s="12" t="s">
        <v>693</v>
      </c>
      <c r="C867" s="8" t="s">
        <v>639</v>
      </c>
      <c r="D867" s="8" t="s">
        <v>464</v>
      </c>
      <c r="E867" s="8" t="s">
        <v>461</v>
      </c>
      <c r="F867" s="8" t="s">
        <v>694</v>
      </c>
      <c r="G867" s="8"/>
      <c r="H867" s="148">
        <f t="shared" si="85"/>
        <v>-14572</v>
      </c>
      <c r="I867" s="148">
        <f t="shared" si="85"/>
        <v>0</v>
      </c>
      <c r="J867" s="111">
        <f t="shared" si="85"/>
        <v>0</v>
      </c>
    </row>
    <row r="868" spans="1:10" ht="25.5">
      <c r="A868" s="177"/>
      <c r="B868" s="12" t="s">
        <v>628</v>
      </c>
      <c r="C868" s="8" t="s">
        <v>639</v>
      </c>
      <c r="D868" s="8" t="s">
        <v>464</v>
      </c>
      <c r="E868" s="8" t="s">
        <v>461</v>
      </c>
      <c r="F868" s="8" t="s">
        <v>694</v>
      </c>
      <c r="G868" s="8" t="s">
        <v>629</v>
      </c>
      <c r="H868" s="148">
        <v>-14572</v>
      </c>
      <c r="I868" s="148">
        <v>0</v>
      </c>
      <c r="J868" s="111">
        <v>0</v>
      </c>
    </row>
    <row r="869" spans="1:10" ht="12.75">
      <c r="A869" s="177"/>
      <c r="B869" s="12" t="s">
        <v>11</v>
      </c>
      <c r="C869" s="8" t="s">
        <v>639</v>
      </c>
      <c r="D869" s="8" t="s">
        <v>464</v>
      </c>
      <c r="E869" s="8" t="s">
        <v>487</v>
      </c>
      <c r="F869" s="8"/>
      <c r="G869" s="8"/>
      <c r="H869" s="148">
        <f>H870+H876</f>
        <v>-485434.2</v>
      </c>
      <c r="I869" s="148">
        <f>I870+I876</f>
        <v>0</v>
      </c>
      <c r="J869" s="111">
        <f>J870+J876</f>
        <v>0</v>
      </c>
    </row>
    <row r="870" spans="1:10" ht="25.5">
      <c r="A870" s="177"/>
      <c r="B870" s="12" t="s">
        <v>685</v>
      </c>
      <c r="C870" s="8" t="s">
        <v>639</v>
      </c>
      <c r="D870" s="8" t="s">
        <v>464</v>
      </c>
      <c r="E870" s="8" t="s">
        <v>487</v>
      </c>
      <c r="F870" s="8" t="s">
        <v>691</v>
      </c>
      <c r="G870" s="8"/>
      <c r="H870" s="148">
        <f>H871+H873</f>
        <v>-421664</v>
      </c>
      <c r="I870" s="148">
        <f>I871+I873</f>
        <v>0</v>
      </c>
      <c r="J870" s="111">
        <f>J871+J873</f>
        <v>0</v>
      </c>
    </row>
    <row r="871" spans="1:10" ht="25.5">
      <c r="A871" s="177"/>
      <c r="B871" s="12" t="s">
        <v>263</v>
      </c>
      <c r="C871" s="8" t="s">
        <v>639</v>
      </c>
      <c r="D871" s="8" t="s">
        <v>464</v>
      </c>
      <c r="E871" s="8" t="s">
        <v>487</v>
      </c>
      <c r="F871" s="8" t="s">
        <v>265</v>
      </c>
      <c r="G871" s="8"/>
      <c r="H871" s="148">
        <f>H872</f>
        <v>-5624</v>
      </c>
      <c r="I871" s="148">
        <f>I872</f>
        <v>0</v>
      </c>
      <c r="J871" s="111">
        <f>J872</f>
        <v>0</v>
      </c>
    </row>
    <row r="872" spans="1:10" ht="25.5">
      <c r="A872" s="177"/>
      <c r="B872" s="12" t="s">
        <v>628</v>
      </c>
      <c r="C872" s="8" t="s">
        <v>639</v>
      </c>
      <c r="D872" s="8" t="s">
        <v>464</v>
      </c>
      <c r="E872" s="8" t="s">
        <v>487</v>
      </c>
      <c r="F872" s="8" t="s">
        <v>265</v>
      </c>
      <c r="G872" s="8" t="s">
        <v>629</v>
      </c>
      <c r="H872" s="148">
        <v>-5624</v>
      </c>
      <c r="I872" s="148">
        <v>0</v>
      </c>
      <c r="J872" s="111">
        <v>0</v>
      </c>
    </row>
    <row r="873" spans="1:10" ht="25.5">
      <c r="A873" s="177"/>
      <c r="B873" s="12" t="s">
        <v>677</v>
      </c>
      <c r="C873" s="8" t="s">
        <v>639</v>
      </c>
      <c r="D873" s="8" t="s">
        <v>464</v>
      </c>
      <c r="E873" s="8" t="s">
        <v>487</v>
      </c>
      <c r="F873" s="8" t="s">
        <v>692</v>
      </c>
      <c r="G873" s="8"/>
      <c r="H873" s="148">
        <f aca="true" t="shared" si="86" ref="H873:J874">H874</f>
        <v>-416040</v>
      </c>
      <c r="I873" s="148">
        <f t="shared" si="86"/>
        <v>0</v>
      </c>
      <c r="J873" s="111">
        <f t="shared" si="86"/>
        <v>0</v>
      </c>
    </row>
    <row r="874" spans="1:10" ht="12.75">
      <c r="A874" s="177"/>
      <c r="B874" s="12" t="s">
        <v>693</v>
      </c>
      <c r="C874" s="8" t="s">
        <v>639</v>
      </c>
      <c r="D874" s="8" t="s">
        <v>464</v>
      </c>
      <c r="E874" s="8" t="s">
        <v>487</v>
      </c>
      <c r="F874" s="8" t="s">
        <v>694</v>
      </c>
      <c r="G874" s="8"/>
      <c r="H874" s="148">
        <f t="shared" si="86"/>
        <v>-416040</v>
      </c>
      <c r="I874" s="148">
        <f t="shared" si="86"/>
        <v>0</v>
      </c>
      <c r="J874" s="111">
        <f t="shared" si="86"/>
        <v>0</v>
      </c>
    </row>
    <row r="875" spans="1:10" ht="25.5">
      <c r="A875" s="177"/>
      <c r="B875" s="12" t="s">
        <v>628</v>
      </c>
      <c r="C875" s="8" t="s">
        <v>639</v>
      </c>
      <c r="D875" s="8" t="s">
        <v>464</v>
      </c>
      <c r="E875" s="8" t="s">
        <v>487</v>
      </c>
      <c r="F875" s="8" t="s">
        <v>694</v>
      </c>
      <c r="G875" s="8" t="s">
        <v>629</v>
      </c>
      <c r="H875" s="148">
        <v>-416040</v>
      </c>
      <c r="I875" s="148">
        <v>0</v>
      </c>
      <c r="J875" s="111">
        <v>0</v>
      </c>
    </row>
    <row r="876" spans="1:10" ht="25.5">
      <c r="A876" s="177"/>
      <c r="B876" s="12" t="s">
        <v>7</v>
      </c>
      <c r="C876" s="8" t="s">
        <v>639</v>
      </c>
      <c r="D876" s="8" t="s">
        <v>464</v>
      </c>
      <c r="E876" s="8" t="s">
        <v>487</v>
      </c>
      <c r="F876" s="8" t="s">
        <v>8</v>
      </c>
      <c r="G876" s="8"/>
      <c r="H876" s="148">
        <f>H877</f>
        <v>-63770.2</v>
      </c>
      <c r="I876" s="148">
        <f>I877</f>
        <v>0</v>
      </c>
      <c r="J876" s="111">
        <f>J877</f>
        <v>0</v>
      </c>
    </row>
    <row r="877" spans="1:10" ht="51">
      <c r="A877" s="177"/>
      <c r="B877" s="95" t="s">
        <v>180</v>
      </c>
      <c r="C877" s="8" t="s">
        <v>639</v>
      </c>
      <c r="D877" s="8" t="s">
        <v>464</v>
      </c>
      <c r="E877" s="8" t="s">
        <v>487</v>
      </c>
      <c r="F877" s="8" t="s">
        <v>9</v>
      </c>
      <c r="G877" s="8"/>
      <c r="H877" s="148">
        <f>H880+H878</f>
        <v>-63770.2</v>
      </c>
      <c r="I877" s="148">
        <f>I880+I878</f>
        <v>0</v>
      </c>
      <c r="J877" s="111">
        <f>J880+J878</f>
        <v>0</v>
      </c>
    </row>
    <row r="878" spans="1:10" ht="51">
      <c r="A878" s="177"/>
      <c r="B878" s="12" t="s">
        <v>151</v>
      </c>
      <c r="C878" s="8" t="s">
        <v>639</v>
      </c>
      <c r="D878" s="8" t="s">
        <v>464</v>
      </c>
      <c r="E878" s="8" t="s">
        <v>487</v>
      </c>
      <c r="F878" s="8" t="s">
        <v>715</v>
      </c>
      <c r="G878" s="8"/>
      <c r="H878" s="148">
        <f>H879</f>
        <v>-57280.5</v>
      </c>
      <c r="I878" s="148">
        <f>I879</f>
        <v>0</v>
      </c>
      <c r="J878" s="111">
        <f>J879</f>
        <v>0</v>
      </c>
    </row>
    <row r="879" spans="1:10" ht="102">
      <c r="A879" s="177"/>
      <c r="B879" s="95" t="s">
        <v>130</v>
      </c>
      <c r="C879" s="8" t="s">
        <v>639</v>
      </c>
      <c r="D879" s="8" t="s">
        <v>464</v>
      </c>
      <c r="E879" s="8" t="s">
        <v>487</v>
      </c>
      <c r="F879" s="8" t="s">
        <v>715</v>
      </c>
      <c r="G879" s="8" t="s">
        <v>629</v>
      </c>
      <c r="H879" s="148">
        <v>-57280.5</v>
      </c>
      <c r="I879" s="148">
        <v>0</v>
      </c>
      <c r="J879" s="111">
        <v>0</v>
      </c>
    </row>
    <row r="880" spans="1:10" ht="25.5">
      <c r="A880" s="177"/>
      <c r="B880" s="12" t="s">
        <v>714</v>
      </c>
      <c r="C880" s="8" t="s">
        <v>639</v>
      </c>
      <c r="D880" s="8" t="s">
        <v>464</v>
      </c>
      <c r="E880" s="8" t="s">
        <v>487</v>
      </c>
      <c r="F880" s="8" t="s">
        <v>2</v>
      </c>
      <c r="G880" s="8"/>
      <c r="H880" s="148">
        <f>H881</f>
        <v>-6489.7</v>
      </c>
      <c r="I880" s="148">
        <f>I881</f>
        <v>0</v>
      </c>
      <c r="J880" s="111">
        <f>J881</f>
        <v>0</v>
      </c>
    </row>
    <row r="881" spans="1:10" ht="102">
      <c r="A881" s="177"/>
      <c r="B881" s="12" t="s">
        <v>130</v>
      </c>
      <c r="C881" s="8" t="s">
        <v>639</v>
      </c>
      <c r="D881" s="8" t="s">
        <v>464</v>
      </c>
      <c r="E881" s="8" t="s">
        <v>487</v>
      </c>
      <c r="F881" s="8" t="s">
        <v>2</v>
      </c>
      <c r="G881" s="8" t="s">
        <v>629</v>
      </c>
      <c r="H881" s="148">
        <v>-6489.7</v>
      </c>
      <c r="I881" s="148">
        <v>0</v>
      </c>
      <c r="J881" s="111">
        <v>0</v>
      </c>
    </row>
    <row r="882" spans="1:10" ht="25.5">
      <c r="A882" s="177"/>
      <c r="B882" s="12" t="s">
        <v>14</v>
      </c>
      <c r="C882" s="8" t="s">
        <v>639</v>
      </c>
      <c r="D882" s="8" t="s">
        <v>464</v>
      </c>
      <c r="E882" s="8" t="s">
        <v>401</v>
      </c>
      <c r="F882" s="8"/>
      <c r="G882" s="8"/>
      <c r="H882" s="148">
        <f>H883+H888+H893</f>
        <v>-461816</v>
      </c>
      <c r="I882" s="148">
        <f>I883+I888+I893</f>
        <v>0</v>
      </c>
      <c r="J882" s="111">
        <f>J883+J888+J893</f>
        <v>0</v>
      </c>
    </row>
    <row r="883" spans="1:10" ht="51">
      <c r="A883" s="177"/>
      <c r="B883" s="17" t="s">
        <v>630</v>
      </c>
      <c r="C883" s="8" t="s">
        <v>639</v>
      </c>
      <c r="D883" s="8" t="s">
        <v>464</v>
      </c>
      <c r="E883" s="8" t="s">
        <v>401</v>
      </c>
      <c r="F883" s="8" t="s">
        <v>631</v>
      </c>
      <c r="G883" s="8"/>
      <c r="H883" s="148">
        <f>H884+H886</f>
        <v>-16943</v>
      </c>
      <c r="I883" s="148">
        <f>I884+I886</f>
        <v>0</v>
      </c>
      <c r="J883" s="111">
        <f>J884+J886</f>
        <v>0</v>
      </c>
    </row>
    <row r="884" spans="1:10" ht="12.75">
      <c r="A884" s="177"/>
      <c r="B884" s="17" t="s">
        <v>208</v>
      </c>
      <c r="C884" s="8" t="s">
        <v>639</v>
      </c>
      <c r="D884" s="8" t="s">
        <v>464</v>
      </c>
      <c r="E884" s="8" t="s">
        <v>401</v>
      </c>
      <c r="F884" s="8" t="s">
        <v>209</v>
      </c>
      <c r="G884" s="8"/>
      <c r="H884" s="148">
        <f>H885</f>
        <v>-16546</v>
      </c>
      <c r="I884" s="148">
        <f>I885</f>
        <v>0</v>
      </c>
      <c r="J884" s="111">
        <f>J885</f>
        <v>0</v>
      </c>
    </row>
    <row r="885" spans="1:10" ht="25.5">
      <c r="A885" s="177"/>
      <c r="B885" s="12" t="s">
        <v>619</v>
      </c>
      <c r="C885" s="8" t="s">
        <v>639</v>
      </c>
      <c r="D885" s="8" t="s">
        <v>464</v>
      </c>
      <c r="E885" s="8" t="s">
        <v>401</v>
      </c>
      <c r="F885" s="8" t="s">
        <v>209</v>
      </c>
      <c r="G885" s="8" t="s">
        <v>620</v>
      </c>
      <c r="H885" s="148">
        <v>-16546</v>
      </c>
      <c r="I885" s="148">
        <v>0</v>
      </c>
      <c r="J885" s="111">
        <v>0</v>
      </c>
    </row>
    <row r="886" spans="1:10" ht="25.5">
      <c r="A886" s="181"/>
      <c r="B886" s="78" t="s">
        <v>263</v>
      </c>
      <c r="C886" s="79" t="s">
        <v>639</v>
      </c>
      <c r="D886" s="80" t="s">
        <v>464</v>
      </c>
      <c r="E886" s="80" t="s">
        <v>401</v>
      </c>
      <c r="F886" s="82" t="s">
        <v>198</v>
      </c>
      <c r="G886" s="160"/>
      <c r="H886" s="161">
        <f>H887</f>
        <v>-397</v>
      </c>
      <c r="I886" s="161">
        <f>I887</f>
        <v>0</v>
      </c>
      <c r="J886" s="142">
        <f>J887</f>
        <v>0</v>
      </c>
    </row>
    <row r="887" spans="1:10" ht="25.5">
      <c r="A887" s="181"/>
      <c r="B887" s="78" t="s">
        <v>619</v>
      </c>
      <c r="C887" s="79" t="s">
        <v>639</v>
      </c>
      <c r="D887" s="80" t="s">
        <v>464</v>
      </c>
      <c r="E887" s="80" t="s">
        <v>401</v>
      </c>
      <c r="F887" s="82" t="s">
        <v>198</v>
      </c>
      <c r="G887" s="81" t="s">
        <v>620</v>
      </c>
      <c r="H887" s="148">
        <v>-397</v>
      </c>
      <c r="I887" s="148">
        <v>0</v>
      </c>
      <c r="J887" s="111">
        <v>0</v>
      </c>
    </row>
    <row r="888" spans="1:10" ht="76.5">
      <c r="A888" s="177"/>
      <c r="B888" s="59" t="s">
        <v>15</v>
      </c>
      <c r="C888" s="8" t="s">
        <v>639</v>
      </c>
      <c r="D888" s="8" t="s">
        <v>464</v>
      </c>
      <c r="E888" s="8" t="s">
        <v>401</v>
      </c>
      <c r="F888" s="8" t="s">
        <v>16</v>
      </c>
      <c r="G888" s="8"/>
      <c r="H888" s="148">
        <f>H891+H889</f>
        <v>-75099</v>
      </c>
      <c r="I888" s="148">
        <f>I891+I889</f>
        <v>0</v>
      </c>
      <c r="J888" s="111">
        <f>J891+J889</f>
        <v>0</v>
      </c>
    </row>
    <row r="889" spans="1:10" ht="25.5">
      <c r="A889" s="177"/>
      <c r="B889" s="12" t="s">
        <v>263</v>
      </c>
      <c r="C889" s="8" t="s">
        <v>639</v>
      </c>
      <c r="D889" s="8" t="s">
        <v>464</v>
      </c>
      <c r="E889" s="8" t="s">
        <v>401</v>
      </c>
      <c r="F889" s="8" t="s">
        <v>268</v>
      </c>
      <c r="G889" s="8"/>
      <c r="H889" s="148">
        <f>H890</f>
        <v>-140</v>
      </c>
      <c r="I889" s="148">
        <f>I890</f>
        <v>0</v>
      </c>
      <c r="J889" s="111">
        <f>J890</f>
        <v>0</v>
      </c>
    </row>
    <row r="890" spans="1:10" ht="25.5">
      <c r="A890" s="177"/>
      <c r="B890" s="12" t="s">
        <v>628</v>
      </c>
      <c r="C890" s="8" t="s">
        <v>639</v>
      </c>
      <c r="D890" s="8" t="s">
        <v>464</v>
      </c>
      <c r="E890" s="8" t="s">
        <v>401</v>
      </c>
      <c r="F890" s="8" t="s">
        <v>268</v>
      </c>
      <c r="G890" s="8" t="s">
        <v>629</v>
      </c>
      <c r="H890" s="148">
        <v>-140</v>
      </c>
      <c r="I890" s="148">
        <v>0</v>
      </c>
      <c r="J890" s="111">
        <v>0</v>
      </c>
    </row>
    <row r="891" spans="1:10" ht="25.5">
      <c r="A891" s="177"/>
      <c r="B891" s="12" t="s">
        <v>677</v>
      </c>
      <c r="C891" s="8" t="s">
        <v>639</v>
      </c>
      <c r="D891" s="8" t="s">
        <v>464</v>
      </c>
      <c r="E891" s="8" t="s">
        <v>401</v>
      </c>
      <c r="F891" s="8" t="s">
        <v>17</v>
      </c>
      <c r="G891" s="8"/>
      <c r="H891" s="148">
        <f>H892</f>
        <v>-74959</v>
      </c>
      <c r="I891" s="148">
        <f>I892</f>
        <v>0</v>
      </c>
      <c r="J891" s="111">
        <f>J892</f>
        <v>0</v>
      </c>
    </row>
    <row r="892" spans="1:10" ht="25.5">
      <c r="A892" s="177"/>
      <c r="B892" s="12" t="s">
        <v>628</v>
      </c>
      <c r="C892" s="8" t="s">
        <v>639</v>
      </c>
      <c r="D892" s="8" t="s">
        <v>464</v>
      </c>
      <c r="E892" s="8" t="s">
        <v>401</v>
      </c>
      <c r="F892" s="8" t="s">
        <v>17</v>
      </c>
      <c r="G892" s="8" t="s">
        <v>629</v>
      </c>
      <c r="H892" s="148">
        <v>-74959</v>
      </c>
      <c r="I892" s="148">
        <v>0</v>
      </c>
      <c r="J892" s="111">
        <v>0</v>
      </c>
    </row>
    <row r="893" spans="1:10" s="48" customFormat="1" ht="25.5">
      <c r="A893" s="177"/>
      <c r="B893" s="12" t="s">
        <v>18</v>
      </c>
      <c r="C893" s="8" t="s">
        <v>639</v>
      </c>
      <c r="D893" s="8" t="s">
        <v>464</v>
      </c>
      <c r="E893" s="8" t="s">
        <v>401</v>
      </c>
      <c r="F893" s="8" t="s">
        <v>19</v>
      </c>
      <c r="G893" s="8"/>
      <c r="H893" s="148">
        <f>H896+H894</f>
        <v>-369774</v>
      </c>
      <c r="I893" s="148">
        <f>I896+I894</f>
        <v>0</v>
      </c>
      <c r="J893" s="111">
        <f>J896+J894</f>
        <v>0</v>
      </c>
    </row>
    <row r="894" spans="1:10" s="48" customFormat="1" ht="25.5">
      <c r="A894" s="177"/>
      <c r="B894" s="12" t="s">
        <v>263</v>
      </c>
      <c r="C894" s="8" t="s">
        <v>639</v>
      </c>
      <c r="D894" s="8" t="s">
        <v>464</v>
      </c>
      <c r="E894" s="8" t="s">
        <v>401</v>
      </c>
      <c r="F894" s="8" t="s">
        <v>273</v>
      </c>
      <c r="G894" s="8"/>
      <c r="H894" s="148">
        <f>H895</f>
        <v>-1552</v>
      </c>
      <c r="I894" s="148">
        <f>I895</f>
        <v>0</v>
      </c>
      <c r="J894" s="111">
        <f>J895</f>
        <v>0</v>
      </c>
    </row>
    <row r="895" spans="1:10" s="48" customFormat="1" ht="25.5">
      <c r="A895" s="177"/>
      <c r="B895" s="12" t="s">
        <v>628</v>
      </c>
      <c r="C895" s="8" t="s">
        <v>639</v>
      </c>
      <c r="D895" s="8" t="s">
        <v>464</v>
      </c>
      <c r="E895" s="8" t="s">
        <v>401</v>
      </c>
      <c r="F895" s="8" t="s">
        <v>273</v>
      </c>
      <c r="G895" s="8" t="s">
        <v>629</v>
      </c>
      <c r="H895" s="148">
        <v>-1552</v>
      </c>
      <c r="I895" s="148">
        <v>0</v>
      </c>
      <c r="J895" s="111">
        <v>0</v>
      </c>
    </row>
    <row r="896" spans="1:10" s="48" customFormat="1" ht="25.5">
      <c r="A896" s="177"/>
      <c r="B896" s="12" t="s">
        <v>677</v>
      </c>
      <c r="C896" s="8" t="s">
        <v>639</v>
      </c>
      <c r="D896" s="8" t="s">
        <v>464</v>
      </c>
      <c r="E896" s="8" t="s">
        <v>401</v>
      </c>
      <c r="F896" s="8" t="s">
        <v>22</v>
      </c>
      <c r="G896" s="8"/>
      <c r="H896" s="148">
        <f>H897</f>
        <v>-368222</v>
      </c>
      <c r="I896" s="148">
        <f>I897</f>
        <v>0</v>
      </c>
      <c r="J896" s="111">
        <f>J897</f>
        <v>0</v>
      </c>
    </row>
    <row r="897" spans="1:10" s="48" customFormat="1" ht="25.5">
      <c r="A897" s="177"/>
      <c r="B897" s="12" t="s">
        <v>628</v>
      </c>
      <c r="C897" s="8" t="s">
        <v>639</v>
      </c>
      <c r="D897" s="8" t="s">
        <v>464</v>
      </c>
      <c r="E897" s="8" t="s">
        <v>401</v>
      </c>
      <c r="F897" s="8" t="s">
        <v>22</v>
      </c>
      <c r="G897" s="8" t="s">
        <v>629</v>
      </c>
      <c r="H897" s="148">
        <v>-368222</v>
      </c>
      <c r="I897" s="148">
        <v>0</v>
      </c>
      <c r="J897" s="111">
        <v>0</v>
      </c>
    </row>
    <row r="898" spans="1:10" s="48" customFormat="1" ht="12.75">
      <c r="A898" s="177"/>
      <c r="B898" s="12" t="s">
        <v>435</v>
      </c>
      <c r="C898" s="8" t="s">
        <v>639</v>
      </c>
      <c r="D898" s="8" t="s">
        <v>464</v>
      </c>
      <c r="E898" s="8"/>
      <c r="F898" s="8"/>
      <c r="G898" s="8"/>
      <c r="H898" s="148">
        <f>H899+H920+H938+H943+H958</f>
        <v>1736961.7</v>
      </c>
      <c r="I898" s="148">
        <f>I899+I920+I938+I943+I958</f>
        <v>1736961.7</v>
      </c>
      <c r="J898" s="111">
        <f>J899+J920+J938+J943+J958</f>
        <v>1736961.4</v>
      </c>
    </row>
    <row r="899" spans="1:10" s="48" customFormat="1" ht="12.75">
      <c r="A899" s="177"/>
      <c r="B899" s="12" t="s">
        <v>684</v>
      </c>
      <c r="C899" s="8" t="s">
        <v>639</v>
      </c>
      <c r="D899" s="8" t="s">
        <v>464</v>
      </c>
      <c r="E899" s="8" t="s">
        <v>572</v>
      </c>
      <c r="F899" s="8"/>
      <c r="G899" s="8"/>
      <c r="H899" s="148">
        <f>H900+H908+H916</f>
        <v>481225.3</v>
      </c>
      <c r="I899" s="148">
        <f>I900+I908+I916</f>
        <v>481225.3</v>
      </c>
      <c r="J899" s="111">
        <f>J900+J908+J916</f>
        <v>464781</v>
      </c>
    </row>
    <row r="900" spans="1:10" s="48" customFormat="1" ht="25.5">
      <c r="A900" s="177"/>
      <c r="B900" s="12" t="s">
        <v>685</v>
      </c>
      <c r="C900" s="8" t="s">
        <v>639</v>
      </c>
      <c r="D900" s="8" t="s">
        <v>464</v>
      </c>
      <c r="E900" s="8" t="s">
        <v>572</v>
      </c>
      <c r="F900" s="8" t="s">
        <v>691</v>
      </c>
      <c r="G900" s="8"/>
      <c r="H900" s="148">
        <f>H901</f>
        <v>460338.3</v>
      </c>
      <c r="I900" s="148">
        <f>I901</f>
        <v>460338.3</v>
      </c>
      <c r="J900" s="111">
        <f>J901</f>
        <v>443639</v>
      </c>
    </row>
    <row r="901" spans="1:10" s="48" customFormat="1" ht="25.5">
      <c r="A901" s="177"/>
      <c r="B901" s="12" t="s">
        <v>677</v>
      </c>
      <c r="C901" s="8" t="s">
        <v>639</v>
      </c>
      <c r="D901" s="8" t="s">
        <v>464</v>
      </c>
      <c r="E901" s="8" t="s">
        <v>572</v>
      </c>
      <c r="F901" s="8" t="s">
        <v>692</v>
      </c>
      <c r="G901" s="8"/>
      <c r="H901" s="148">
        <f>H902+H904+H906</f>
        <v>460338.3</v>
      </c>
      <c r="I901" s="148">
        <f>I902+I904+I906</f>
        <v>460338.3</v>
      </c>
      <c r="J901" s="111">
        <f>J902+J904+J906</f>
        <v>443639</v>
      </c>
    </row>
    <row r="902" spans="1:10" s="48" customFormat="1" ht="25.5">
      <c r="A902" s="177"/>
      <c r="B902" s="12" t="s">
        <v>654</v>
      </c>
      <c r="C902" s="8" t="s">
        <v>639</v>
      </c>
      <c r="D902" s="8" t="s">
        <v>464</v>
      </c>
      <c r="E902" s="8" t="s">
        <v>572</v>
      </c>
      <c r="F902" s="8" t="s">
        <v>436</v>
      </c>
      <c r="G902" s="8"/>
      <c r="H902" s="148">
        <f>H903</f>
        <v>196243</v>
      </c>
      <c r="I902" s="148">
        <f>I903</f>
        <v>196243</v>
      </c>
      <c r="J902" s="111">
        <f>J903</f>
        <v>197251</v>
      </c>
    </row>
    <row r="903" spans="1:10" s="48" customFormat="1" ht="38.25">
      <c r="A903" s="177"/>
      <c r="B903" s="24" t="s">
        <v>655</v>
      </c>
      <c r="C903" s="8" t="s">
        <v>639</v>
      </c>
      <c r="D903" s="8" t="s">
        <v>464</v>
      </c>
      <c r="E903" s="8" t="s">
        <v>572</v>
      </c>
      <c r="F903" s="8" t="s">
        <v>436</v>
      </c>
      <c r="G903" s="8" t="s">
        <v>629</v>
      </c>
      <c r="H903" s="148">
        <v>196243</v>
      </c>
      <c r="I903" s="148">
        <v>196243</v>
      </c>
      <c r="J903" s="111">
        <v>197251</v>
      </c>
    </row>
    <row r="904" spans="1:10" s="48" customFormat="1" ht="25.5">
      <c r="A904" s="177"/>
      <c r="B904" s="24" t="s">
        <v>656</v>
      </c>
      <c r="C904" s="8" t="s">
        <v>639</v>
      </c>
      <c r="D904" s="8" t="s">
        <v>464</v>
      </c>
      <c r="E904" s="8" t="s">
        <v>572</v>
      </c>
      <c r="F904" s="8" t="s">
        <v>437</v>
      </c>
      <c r="G904" s="8"/>
      <c r="H904" s="148">
        <f>H905</f>
        <v>142667.3</v>
      </c>
      <c r="I904" s="148">
        <f>I905</f>
        <v>142667.3</v>
      </c>
      <c r="J904" s="111">
        <f>J905</f>
        <v>148407</v>
      </c>
    </row>
    <row r="905" spans="1:10" s="48" customFormat="1" ht="38.25">
      <c r="A905" s="177"/>
      <c r="B905" s="24" t="s">
        <v>655</v>
      </c>
      <c r="C905" s="8" t="s">
        <v>639</v>
      </c>
      <c r="D905" s="8" t="s">
        <v>464</v>
      </c>
      <c r="E905" s="8" t="s">
        <v>572</v>
      </c>
      <c r="F905" s="8" t="s">
        <v>437</v>
      </c>
      <c r="G905" s="8" t="s">
        <v>629</v>
      </c>
      <c r="H905" s="148">
        <v>142667.3</v>
      </c>
      <c r="I905" s="148">
        <v>142667.3</v>
      </c>
      <c r="J905" s="111">
        <v>148407</v>
      </c>
    </row>
    <row r="906" spans="1:10" s="48" customFormat="1" ht="25.5">
      <c r="A906" s="177"/>
      <c r="B906" s="24" t="s">
        <v>670</v>
      </c>
      <c r="C906" s="8" t="s">
        <v>639</v>
      </c>
      <c r="D906" s="8" t="s">
        <v>464</v>
      </c>
      <c r="E906" s="8" t="s">
        <v>572</v>
      </c>
      <c r="F906" s="8" t="s">
        <v>438</v>
      </c>
      <c r="G906" s="8"/>
      <c r="H906" s="148">
        <f>H907</f>
        <v>121428</v>
      </c>
      <c r="I906" s="148">
        <f>I907</f>
        <v>121428</v>
      </c>
      <c r="J906" s="111">
        <f>J907</f>
        <v>97981</v>
      </c>
    </row>
    <row r="907" spans="1:10" s="48" customFormat="1" ht="38.25">
      <c r="A907" s="177"/>
      <c r="B907" s="24" t="s">
        <v>655</v>
      </c>
      <c r="C907" s="8" t="s">
        <v>639</v>
      </c>
      <c r="D907" s="8" t="s">
        <v>464</v>
      </c>
      <c r="E907" s="8" t="s">
        <v>572</v>
      </c>
      <c r="F907" s="8" t="s">
        <v>438</v>
      </c>
      <c r="G907" s="8" t="s">
        <v>629</v>
      </c>
      <c r="H907" s="148">
        <v>121428</v>
      </c>
      <c r="I907" s="148">
        <v>121428</v>
      </c>
      <c r="J907" s="111">
        <v>97981</v>
      </c>
    </row>
    <row r="908" spans="1:10" s="48" customFormat="1" ht="12.75">
      <c r="A908" s="177"/>
      <c r="B908" s="12" t="s">
        <v>695</v>
      </c>
      <c r="C908" s="8" t="s">
        <v>639</v>
      </c>
      <c r="D908" s="8" t="s">
        <v>464</v>
      </c>
      <c r="E908" s="8" t="s">
        <v>572</v>
      </c>
      <c r="F908" s="8" t="s">
        <v>696</v>
      </c>
      <c r="G908" s="8"/>
      <c r="H908" s="148">
        <f>H909</f>
        <v>20836</v>
      </c>
      <c r="I908" s="148">
        <f>I909</f>
        <v>20836</v>
      </c>
      <c r="J908" s="111">
        <f>J909</f>
        <v>21091</v>
      </c>
    </row>
    <row r="909" spans="1:10" s="48" customFormat="1" ht="25.5">
      <c r="A909" s="177"/>
      <c r="B909" s="12" t="s">
        <v>677</v>
      </c>
      <c r="C909" s="8" t="s">
        <v>639</v>
      </c>
      <c r="D909" s="8" t="s">
        <v>464</v>
      </c>
      <c r="E909" s="8" t="s">
        <v>572</v>
      </c>
      <c r="F909" s="8" t="s">
        <v>697</v>
      </c>
      <c r="G909" s="8"/>
      <c r="H909" s="148">
        <f>H910+H912+H914</f>
        <v>20836</v>
      </c>
      <c r="I909" s="148">
        <f>I910+I912+I914</f>
        <v>20836</v>
      </c>
      <c r="J909" s="111">
        <f>J910+J912+J914</f>
        <v>21091</v>
      </c>
    </row>
    <row r="910" spans="1:10" s="48" customFormat="1" ht="25.5">
      <c r="A910" s="177"/>
      <c r="B910" s="12" t="s">
        <v>654</v>
      </c>
      <c r="C910" s="8" t="s">
        <v>639</v>
      </c>
      <c r="D910" s="8" t="s">
        <v>464</v>
      </c>
      <c r="E910" s="8" t="s">
        <v>572</v>
      </c>
      <c r="F910" s="8" t="s">
        <v>439</v>
      </c>
      <c r="G910" s="8"/>
      <c r="H910" s="148">
        <f>H911</f>
        <v>14278</v>
      </c>
      <c r="I910" s="148">
        <f>I911</f>
        <v>14278</v>
      </c>
      <c r="J910" s="111">
        <f>J911</f>
        <v>14294</v>
      </c>
    </row>
    <row r="911" spans="1:10" s="48" customFormat="1" ht="38.25">
      <c r="A911" s="177"/>
      <c r="B911" s="24" t="s">
        <v>655</v>
      </c>
      <c r="C911" s="8" t="s">
        <v>639</v>
      </c>
      <c r="D911" s="8" t="s">
        <v>464</v>
      </c>
      <c r="E911" s="8" t="s">
        <v>572</v>
      </c>
      <c r="F911" s="8" t="s">
        <v>439</v>
      </c>
      <c r="G911" s="8" t="s">
        <v>629</v>
      </c>
      <c r="H911" s="148">
        <v>14278</v>
      </c>
      <c r="I911" s="148">
        <v>14278</v>
      </c>
      <c r="J911" s="111">
        <v>14294</v>
      </c>
    </row>
    <row r="912" spans="1:10" s="48" customFormat="1" ht="25.5">
      <c r="A912" s="177"/>
      <c r="B912" s="24" t="s">
        <v>656</v>
      </c>
      <c r="C912" s="8" t="s">
        <v>639</v>
      </c>
      <c r="D912" s="8" t="s">
        <v>464</v>
      </c>
      <c r="E912" s="8" t="s">
        <v>572</v>
      </c>
      <c r="F912" s="8" t="s">
        <v>440</v>
      </c>
      <c r="G912" s="8"/>
      <c r="H912" s="148">
        <f>H913</f>
        <v>4712</v>
      </c>
      <c r="I912" s="148">
        <f>I913</f>
        <v>4712</v>
      </c>
      <c r="J912" s="111">
        <f>J913</f>
        <v>4808</v>
      </c>
    </row>
    <row r="913" spans="1:10" s="48" customFormat="1" ht="38.25">
      <c r="A913" s="177"/>
      <c r="B913" s="24" t="s">
        <v>655</v>
      </c>
      <c r="C913" s="8" t="s">
        <v>639</v>
      </c>
      <c r="D913" s="8" t="s">
        <v>464</v>
      </c>
      <c r="E913" s="8" t="s">
        <v>572</v>
      </c>
      <c r="F913" s="8" t="s">
        <v>440</v>
      </c>
      <c r="G913" s="8" t="s">
        <v>629</v>
      </c>
      <c r="H913" s="148">
        <v>4712</v>
      </c>
      <c r="I913" s="148">
        <v>4712</v>
      </c>
      <c r="J913" s="111">
        <v>4808</v>
      </c>
    </row>
    <row r="914" spans="1:10" s="48" customFormat="1" ht="25.5">
      <c r="A914" s="177"/>
      <c r="B914" s="24" t="s">
        <v>670</v>
      </c>
      <c r="C914" s="8" t="s">
        <v>639</v>
      </c>
      <c r="D914" s="8" t="s">
        <v>464</v>
      </c>
      <c r="E914" s="8" t="s">
        <v>572</v>
      </c>
      <c r="F914" s="8" t="s">
        <v>441</v>
      </c>
      <c r="G914" s="8"/>
      <c r="H914" s="148">
        <f>H915</f>
        <v>1846</v>
      </c>
      <c r="I914" s="148">
        <f>I915</f>
        <v>1846</v>
      </c>
      <c r="J914" s="111">
        <f>J915</f>
        <v>1989</v>
      </c>
    </row>
    <row r="915" spans="1:10" s="48" customFormat="1" ht="38.25">
      <c r="A915" s="177"/>
      <c r="B915" s="24" t="s">
        <v>655</v>
      </c>
      <c r="C915" s="8" t="s">
        <v>639</v>
      </c>
      <c r="D915" s="8" t="s">
        <v>464</v>
      </c>
      <c r="E915" s="8" t="s">
        <v>572</v>
      </c>
      <c r="F915" s="8" t="s">
        <v>441</v>
      </c>
      <c r="G915" s="8" t="s">
        <v>629</v>
      </c>
      <c r="H915" s="148">
        <v>1846</v>
      </c>
      <c r="I915" s="148">
        <v>1846</v>
      </c>
      <c r="J915" s="111">
        <v>1989</v>
      </c>
    </row>
    <row r="916" spans="1:10" s="48" customFormat="1" ht="25.5">
      <c r="A916" s="177"/>
      <c r="B916" s="12" t="s">
        <v>7</v>
      </c>
      <c r="C916" s="8" t="s">
        <v>639</v>
      </c>
      <c r="D916" s="8" t="s">
        <v>464</v>
      </c>
      <c r="E916" s="8" t="s">
        <v>572</v>
      </c>
      <c r="F916" s="8" t="s">
        <v>8</v>
      </c>
      <c r="G916" s="8"/>
      <c r="H916" s="148">
        <f aca="true" t="shared" si="87" ref="H916:J918">H917</f>
        <v>51</v>
      </c>
      <c r="I916" s="148">
        <f t="shared" si="87"/>
        <v>51</v>
      </c>
      <c r="J916" s="111">
        <f t="shared" si="87"/>
        <v>51</v>
      </c>
    </row>
    <row r="917" spans="1:10" s="48" customFormat="1" ht="127.5">
      <c r="A917" s="177"/>
      <c r="B917" s="95" t="s">
        <v>136</v>
      </c>
      <c r="C917" s="8" t="s">
        <v>639</v>
      </c>
      <c r="D917" s="8" t="s">
        <v>464</v>
      </c>
      <c r="E917" s="8" t="s">
        <v>572</v>
      </c>
      <c r="F917" s="8" t="s">
        <v>713</v>
      </c>
      <c r="G917" s="8"/>
      <c r="H917" s="148">
        <f t="shared" si="87"/>
        <v>51</v>
      </c>
      <c r="I917" s="148">
        <f t="shared" si="87"/>
        <v>51</v>
      </c>
      <c r="J917" s="111">
        <f t="shared" si="87"/>
        <v>51</v>
      </c>
    </row>
    <row r="918" spans="1:10" s="48" customFormat="1" ht="153">
      <c r="A918" s="177"/>
      <c r="B918" s="95" t="s">
        <v>135</v>
      </c>
      <c r="C918" s="8" t="s">
        <v>639</v>
      </c>
      <c r="D918" s="8" t="s">
        <v>464</v>
      </c>
      <c r="E918" s="8" t="s">
        <v>572</v>
      </c>
      <c r="F918" s="8" t="s">
        <v>703</v>
      </c>
      <c r="G918" s="8"/>
      <c r="H918" s="148">
        <f t="shared" si="87"/>
        <v>51</v>
      </c>
      <c r="I918" s="148">
        <f t="shared" si="87"/>
        <v>51</v>
      </c>
      <c r="J918" s="111">
        <f t="shared" si="87"/>
        <v>51</v>
      </c>
    </row>
    <row r="919" spans="1:10" s="48" customFormat="1" ht="216.75">
      <c r="A919" s="177"/>
      <c r="B919" s="12" t="s">
        <v>395</v>
      </c>
      <c r="C919" s="8" t="s">
        <v>639</v>
      </c>
      <c r="D919" s="8" t="s">
        <v>464</v>
      </c>
      <c r="E919" s="8" t="s">
        <v>572</v>
      </c>
      <c r="F919" s="8" t="s">
        <v>703</v>
      </c>
      <c r="G919" s="8" t="s">
        <v>629</v>
      </c>
      <c r="H919" s="148">
        <v>51</v>
      </c>
      <c r="I919" s="148">
        <v>51</v>
      </c>
      <c r="J919" s="111">
        <v>51</v>
      </c>
    </row>
    <row r="920" spans="1:10" s="48" customFormat="1" ht="12.75">
      <c r="A920" s="177"/>
      <c r="B920" s="12" t="s">
        <v>3</v>
      </c>
      <c r="C920" s="8" t="s">
        <v>639</v>
      </c>
      <c r="D920" s="8" t="s">
        <v>464</v>
      </c>
      <c r="E920" s="8" t="s">
        <v>465</v>
      </c>
      <c r="F920" s="8"/>
      <c r="G920" s="8"/>
      <c r="H920" s="148">
        <f>H921+H929</f>
        <v>258930.3</v>
      </c>
      <c r="I920" s="148">
        <f>I921+I929</f>
        <v>258930.3</v>
      </c>
      <c r="J920" s="111">
        <f>J921+J929</f>
        <v>256042.3</v>
      </c>
    </row>
    <row r="921" spans="1:10" s="48" customFormat="1" ht="25.5">
      <c r="A921" s="177"/>
      <c r="B921" s="12" t="s">
        <v>4</v>
      </c>
      <c r="C921" s="8" t="s">
        <v>639</v>
      </c>
      <c r="D921" s="8" t="s">
        <v>464</v>
      </c>
      <c r="E921" s="8" t="s">
        <v>465</v>
      </c>
      <c r="F921" s="8" t="s">
        <v>5</v>
      </c>
      <c r="G921" s="8"/>
      <c r="H921" s="148">
        <f>H922</f>
        <v>257119</v>
      </c>
      <c r="I921" s="148">
        <f>I922</f>
        <v>257119</v>
      </c>
      <c r="J921" s="111">
        <f>J922</f>
        <v>254231</v>
      </c>
    </row>
    <row r="922" spans="1:10" s="48" customFormat="1" ht="25.5">
      <c r="A922" s="177"/>
      <c r="B922" s="12" t="s">
        <v>677</v>
      </c>
      <c r="C922" s="8" t="s">
        <v>639</v>
      </c>
      <c r="D922" s="8" t="s">
        <v>464</v>
      </c>
      <c r="E922" s="8" t="s">
        <v>465</v>
      </c>
      <c r="F922" s="8" t="s">
        <v>6</v>
      </c>
      <c r="G922" s="8"/>
      <c r="H922" s="148">
        <f>H923+H925+H927</f>
        <v>257119</v>
      </c>
      <c r="I922" s="148">
        <f>I923+I925+I927</f>
        <v>257119</v>
      </c>
      <c r="J922" s="111">
        <f>J923+J925+J927</f>
        <v>254231</v>
      </c>
    </row>
    <row r="923" spans="1:10" s="48" customFormat="1" ht="25.5">
      <c r="A923" s="177"/>
      <c r="B923" s="12" t="s">
        <v>654</v>
      </c>
      <c r="C923" s="8" t="s">
        <v>639</v>
      </c>
      <c r="D923" s="8" t="s">
        <v>464</v>
      </c>
      <c r="E923" s="8" t="s">
        <v>465</v>
      </c>
      <c r="F923" s="8" t="s">
        <v>442</v>
      </c>
      <c r="G923" s="8"/>
      <c r="H923" s="148">
        <f>H924</f>
        <v>96664</v>
      </c>
      <c r="I923" s="148">
        <f>I924</f>
        <v>96664</v>
      </c>
      <c r="J923" s="111">
        <f>J924</f>
        <v>97260</v>
      </c>
    </row>
    <row r="924" spans="1:10" s="48" customFormat="1" ht="38.25">
      <c r="A924" s="177"/>
      <c r="B924" s="24" t="s">
        <v>655</v>
      </c>
      <c r="C924" s="8" t="s">
        <v>639</v>
      </c>
      <c r="D924" s="8" t="s">
        <v>464</v>
      </c>
      <c r="E924" s="8" t="s">
        <v>465</v>
      </c>
      <c r="F924" s="8" t="s">
        <v>442</v>
      </c>
      <c r="G924" s="8" t="s">
        <v>629</v>
      </c>
      <c r="H924" s="148">
        <v>96664</v>
      </c>
      <c r="I924" s="148">
        <v>96664</v>
      </c>
      <c r="J924" s="111">
        <v>97260</v>
      </c>
    </row>
    <row r="925" spans="1:10" s="48" customFormat="1" ht="25.5">
      <c r="A925" s="177"/>
      <c r="B925" s="24" t="s">
        <v>656</v>
      </c>
      <c r="C925" s="8" t="s">
        <v>639</v>
      </c>
      <c r="D925" s="8" t="s">
        <v>464</v>
      </c>
      <c r="E925" s="8" t="s">
        <v>465</v>
      </c>
      <c r="F925" s="8" t="s">
        <v>443</v>
      </c>
      <c r="G925" s="8"/>
      <c r="H925" s="148">
        <f>H926</f>
        <v>88720</v>
      </c>
      <c r="I925" s="148">
        <f>I926</f>
        <v>88720</v>
      </c>
      <c r="J925" s="111">
        <f>J926</f>
        <v>92657</v>
      </c>
    </row>
    <row r="926" spans="1:10" s="48" customFormat="1" ht="38.25">
      <c r="A926" s="177"/>
      <c r="B926" s="24" t="s">
        <v>655</v>
      </c>
      <c r="C926" s="8" t="s">
        <v>639</v>
      </c>
      <c r="D926" s="8" t="s">
        <v>464</v>
      </c>
      <c r="E926" s="8" t="s">
        <v>465</v>
      </c>
      <c r="F926" s="8" t="s">
        <v>443</v>
      </c>
      <c r="G926" s="8" t="s">
        <v>629</v>
      </c>
      <c r="H926" s="148">
        <v>88720</v>
      </c>
      <c r="I926" s="148">
        <v>88720</v>
      </c>
      <c r="J926" s="111">
        <v>92657</v>
      </c>
    </row>
    <row r="927" spans="1:10" s="48" customFormat="1" ht="25.5">
      <c r="A927" s="177"/>
      <c r="B927" s="24" t="s">
        <v>670</v>
      </c>
      <c r="C927" s="8" t="s">
        <v>639</v>
      </c>
      <c r="D927" s="8" t="s">
        <v>464</v>
      </c>
      <c r="E927" s="8" t="s">
        <v>465</v>
      </c>
      <c r="F927" s="8" t="s">
        <v>444</v>
      </c>
      <c r="G927" s="8"/>
      <c r="H927" s="148">
        <f>H928</f>
        <v>71735</v>
      </c>
      <c r="I927" s="148">
        <f>I928</f>
        <v>71735</v>
      </c>
      <c r="J927" s="111">
        <f>J928</f>
        <v>64314</v>
      </c>
    </row>
    <row r="928" spans="1:10" s="48" customFormat="1" ht="38.25">
      <c r="A928" s="177"/>
      <c r="B928" s="24" t="s">
        <v>655</v>
      </c>
      <c r="C928" s="8" t="s">
        <v>639</v>
      </c>
      <c r="D928" s="8" t="s">
        <v>464</v>
      </c>
      <c r="E928" s="8" t="s">
        <v>465</v>
      </c>
      <c r="F928" s="8" t="s">
        <v>444</v>
      </c>
      <c r="G928" s="8" t="s">
        <v>629</v>
      </c>
      <c r="H928" s="148">
        <v>71735</v>
      </c>
      <c r="I928" s="148">
        <v>71735</v>
      </c>
      <c r="J928" s="111">
        <v>64314</v>
      </c>
    </row>
    <row r="929" spans="1:10" s="48" customFormat="1" ht="25.5">
      <c r="A929" s="177"/>
      <c r="B929" s="12" t="s">
        <v>7</v>
      </c>
      <c r="C929" s="8" t="s">
        <v>639</v>
      </c>
      <c r="D929" s="8" t="s">
        <v>464</v>
      </c>
      <c r="E929" s="8" t="s">
        <v>465</v>
      </c>
      <c r="F929" s="8" t="s">
        <v>8</v>
      </c>
      <c r="G929" s="8"/>
      <c r="H929" s="148">
        <f>H930+H935</f>
        <v>1811.3</v>
      </c>
      <c r="I929" s="148">
        <f>I930+I935</f>
        <v>1811.3</v>
      </c>
      <c r="J929" s="111">
        <f>J930+J935</f>
        <v>1811.3</v>
      </c>
    </row>
    <row r="930" spans="1:10" s="48" customFormat="1" ht="51">
      <c r="A930" s="177"/>
      <c r="B930" s="95" t="s">
        <v>180</v>
      </c>
      <c r="C930" s="8" t="s">
        <v>639</v>
      </c>
      <c r="D930" s="8" t="s">
        <v>464</v>
      </c>
      <c r="E930" s="8" t="s">
        <v>465</v>
      </c>
      <c r="F930" s="8" t="s">
        <v>9</v>
      </c>
      <c r="G930" s="8"/>
      <c r="H930" s="148">
        <f>H931+H933</f>
        <v>232.6</v>
      </c>
      <c r="I930" s="148">
        <f>I931+I933</f>
        <v>232.6</v>
      </c>
      <c r="J930" s="111">
        <f>J931+J933</f>
        <v>232.6</v>
      </c>
    </row>
    <row r="931" spans="1:10" s="48" customFormat="1" ht="51">
      <c r="A931" s="177"/>
      <c r="B931" s="12" t="s">
        <v>151</v>
      </c>
      <c r="C931" s="8" t="s">
        <v>639</v>
      </c>
      <c r="D931" s="8" t="s">
        <v>464</v>
      </c>
      <c r="E931" s="8" t="s">
        <v>465</v>
      </c>
      <c r="F931" s="8" t="s">
        <v>715</v>
      </c>
      <c r="G931" s="8"/>
      <c r="H931" s="148">
        <f>H932</f>
        <v>197.5</v>
      </c>
      <c r="I931" s="148">
        <f>I932</f>
        <v>197.5</v>
      </c>
      <c r="J931" s="111">
        <f>J932</f>
        <v>197.5</v>
      </c>
    </row>
    <row r="932" spans="1:10" s="48" customFormat="1" ht="114.75">
      <c r="A932" s="177"/>
      <c r="B932" s="12" t="s">
        <v>396</v>
      </c>
      <c r="C932" s="8" t="s">
        <v>639</v>
      </c>
      <c r="D932" s="8" t="s">
        <v>464</v>
      </c>
      <c r="E932" s="8" t="s">
        <v>465</v>
      </c>
      <c r="F932" s="8" t="s">
        <v>715</v>
      </c>
      <c r="G932" s="8" t="s">
        <v>629</v>
      </c>
      <c r="H932" s="148">
        <v>197.5</v>
      </c>
      <c r="I932" s="148">
        <v>197.5</v>
      </c>
      <c r="J932" s="111">
        <v>197.5</v>
      </c>
    </row>
    <row r="933" spans="1:10" s="48" customFormat="1" ht="25.5">
      <c r="A933" s="177"/>
      <c r="B933" s="12" t="s">
        <v>714</v>
      </c>
      <c r="C933" s="8" t="s">
        <v>639</v>
      </c>
      <c r="D933" s="8" t="s">
        <v>464</v>
      </c>
      <c r="E933" s="8" t="s">
        <v>465</v>
      </c>
      <c r="F933" s="8" t="s">
        <v>2</v>
      </c>
      <c r="G933" s="8"/>
      <c r="H933" s="148">
        <f>H934</f>
        <v>35.1</v>
      </c>
      <c r="I933" s="148">
        <f>I934</f>
        <v>35.1</v>
      </c>
      <c r="J933" s="111">
        <f>J934</f>
        <v>35.1</v>
      </c>
    </row>
    <row r="934" spans="1:10" s="48" customFormat="1" ht="114.75">
      <c r="A934" s="177"/>
      <c r="B934" s="12" t="s">
        <v>396</v>
      </c>
      <c r="C934" s="8" t="s">
        <v>639</v>
      </c>
      <c r="D934" s="8" t="s">
        <v>464</v>
      </c>
      <c r="E934" s="8" t="s">
        <v>465</v>
      </c>
      <c r="F934" s="8" t="s">
        <v>2</v>
      </c>
      <c r="G934" s="8" t="s">
        <v>629</v>
      </c>
      <c r="H934" s="148">
        <v>35.1</v>
      </c>
      <c r="I934" s="148">
        <v>35.1</v>
      </c>
      <c r="J934" s="111">
        <v>35.1</v>
      </c>
    </row>
    <row r="935" spans="1:10" s="48" customFormat="1" ht="127.5">
      <c r="A935" s="177"/>
      <c r="B935" s="95" t="s">
        <v>136</v>
      </c>
      <c r="C935" s="8" t="s">
        <v>639</v>
      </c>
      <c r="D935" s="8" t="s">
        <v>464</v>
      </c>
      <c r="E935" s="8" t="s">
        <v>465</v>
      </c>
      <c r="F935" s="8" t="s">
        <v>713</v>
      </c>
      <c r="G935" s="8"/>
      <c r="H935" s="148">
        <f aca="true" t="shared" si="88" ref="H935:J936">H936</f>
        <v>1578.7</v>
      </c>
      <c r="I935" s="148">
        <f t="shared" si="88"/>
        <v>1578.7</v>
      </c>
      <c r="J935" s="111">
        <f t="shared" si="88"/>
        <v>1578.7</v>
      </c>
    </row>
    <row r="936" spans="1:10" s="48" customFormat="1" ht="153">
      <c r="A936" s="177"/>
      <c r="B936" s="95" t="s">
        <v>135</v>
      </c>
      <c r="C936" s="8" t="s">
        <v>639</v>
      </c>
      <c r="D936" s="8" t="s">
        <v>464</v>
      </c>
      <c r="E936" s="8" t="s">
        <v>465</v>
      </c>
      <c r="F936" s="8" t="s">
        <v>703</v>
      </c>
      <c r="G936" s="8"/>
      <c r="H936" s="148">
        <f t="shared" si="88"/>
        <v>1578.7</v>
      </c>
      <c r="I936" s="148">
        <f t="shared" si="88"/>
        <v>1578.7</v>
      </c>
      <c r="J936" s="111">
        <f t="shared" si="88"/>
        <v>1578.7</v>
      </c>
    </row>
    <row r="937" spans="1:10" s="48" customFormat="1" ht="216.75">
      <c r="A937" s="177"/>
      <c r="B937" s="12" t="s">
        <v>395</v>
      </c>
      <c r="C937" s="8" t="s">
        <v>639</v>
      </c>
      <c r="D937" s="8" t="s">
        <v>464</v>
      </c>
      <c r="E937" s="8" t="s">
        <v>465</v>
      </c>
      <c r="F937" s="8" t="s">
        <v>703</v>
      </c>
      <c r="G937" s="8" t="s">
        <v>629</v>
      </c>
      <c r="H937" s="148">
        <v>1578.7</v>
      </c>
      <c r="I937" s="148">
        <v>1578.7</v>
      </c>
      <c r="J937" s="111">
        <v>1578.7</v>
      </c>
    </row>
    <row r="938" spans="1:10" s="48" customFormat="1" ht="25.5">
      <c r="A938" s="177"/>
      <c r="B938" s="12" t="s">
        <v>10</v>
      </c>
      <c r="C938" s="8" t="s">
        <v>639</v>
      </c>
      <c r="D938" s="8" t="s">
        <v>464</v>
      </c>
      <c r="E938" s="8" t="s">
        <v>461</v>
      </c>
      <c r="F938" s="8"/>
      <c r="G938" s="8"/>
      <c r="H938" s="148">
        <f aca="true" t="shared" si="89" ref="H938:J941">H939</f>
        <v>1866</v>
      </c>
      <c r="I938" s="148">
        <f t="shared" si="89"/>
        <v>1866</v>
      </c>
      <c r="J938" s="111">
        <f t="shared" si="89"/>
        <v>1866</v>
      </c>
    </row>
    <row r="939" spans="1:10" s="48" customFormat="1" ht="25.5">
      <c r="A939" s="177"/>
      <c r="B939" s="12" t="s">
        <v>685</v>
      </c>
      <c r="C939" s="8" t="s">
        <v>639</v>
      </c>
      <c r="D939" s="8" t="s">
        <v>464</v>
      </c>
      <c r="E939" s="8" t="s">
        <v>461</v>
      </c>
      <c r="F939" s="8" t="s">
        <v>691</v>
      </c>
      <c r="G939" s="8"/>
      <c r="H939" s="148">
        <f t="shared" si="89"/>
        <v>1866</v>
      </c>
      <c r="I939" s="148">
        <f t="shared" si="89"/>
        <v>1866</v>
      </c>
      <c r="J939" s="111">
        <f t="shared" si="89"/>
        <v>1866</v>
      </c>
    </row>
    <row r="940" spans="1:10" s="48" customFormat="1" ht="25.5">
      <c r="A940" s="177"/>
      <c r="B940" s="12" t="s">
        <v>677</v>
      </c>
      <c r="C940" s="8" t="s">
        <v>639</v>
      </c>
      <c r="D940" s="8" t="s">
        <v>464</v>
      </c>
      <c r="E940" s="8" t="s">
        <v>461</v>
      </c>
      <c r="F940" s="8" t="s">
        <v>692</v>
      </c>
      <c r="G940" s="8"/>
      <c r="H940" s="148">
        <f t="shared" si="89"/>
        <v>1866</v>
      </c>
      <c r="I940" s="148">
        <f t="shared" si="89"/>
        <v>1866</v>
      </c>
      <c r="J940" s="111">
        <f t="shared" si="89"/>
        <v>1866</v>
      </c>
    </row>
    <row r="941" spans="1:10" s="48" customFormat="1" ht="25.5">
      <c r="A941" s="177"/>
      <c r="B941" s="12" t="s">
        <v>654</v>
      </c>
      <c r="C941" s="8" t="s">
        <v>639</v>
      </c>
      <c r="D941" s="8" t="s">
        <v>464</v>
      </c>
      <c r="E941" s="8" t="s">
        <v>461</v>
      </c>
      <c r="F941" s="8" t="s">
        <v>436</v>
      </c>
      <c r="G941" s="8"/>
      <c r="H941" s="148">
        <f t="shared" si="89"/>
        <v>1866</v>
      </c>
      <c r="I941" s="148">
        <f t="shared" si="89"/>
        <v>1866</v>
      </c>
      <c r="J941" s="111">
        <f t="shared" si="89"/>
        <v>1866</v>
      </c>
    </row>
    <row r="942" spans="1:10" s="48" customFormat="1" ht="38.25">
      <c r="A942" s="177"/>
      <c r="B942" s="24" t="s">
        <v>655</v>
      </c>
      <c r="C942" s="8" t="s">
        <v>639</v>
      </c>
      <c r="D942" s="8" t="s">
        <v>464</v>
      </c>
      <c r="E942" s="8" t="s">
        <v>461</v>
      </c>
      <c r="F942" s="8" t="s">
        <v>436</v>
      </c>
      <c r="G942" s="8" t="s">
        <v>629</v>
      </c>
      <c r="H942" s="148">
        <v>1866</v>
      </c>
      <c r="I942" s="148">
        <v>1866</v>
      </c>
      <c r="J942" s="111">
        <v>1866</v>
      </c>
    </row>
    <row r="943" spans="1:10" s="48" customFormat="1" ht="12.75">
      <c r="A943" s="177"/>
      <c r="B943" s="12" t="s">
        <v>11</v>
      </c>
      <c r="C943" s="8" t="s">
        <v>639</v>
      </c>
      <c r="D943" s="8" t="s">
        <v>464</v>
      </c>
      <c r="E943" s="8" t="s">
        <v>487</v>
      </c>
      <c r="F943" s="8"/>
      <c r="G943" s="8"/>
      <c r="H943" s="148">
        <f>H944+H952</f>
        <v>480685.1</v>
      </c>
      <c r="I943" s="148">
        <f>I944+I952</f>
        <v>480685.1</v>
      </c>
      <c r="J943" s="111">
        <f>J944+J952</f>
        <v>500116.1</v>
      </c>
    </row>
    <row r="944" spans="1:10" s="48" customFormat="1" ht="25.5">
      <c r="A944" s="177"/>
      <c r="B944" s="12" t="s">
        <v>685</v>
      </c>
      <c r="C944" s="8" t="s">
        <v>639</v>
      </c>
      <c r="D944" s="8" t="s">
        <v>464</v>
      </c>
      <c r="E944" s="8" t="s">
        <v>487</v>
      </c>
      <c r="F944" s="8" t="s">
        <v>691</v>
      </c>
      <c r="G944" s="8"/>
      <c r="H944" s="148">
        <f>H945</f>
        <v>422918</v>
      </c>
      <c r="I944" s="148">
        <f>I945</f>
        <v>422918</v>
      </c>
      <c r="J944" s="111">
        <f>J945</f>
        <v>442349</v>
      </c>
    </row>
    <row r="945" spans="1:10" s="48" customFormat="1" ht="25.5">
      <c r="A945" s="177"/>
      <c r="B945" s="12" t="s">
        <v>677</v>
      </c>
      <c r="C945" s="8" t="s">
        <v>639</v>
      </c>
      <c r="D945" s="8" t="s">
        <v>464</v>
      </c>
      <c r="E945" s="8" t="s">
        <v>487</v>
      </c>
      <c r="F945" s="8" t="s">
        <v>692</v>
      </c>
      <c r="G945" s="8"/>
      <c r="H945" s="148">
        <f>H946+H948+H950</f>
        <v>422918</v>
      </c>
      <c r="I945" s="148">
        <f>I946+I948+I950</f>
        <v>422918</v>
      </c>
      <c r="J945" s="111">
        <f>J946+J948+J950</f>
        <v>442349</v>
      </c>
    </row>
    <row r="946" spans="1:10" s="48" customFormat="1" ht="25.5">
      <c r="A946" s="177"/>
      <c r="B946" s="12" t="s">
        <v>654</v>
      </c>
      <c r="C946" s="8" t="s">
        <v>639</v>
      </c>
      <c r="D946" s="8" t="s">
        <v>464</v>
      </c>
      <c r="E946" s="8" t="s">
        <v>487</v>
      </c>
      <c r="F946" s="8" t="s">
        <v>436</v>
      </c>
      <c r="G946" s="8"/>
      <c r="H946" s="148">
        <f>H947</f>
        <v>291249</v>
      </c>
      <c r="I946" s="148">
        <f>I947</f>
        <v>291249</v>
      </c>
      <c r="J946" s="111">
        <f>J947</f>
        <v>291968</v>
      </c>
    </row>
    <row r="947" spans="1:10" s="48" customFormat="1" ht="38.25">
      <c r="A947" s="177"/>
      <c r="B947" s="24" t="s">
        <v>655</v>
      </c>
      <c r="C947" s="8" t="s">
        <v>639</v>
      </c>
      <c r="D947" s="8" t="s">
        <v>464</v>
      </c>
      <c r="E947" s="8" t="s">
        <v>487</v>
      </c>
      <c r="F947" s="8" t="s">
        <v>436</v>
      </c>
      <c r="G947" s="8" t="s">
        <v>629</v>
      </c>
      <c r="H947" s="148">
        <v>291249</v>
      </c>
      <c r="I947" s="148">
        <v>291249</v>
      </c>
      <c r="J947" s="111">
        <v>291968</v>
      </c>
    </row>
    <row r="948" spans="1:10" s="48" customFormat="1" ht="25.5">
      <c r="A948" s="177"/>
      <c r="B948" s="24" t="s">
        <v>656</v>
      </c>
      <c r="C948" s="8" t="s">
        <v>639</v>
      </c>
      <c r="D948" s="8" t="s">
        <v>464</v>
      </c>
      <c r="E948" s="8" t="s">
        <v>487</v>
      </c>
      <c r="F948" s="8" t="s">
        <v>437</v>
      </c>
      <c r="G948" s="8"/>
      <c r="H948" s="148">
        <f>H949</f>
        <v>91378</v>
      </c>
      <c r="I948" s="148">
        <f>I949</f>
        <v>91378</v>
      </c>
      <c r="J948" s="111">
        <f>J949</f>
        <v>95452</v>
      </c>
    </row>
    <row r="949" spans="1:10" s="48" customFormat="1" ht="38.25">
      <c r="A949" s="177"/>
      <c r="B949" s="24" t="s">
        <v>655</v>
      </c>
      <c r="C949" s="8" t="s">
        <v>639</v>
      </c>
      <c r="D949" s="8" t="s">
        <v>464</v>
      </c>
      <c r="E949" s="8" t="s">
        <v>487</v>
      </c>
      <c r="F949" s="8" t="s">
        <v>437</v>
      </c>
      <c r="G949" s="8" t="s">
        <v>629</v>
      </c>
      <c r="H949" s="148">
        <v>91378</v>
      </c>
      <c r="I949" s="148">
        <v>91378</v>
      </c>
      <c r="J949" s="111">
        <v>95452</v>
      </c>
    </row>
    <row r="950" spans="1:10" s="48" customFormat="1" ht="25.5">
      <c r="A950" s="177"/>
      <c r="B950" s="24" t="s">
        <v>670</v>
      </c>
      <c r="C950" s="8" t="s">
        <v>639</v>
      </c>
      <c r="D950" s="8" t="s">
        <v>464</v>
      </c>
      <c r="E950" s="8" t="s">
        <v>487</v>
      </c>
      <c r="F950" s="8" t="s">
        <v>438</v>
      </c>
      <c r="G950" s="8"/>
      <c r="H950" s="148">
        <f>H951</f>
        <v>40291</v>
      </c>
      <c r="I950" s="148">
        <f>I951</f>
        <v>40291</v>
      </c>
      <c r="J950" s="111">
        <f>J951</f>
        <v>54929</v>
      </c>
    </row>
    <row r="951" spans="1:10" s="48" customFormat="1" ht="38.25">
      <c r="A951" s="177"/>
      <c r="B951" s="24" t="s">
        <v>655</v>
      </c>
      <c r="C951" s="8" t="s">
        <v>639</v>
      </c>
      <c r="D951" s="8" t="s">
        <v>464</v>
      </c>
      <c r="E951" s="8" t="s">
        <v>487</v>
      </c>
      <c r="F951" s="8" t="s">
        <v>438</v>
      </c>
      <c r="G951" s="8" t="s">
        <v>629</v>
      </c>
      <c r="H951" s="148">
        <v>40291</v>
      </c>
      <c r="I951" s="148">
        <v>40291</v>
      </c>
      <c r="J951" s="111">
        <v>54929</v>
      </c>
    </row>
    <row r="952" spans="1:10" s="48" customFormat="1" ht="25.5">
      <c r="A952" s="177"/>
      <c r="B952" s="12" t="s">
        <v>7</v>
      </c>
      <c r="C952" s="8" t="s">
        <v>639</v>
      </c>
      <c r="D952" s="8" t="s">
        <v>464</v>
      </c>
      <c r="E952" s="8" t="s">
        <v>487</v>
      </c>
      <c r="F952" s="8" t="s">
        <v>8</v>
      </c>
      <c r="G952" s="8"/>
      <c r="H952" s="148">
        <f>H953</f>
        <v>57767.1</v>
      </c>
      <c r="I952" s="148">
        <f>I953</f>
        <v>57767.1</v>
      </c>
      <c r="J952" s="111">
        <f>J953</f>
        <v>57767.1</v>
      </c>
    </row>
    <row r="953" spans="1:10" s="48" customFormat="1" ht="51">
      <c r="A953" s="177"/>
      <c r="B953" s="12" t="s">
        <v>180</v>
      </c>
      <c r="C953" s="8" t="s">
        <v>639</v>
      </c>
      <c r="D953" s="8" t="s">
        <v>464</v>
      </c>
      <c r="E953" s="8" t="s">
        <v>487</v>
      </c>
      <c r="F953" s="8" t="s">
        <v>9</v>
      </c>
      <c r="G953" s="8"/>
      <c r="H953" s="148">
        <f>H954+H956</f>
        <v>57767.1</v>
      </c>
      <c r="I953" s="148">
        <f>I954+I956</f>
        <v>57767.1</v>
      </c>
      <c r="J953" s="111">
        <f>J954+J956</f>
        <v>57767.1</v>
      </c>
    </row>
    <row r="954" spans="1:10" s="48" customFormat="1" ht="51">
      <c r="A954" s="177"/>
      <c r="B954" s="12" t="s">
        <v>151</v>
      </c>
      <c r="C954" s="8" t="s">
        <v>639</v>
      </c>
      <c r="D954" s="8" t="s">
        <v>464</v>
      </c>
      <c r="E954" s="8" t="s">
        <v>487</v>
      </c>
      <c r="F954" s="8" t="s">
        <v>715</v>
      </c>
      <c r="G954" s="8"/>
      <c r="H954" s="148">
        <f>H955</f>
        <v>50487.6</v>
      </c>
      <c r="I954" s="148">
        <f>I955</f>
        <v>50487.6</v>
      </c>
      <c r="J954" s="111">
        <f>J955</f>
        <v>50487.6</v>
      </c>
    </row>
    <row r="955" spans="1:10" s="48" customFormat="1" ht="114.75">
      <c r="A955" s="177"/>
      <c r="B955" s="12" t="s">
        <v>396</v>
      </c>
      <c r="C955" s="8" t="s">
        <v>639</v>
      </c>
      <c r="D955" s="8" t="s">
        <v>464</v>
      </c>
      <c r="E955" s="8" t="s">
        <v>487</v>
      </c>
      <c r="F955" s="8" t="s">
        <v>715</v>
      </c>
      <c r="G955" s="8" t="s">
        <v>629</v>
      </c>
      <c r="H955" s="148">
        <v>50487.6</v>
      </c>
      <c r="I955" s="148">
        <v>50487.6</v>
      </c>
      <c r="J955" s="111">
        <v>50487.6</v>
      </c>
    </row>
    <row r="956" spans="1:10" s="48" customFormat="1" ht="25.5">
      <c r="A956" s="177"/>
      <c r="B956" s="12" t="s">
        <v>714</v>
      </c>
      <c r="C956" s="8" t="s">
        <v>639</v>
      </c>
      <c r="D956" s="8" t="s">
        <v>464</v>
      </c>
      <c r="E956" s="8" t="s">
        <v>487</v>
      </c>
      <c r="F956" s="8" t="s">
        <v>2</v>
      </c>
      <c r="G956" s="8"/>
      <c r="H956" s="148">
        <f>H957</f>
        <v>7279.5</v>
      </c>
      <c r="I956" s="148">
        <f>I957</f>
        <v>7279.5</v>
      </c>
      <c r="J956" s="111">
        <f>J957</f>
        <v>7279.5</v>
      </c>
    </row>
    <row r="957" spans="1:10" s="48" customFormat="1" ht="114.75">
      <c r="A957" s="177"/>
      <c r="B957" s="12" t="s">
        <v>396</v>
      </c>
      <c r="C957" s="8" t="s">
        <v>639</v>
      </c>
      <c r="D957" s="8" t="s">
        <v>464</v>
      </c>
      <c r="E957" s="8" t="s">
        <v>487</v>
      </c>
      <c r="F957" s="8" t="s">
        <v>2</v>
      </c>
      <c r="G957" s="8" t="s">
        <v>629</v>
      </c>
      <c r="H957" s="148">
        <v>7279.5</v>
      </c>
      <c r="I957" s="148">
        <v>7279.5</v>
      </c>
      <c r="J957" s="111">
        <v>7279.5</v>
      </c>
    </row>
    <row r="958" spans="1:10" s="48" customFormat="1" ht="12.75">
      <c r="A958" s="177"/>
      <c r="B958" s="12" t="s">
        <v>663</v>
      </c>
      <c r="C958" s="8" t="s">
        <v>639</v>
      </c>
      <c r="D958" s="8" t="s">
        <v>464</v>
      </c>
      <c r="E958" s="8" t="s">
        <v>464</v>
      </c>
      <c r="F958" s="8"/>
      <c r="G958" s="8"/>
      <c r="H958" s="148">
        <f>H959+H962+H970+H978</f>
        <v>514255</v>
      </c>
      <c r="I958" s="148">
        <f>I959+I962+I970+I978</f>
        <v>514255</v>
      </c>
      <c r="J958" s="111">
        <f>J959+J962+J970+J978</f>
        <v>514156</v>
      </c>
    </row>
    <row r="959" spans="1:10" s="48" customFormat="1" ht="51">
      <c r="A959" s="177"/>
      <c r="B959" s="17" t="s">
        <v>630</v>
      </c>
      <c r="C959" s="8" t="s">
        <v>639</v>
      </c>
      <c r="D959" s="8" t="s">
        <v>464</v>
      </c>
      <c r="E959" s="8" t="s">
        <v>464</v>
      </c>
      <c r="F959" s="8" t="s">
        <v>631</v>
      </c>
      <c r="G959" s="8"/>
      <c r="H959" s="148">
        <f aca="true" t="shared" si="90" ref="H959:J960">H960</f>
        <v>22155</v>
      </c>
      <c r="I959" s="148">
        <f t="shared" si="90"/>
        <v>22155</v>
      </c>
      <c r="J959" s="111">
        <f t="shared" si="90"/>
        <v>22155</v>
      </c>
    </row>
    <row r="960" spans="1:10" s="48" customFormat="1" ht="12.75">
      <c r="A960" s="177"/>
      <c r="B960" s="17" t="s">
        <v>208</v>
      </c>
      <c r="C960" s="8" t="s">
        <v>639</v>
      </c>
      <c r="D960" s="8" t="s">
        <v>464</v>
      </c>
      <c r="E960" s="8" t="s">
        <v>464</v>
      </c>
      <c r="F960" s="8" t="s">
        <v>209</v>
      </c>
      <c r="G960" s="8"/>
      <c r="H960" s="148">
        <f t="shared" si="90"/>
        <v>22155</v>
      </c>
      <c r="I960" s="148">
        <f t="shared" si="90"/>
        <v>22155</v>
      </c>
      <c r="J960" s="111">
        <f t="shared" si="90"/>
        <v>22155</v>
      </c>
    </row>
    <row r="961" spans="1:10" s="48" customFormat="1" ht="25.5">
      <c r="A961" s="177"/>
      <c r="B961" s="12" t="s">
        <v>619</v>
      </c>
      <c r="C961" s="8" t="s">
        <v>639</v>
      </c>
      <c r="D961" s="8" t="s">
        <v>464</v>
      </c>
      <c r="E961" s="8" t="s">
        <v>464</v>
      </c>
      <c r="F961" s="8" t="s">
        <v>209</v>
      </c>
      <c r="G961" s="8" t="s">
        <v>620</v>
      </c>
      <c r="H961" s="148">
        <v>22155</v>
      </c>
      <c r="I961" s="148">
        <v>22155</v>
      </c>
      <c r="J961" s="111">
        <v>22155</v>
      </c>
    </row>
    <row r="962" spans="1:10" s="48" customFormat="1" ht="76.5">
      <c r="A962" s="177"/>
      <c r="B962" s="59" t="s">
        <v>15</v>
      </c>
      <c r="C962" s="8" t="s">
        <v>639</v>
      </c>
      <c r="D962" s="8" t="s">
        <v>464</v>
      </c>
      <c r="E962" s="8" t="s">
        <v>464</v>
      </c>
      <c r="F962" s="8" t="s">
        <v>16</v>
      </c>
      <c r="G962" s="8"/>
      <c r="H962" s="148">
        <f>H963</f>
        <v>70758</v>
      </c>
      <c r="I962" s="148">
        <f>I963</f>
        <v>70758</v>
      </c>
      <c r="J962" s="111">
        <f>J963</f>
        <v>70840</v>
      </c>
    </row>
    <row r="963" spans="1:10" s="48" customFormat="1" ht="25.5">
      <c r="A963" s="177"/>
      <c r="B963" s="12" t="s">
        <v>677</v>
      </c>
      <c r="C963" s="8" t="s">
        <v>639</v>
      </c>
      <c r="D963" s="8" t="s">
        <v>464</v>
      </c>
      <c r="E963" s="8" t="s">
        <v>464</v>
      </c>
      <c r="F963" s="8" t="s">
        <v>17</v>
      </c>
      <c r="G963" s="8"/>
      <c r="H963" s="148">
        <f>H964+H966+H968</f>
        <v>70758</v>
      </c>
      <c r="I963" s="148">
        <f>I964+I966+I968</f>
        <v>70758</v>
      </c>
      <c r="J963" s="111">
        <f>J964+J966+J968</f>
        <v>70840</v>
      </c>
    </row>
    <row r="964" spans="1:10" s="48" customFormat="1" ht="25.5">
      <c r="A964" s="177"/>
      <c r="B964" s="12" t="s">
        <v>654</v>
      </c>
      <c r="C964" s="8" t="s">
        <v>639</v>
      </c>
      <c r="D964" s="8" t="s">
        <v>464</v>
      </c>
      <c r="E964" s="8" t="s">
        <v>464</v>
      </c>
      <c r="F964" s="8" t="s">
        <v>595</v>
      </c>
      <c r="G964" s="8"/>
      <c r="H964" s="148">
        <f>H965</f>
        <v>66990</v>
      </c>
      <c r="I964" s="148">
        <f>I965</f>
        <v>66990</v>
      </c>
      <c r="J964" s="111">
        <f>J965</f>
        <v>67015</v>
      </c>
    </row>
    <row r="965" spans="1:10" s="48" customFormat="1" ht="38.25">
      <c r="A965" s="177"/>
      <c r="B965" s="24" t="s">
        <v>655</v>
      </c>
      <c r="C965" s="8" t="s">
        <v>639</v>
      </c>
      <c r="D965" s="8" t="s">
        <v>464</v>
      </c>
      <c r="E965" s="8" t="s">
        <v>464</v>
      </c>
      <c r="F965" s="8" t="s">
        <v>595</v>
      </c>
      <c r="G965" s="8" t="s">
        <v>629</v>
      </c>
      <c r="H965" s="148">
        <v>66990</v>
      </c>
      <c r="I965" s="148">
        <v>66990</v>
      </c>
      <c r="J965" s="111">
        <v>67015</v>
      </c>
    </row>
    <row r="966" spans="1:10" s="48" customFormat="1" ht="25.5">
      <c r="A966" s="177"/>
      <c r="B966" s="24" t="s">
        <v>656</v>
      </c>
      <c r="C966" s="8" t="s">
        <v>639</v>
      </c>
      <c r="D966" s="8" t="s">
        <v>464</v>
      </c>
      <c r="E966" s="8" t="s">
        <v>464</v>
      </c>
      <c r="F966" s="8" t="s">
        <v>596</v>
      </c>
      <c r="G966" s="8"/>
      <c r="H966" s="148">
        <f>H967</f>
        <v>3222</v>
      </c>
      <c r="I966" s="148">
        <f>I967</f>
        <v>3222</v>
      </c>
      <c r="J966" s="111">
        <f>J967</f>
        <v>3370</v>
      </c>
    </row>
    <row r="967" spans="1:10" s="48" customFormat="1" ht="38.25">
      <c r="A967" s="177"/>
      <c r="B967" s="24" t="s">
        <v>655</v>
      </c>
      <c r="C967" s="8" t="s">
        <v>639</v>
      </c>
      <c r="D967" s="8" t="s">
        <v>464</v>
      </c>
      <c r="E967" s="8" t="s">
        <v>464</v>
      </c>
      <c r="F967" s="8" t="s">
        <v>596</v>
      </c>
      <c r="G967" s="8" t="s">
        <v>629</v>
      </c>
      <c r="H967" s="148">
        <v>3222</v>
      </c>
      <c r="I967" s="148">
        <v>3222</v>
      </c>
      <c r="J967" s="111">
        <v>3370</v>
      </c>
    </row>
    <row r="968" spans="1:10" s="48" customFormat="1" ht="25.5">
      <c r="A968" s="177"/>
      <c r="B968" s="24" t="s">
        <v>670</v>
      </c>
      <c r="C968" s="8" t="s">
        <v>639</v>
      </c>
      <c r="D968" s="8" t="s">
        <v>464</v>
      </c>
      <c r="E968" s="8" t="s">
        <v>464</v>
      </c>
      <c r="F968" s="8" t="s">
        <v>597</v>
      </c>
      <c r="G968" s="8"/>
      <c r="H968" s="148">
        <f>H969</f>
        <v>546</v>
      </c>
      <c r="I968" s="148">
        <f>I969</f>
        <v>546</v>
      </c>
      <c r="J968" s="111">
        <f>J969</f>
        <v>455</v>
      </c>
    </row>
    <row r="969" spans="1:10" s="48" customFormat="1" ht="38.25">
      <c r="A969" s="177"/>
      <c r="B969" s="24" t="s">
        <v>655</v>
      </c>
      <c r="C969" s="8" t="s">
        <v>639</v>
      </c>
      <c r="D969" s="8" t="s">
        <v>464</v>
      </c>
      <c r="E969" s="8" t="s">
        <v>464</v>
      </c>
      <c r="F969" s="8" t="s">
        <v>597</v>
      </c>
      <c r="G969" s="8" t="s">
        <v>629</v>
      </c>
      <c r="H969" s="148">
        <v>546</v>
      </c>
      <c r="I969" s="148">
        <v>546</v>
      </c>
      <c r="J969" s="111">
        <v>455</v>
      </c>
    </row>
    <row r="970" spans="1:10" s="48" customFormat="1" ht="25.5">
      <c r="A970" s="177"/>
      <c r="B970" s="12" t="s">
        <v>18</v>
      </c>
      <c r="C970" s="8" t="s">
        <v>639</v>
      </c>
      <c r="D970" s="8" t="s">
        <v>464</v>
      </c>
      <c r="E970" s="8" t="s">
        <v>464</v>
      </c>
      <c r="F970" s="8" t="s">
        <v>19</v>
      </c>
      <c r="G970" s="8"/>
      <c r="H970" s="148">
        <f>H971</f>
        <v>420942</v>
      </c>
      <c r="I970" s="148">
        <f>I971</f>
        <v>420942</v>
      </c>
      <c r="J970" s="111">
        <f>J971</f>
        <v>420761</v>
      </c>
    </row>
    <row r="971" spans="1:10" s="48" customFormat="1" ht="25.5">
      <c r="A971" s="177"/>
      <c r="B971" s="12" t="s">
        <v>677</v>
      </c>
      <c r="C971" s="8" t="s">
        <v>639</v>
      </c>
      <c r="D971" s="8" t="s">
        <v>464</v>
      </c>
      <c r="E971" s="8" t="s">
        <v>464</v>
      </c>
      <c r="F971" s="8" t="s">
        <v>22</v>
      </c>
      <c r="G971" s="8"/>
      <c r="H971" s="148">
        <f>H972+H974+H976</f>
        <v>420942</v>
      </c>
      <c r="I971" s="148">
        <f>I972+I974+I976</f>
        <v>420942</v>
      </c>
      <c r="J971" s="111">
        <f>J972+J974+J976</f>
        <v>420761</v>
      </c>
    </row>
    <row r="972" spans="1:10" s="48" customFormat="1" ht="25.5">
      <c r="A972" s="177"/>
      <c r="B972" s="12" t="s">
        <v>654</v>
      </c>
      <c r="C972" s="8" t="s">
        <v>639</v>
      </c>
      <c r="D972" s="8" t="s">
        <v>464</v>
      </c>
      <c r="E972" s="8" t="s">
        <v>464</v>
      </c>
      <c r="F972" s="8" t="s">
        <v>445</v>
      </c>
      <c r="G972" s="8"/>
      <c r="H972" s="148">
        <f>H973</f>
        <v>381275</v>
      </c>
      <c r="I972" s="148">
        <f>I973</f>
        <v>381275</v>
      </c>
      <c r="J972" s="111">
        <f>J973</f>
        <v>381504</v>
      </c>
    </row>
    <row r="973" spans="1:10" s="48" customFormat="1" ht="38.25">
      <c r="A973" s="177"/>
      <c r="B973" s="24" t="s">
        <v>655</v>
      </c>
      <c r="C973" s="8" t="s">
        <v>639</v>
      </c>
      <c r="D973" s="8" t="s">
        <v>464</v>
      </c>
      <c r="E973" s="8" t="s">
        <v>464</v>
      </c>
      <c r="F973" s="8" t="s">
        <v>445</v>
      </c>
      <c r="G973" s="8" t="s">
        <v>629</v>
      </c>
      <c r="H973" s="148">
        <v>381275</v>
      </c>
      <c r="I973" s="148">
        <v>381275</v>
      </c>
      <c r="J973" s="111">
        <v>381504</v>
      </c>
    </row>
    <row r="974" spans="1:10" s="48" customFormat="1" ht="25.5">
      <c r="A974" s="177"/>
      <c r="B974" s="24" t="s">
        <v>656</v>
      </c>
      <c r="C974" s="8" t="s">
        <v>639</v>
      </c>
      <c r="D974" s="8" t="s">
        <v>464</v>
      </c>
      <c r="E974" s="8" t="s">
        <v>464</v>
      </c>
      <c r="F974" s="8" t="s">
        <v>446</v>
      </c>
      <c r="G974" s="8"/>
      <c r="H974" s="148">
        <f>H975</f>
        <v>34103</v>
      </c>
      <c r="I974" s="148">
        <f>I975</f>
        <v>34103</v>
      </c>
      <c r="J974" s="111">
        <f>J975</f>
        <v>35825</v>
      </c>
    </row>
    <row r="975" spans="1:10" s="48" customFormat="1" ht="38.25">
      <c r="A975" s="177"/>
      <c r="B975" s="24" t="s">
        <v>655</v>
      </c>
      <c r="C975" s="8" t="s">
        <v>639</v>
      </c>
      <c r="D975" s="8" t="s">
        <v>464</v>
      </c>
      <c r="E975" s="8" t="s">
        <v>464</v>
      </c>
      <c r="F975" s="8" t="s">
        <v>446</v>
      </c>
      <c r="G975" s="8" t="s">
        <v>629</v>
      </c>
      <c r="H975" s="148">
        <v>34103</v>
      </c>
      <c r="I975" s="148">
        <v>34103</v>
      </c>
      <c r="J975" s="111">
        <v>35825</v>
      </c>
    </row>
    <row r="976" spans="1:10" s="48" customFormat="1" ht="25.5">
      <c r="A976" s="177"/>
      <c r="B976" s="24" t="s">
        <v>670</v>
      </c>
      <c r="C976" s="8" t="s">
        <v>639</v>
      </c>
      <c r="D976" s="8" t="s">
        <v>464</v>
      </c>
      <c r="E976" s="8" t="s">
        <v>464</v>
      </c>
      <c r="F976" s="8" t="s">
        <v>447</v>
      </c>
      <c r="G976" s="8"/>
      <c r="H976" s="148">
        <f>H977</f>
        <v>5564</v>
      </c>
      <c r="I976" s="148">
        <f>I977</f>
        <v>5564</v>
      </c>
      <c r="J976" s="111">
        <f>J977</f>
        <v>3432</v>
      </c>
    </row>
    <row r="977" spans="1:10" s="48" customFormat="1" ht="38.25">
      <c r="A977" s="177"/>
      <c r="B977" s="24" t="s">
        <v>655</v>
      </c>
      <c r="C977" s="8" t="s">
        <v>639</v>
      </c>
      <c r="D977" s="8" t="s">
        <v>464</v>
      </c>
      <c r="E977" s="8" t="s">
        <v>464</v>
      </c>
      <c r="F977" s="8" t="s">
        <v>447</v>
      </c>
      <c r="G977" s="8" t="s">
        <v>629</v>
      </c>
      <c r="H977" s="148">
        <v>5564</v>
      </c>
      <c r="I977" s="148">
        <v>5564</v>
      </c>
      <c r="J977" s="111">
        <v>3432</v>
      </c>
    </row>
    <row r="978" spans="1:10" s="48" customFormat="1" ht="12.75">
      <c r="A978" s="177"/>
      <c r="B978" s="136" t="s">
        <v>12</v>
      </c>
      <c r="C978" s="8" t="s">
        <v>639</v>
      </c>
      <c r="D978" s="8" t="s">
        <v>464</v>
      </c>
      <c r="E978" s="8" t="s">
        <v>464</v>
      </c>
      <c r="F978" s="8" t="s">
        <v>13</v>
      </c>
      <c r="G978" s="8"/>
      <c r="H978" s="148">
        <f aca="true" t="shared" si="91" ref="H978:J979">H979</f>
        <v>400</v>
      </c>
      <c r="I978" s="148">
        <f t="shared" si="91"/>
        <v>400</v>
      </c>
      <c r="J978" s="111">
        <f t="shared" si="91"/>
        <v>400</v>
      </c>
    </row>
    <row r="979" spans="1:10" s="48" customFormat="1" ht="63.75">
      <c r="A979" s="177"/>
      <c r="B979" s="13" t="s">
        <v>598</v>
      </c>
      <c r="C979" s="8" t="s">
        <v>639</v>
      </c>
      <c r="D979" s="8" t="s">
        <v>464</v>
      </c>
      <c r="E979" s="8" t="s">
        <v>464</v>
      </c>
      <c r="F979" s="8" t="s">
        <v>599</v>
      </c>
      <c r="G979" s="8"/>
      <c r="H979" s="148">
        <f t="shared" si="91"/>
        <v>400</v>
      </c>
      <c r="I979" s="148">
        <f t="shared" si="91"/>
        <v>400</v>
      </c>
      <c r="J979" s="111">
        <f t="shared" si="91"/>
        <v>400</v>
      </c>
    </row>
    <row r="980" spans="1:10" s="48" customFormat="1" ht="12.75">
      <c r="A980" s="177"/>
      <c r="B980" s="137" t="s">
        <v>448</v>
      </c>
      <c r="C980" s="8" t="s">
        <v>639</v>
      </c>
      <c r="D980" s="8" t="s">
        <v>464</v>
      </c>
      <c r="E980" s="8" t="s">
        <v>464</v>
      </c>
      <c r="F980" s="8" t="s">
        <v>599</v>
      </c>
      <c r="G980" s="8" t="s">
        <v>449</v>
      </c>
      <c r="H980" s="148">
        <v>400</v>
      </c>
      <c r="I980" s="148">
        <v>400</v>
      </c>
      <c r="J980" s="111">
        <v>400</v>
      </c>
    </row>
    <row r="981" spans="1:10" ht="12.75">
      <c r="A981" s="177"/>
      <c r="B981" s="12" t="s">
        <v>496</v>
      </c>
      <c r="C981" s="8">
        <v>928</v>
      </c>
      <c r="D981" s="8" t="s">
        <v>401</v>
      </c>
      <c r="E981" s="8"/>
      <c r="F981" s="7"/>
      <c r="G981" s="8"/>
      <c r="H981" s="148">
        <f aca="true" t="shared" si="92" ref="H981:J982">H982</f>
        <v>76913</v>
      </c>
      <c r="I981" s="148">
        <f t="shared" si="92"/>
        <v>144945</v>
      </c>
      <c r="J981" s="111">
        <f t="shared" si="92"/>
        <v>144166</v>
      </c>
    </row>
    <row r="982" spans="1:10" ht="12.75">
      <c r="A982" s="177"/>
      <c r="B982" s="12" t="s">
        <v>562</v>
      </c>
      <c r="C982" s="8">
        <v>928</v>
      </c>
      <c r="D982" s="8" t="s">
        <v>401</v>
      </c>
      <c r="E982" s="8" t="s">
        <v>461</v>
      </c>
      <c r="F982" s="7"/>
      <c r="G982" s="8"/>
      <c r="H982" s="148">
        <f t="shared" si="92"/>
        <v>76913</v>
      </c>
      <c r="I982" s="148">
        <f t="shared" si="92"/>
        <v>144945</v>
      </c>
      <c r="J982" s="111">
        <f t="shared" si="92"/>
        <v>144166</v>
      </c>
    </row>
    <row r="983" spans="1:10" ht="12.75">
      <c r="A983" s="177"/>
      <c r="B983" s="12" t="s">
        <v>40</v>
      </c>
      <c r="C983" s="8">
        <v>928</v>
      </c>
      <c r="D983" s="8" t="s">
        <v>401</v>
      </c>
      <c r="E983" s="8" t="s">
        <v>461</v>
      </c>
      <c r="F983" s="8" t="s">
        <v>47</v>
      </c>
      <c r="G983" s="7"/>
      <c r="H983" s="148">
        <f>H987+H990+H995+H984</f>
        <v>76913</v>
      </c>
      <c r="I983" s="148">
        <f>I987+I990+I995+I984</f>
        <v>144945</v>
      </c>
      <c r="J983" s="111">
        <f>J987+J990+J995+J984</f>
        <v>144166</v>
      </c>
    </row>
    <row r="984" spans="1:10" ht="63.75">
      <c r="A984" s="177"/>
      <c r="B984" s="135" t="s">
        <v>600</v>
      </c>
      <c r="C984" s="8">
        <v>928</v>
      </c>
      <c r="D984" s="8" t="s">
        <v>401</v>
      </c>
      <c r="E984" s="8" t="s">
        <v>461</v>
      </c>
      <c r="F984" s="8" t="s">
        <v>601</v>
      </c>
      <c r="G984" s="7"/>
      <c r="H984" s="148">
        <f aca="true" t="shared" si="93" ref="H984:J985">H985</f>
        <v>36000</v>
      </c>
      <c r="I984" s="148">
        <f t="shared" si="93"/>
        <v>36000</v>
      </c>
      <c r="J984" s="111">
        <f t="shared" si="93"/>
        <v>36000</v>
      </c>
    </row>
    <row r="985" spans="1:10" ht="102">
      <c r="A985" s="177"/>
      <c r="B985" s="12" t="s">
        <v>453</v>
      </c>
      <c r="C985" s="8">
        <v>928</v>
      </c>
      <c r="D985" s="8" t="s">
        <v>401</v>
      </c>
      <c r="E985" s="8" t="s">
        <v>461</v>
      </c>
      <c r="F985" s="8" t="s">
        <v>454</v>
      </c>
      <c r="G985" s="7"/>
      <c r="H985" s="148">
        <f t="shared" si="93"/>
        <v>36000</v>
      </c>
      <c r="I985" s="148">
        <f t="shared" si="93"/>
        <v>36000</v>
      </c>
      <c r="J985" s="111">
        <f t="shared" si="93"/>
        <v>36000</v>
      </c>
    </row>
    <row r="986" spans="1:10" ht="12.75">
      <c r="A986" s="177"/>
      <c r="B986" s="12" t="s">
        <v>183</v>
      </c>
      <c r="C986" s="8">
        <v>928</v>
      </c>
      <c r="D986" s="8" t="s">
        <v>401</v>
      </c>
      <c r="E986" s="8" t="s">
        <v>461</v>
      </c>
      <c r="F986" s="8" t="s">
        <v>454</v>
      </c>
      <c r="G986" s="8" t="s">
        <v>53</v>
      </c>
      <c r="H986" s="148">
        <v>36000</v>
      </c>
      <c r="I986" s="148">
        <v>36000</v>
      </c>
      <c r="J986" s="111">
        <v>36000</v>
      </c>
    </row>
    <row r="987" spans="1:10" ht="38.25">
      <c r="A987" s="177"/>
      <c r="B987" s="12" t="s">
        <v>48</v>
      </c>
      <c r="C987" s="8">
        <v>928</v>
      </c>
      <c r="D987" s="8" t="s">
        <v>401</v>
      </c>
      <c r="E987" s="8" t="s">
        <v>461</v>
      </c>
      <c r="F987" s="8" t="s">
        <v>49</v>
      </c>
      <c r="G987" s="7"/>
      <c r="H987" s="148">
        <f aca="true" t="shared" si="94" ref="H987:J988">H988</f>
        <v>347</v>
      </c>
      <c r="I987" s="148">
        <f t="shared" si="94"/>
        <v>3334</v>
      </c>
      <c r="J987" s="111">
        <f t="shared" si="94"/>
        <v>3334</v>
      </c>
    </row>
    <row r="988" spans="1:10" ht="38.25">
      <c r="A988" s="177"/>
      <c r="B988" s="12" t="s">
        <v>45</v>
      </c>
      <c r="C988" s="8">
        <v>928</v>
      </c>
      <c r="D988" s="8" t="s">
        <v>401</v>
      </c>
      <c r="E988" s="8" t="s">
        <v>461</v>
      </c>
      <c r="F988" s="8" t="s">
        <v>52</v>
      </c>
      <c r="G988" s="7"/>
      <c r="H988" s="148">
        <f t="shared" si="94"/>
        <v>347</v>
      </c>
      <c r="I988" s="148">
        <f t="shared" si="94"/>
        <v>3334</v>
      </c>
      <c r="J988" s="111">
        <f t="shared" si="94"/>
        <v>3334</v>
      </c>
    </row>
    <row r="989" spans="1:10" ht="76.5">
      <c r="A989" s="177"/>
      <c r="B989" s="12" t="s">
        <v>144</v>
      </c>
      <c r="C989" s="8">
        <v>928</v>
      </c>
      <c r="D989" s="8" t="s">
        <v>401</v>
      </c>
      <c r="E989" s="8" t="s">
        <v>461</v>
      </c>
      <c r="F989" s="8" t="s">
        <v>52</v>
      </c>
      <c r="G989" s="7" t="s">
        <v>53</v>
      </c>
      <c r="H989" s="148">
        <v>347</v>
      </c>
      <c r="I989" s="148">
        <v>3334</v>
      </c>
      <c r="J989" s="111">
        <v>3334</v>
      </c>
    </row>
    <row r="990" spans="1:10" ht="38.25">
      <c r="A990" s="177"/>
      <c r="B990" s="12" t="s">
        <v>54</v>
      </c>
      <c r="C990" s="8">
        <v>928</v>
      </c>
      <c r="D990" s="8" t="s">
        <v>401</v>
      </c>
      <c r="E990" s="8" t="s">
        <v>461</v>
      </c>
      <c r="F990" s="8" t="s">
        <v>55</v>
      </c>
      <c r="G990" s="7"/>
      <c r="H990" s="148">
        <f>H991+H993</f>
        <v>779</v>
      </c>
      <c r="I990" s="148">
        <f>I991+I993</f>
        <v>52729</v>
      </c>
      <c r="J990" s="111">
        <f>J991+J993</f>
        <v>51950</v>
      </c>
    </row>
    <row r="991" spans="1:10" ht="51">
      <c r="A991" s="177"/>
      <c r="B991" s="12" t="s">
        <v>339</v>
      </c>
      <c r="C991" s="8">
        <v>928</v>
      </c>
      <c r="D991" s="8" t="s">
        <v>401</v>
      </c>
      <c r="E991" s="8" t="s">
        <v>461</v>
      </c>
      <c r="F991" s="8" t="s">
        <v>60</v>
      </c>
      <c r="G991" s="7"/>
      <c r="H991" s="148">
        <f>H992</f>
        <v>0</v>
      </c>
      <c r="I991" s="148">
        <f>I992</f>
        <v>51950</v>
      </c>
      <c r="J991" s="111">
        <f>J992</f>
        <v>51950</v>
      </c>
    </row>
    <row r="992" spans="1:10" ht="89.25">
      <c r="A992" s="177"/>
      <c r="B992" s="12" t="s">
        <v>145</v>
      </c>
      <c r="C992" s="8">
        <v>928</v>
      </c>
      <c r="D992" s="8" t="s">
        <v>401</v>
      </c>
      <c r="E992" s="8" t="s">
        <v>461</v>
      </c>
      <c r="F992" s="8" t="s">
        <v>60</v>
      </c>
      <c r="G992" s="7" t="s">
        <v>53</v>
      </c>
      <c r="H992" s="148">
        <v>0</v>
      </c>
      <c r="I992" s="148">
        <v>51950</v>
      </c>
      <c r="J992" s="111">
        <v>51950</v>
      </c>
    </row>
    <row r="993" spans="1:10" ht="38.25">
      <c r="A993" s="177"/>
      <c r="B993" s="12" t="s">
        <v>455</v>
      </c>
      <c r="C993" s="8">
        <v>928</v>
      </c>
      <c r="D993" s="8" t="s">
        <v>401</v>
      </c>
      <c r="E993" s="8" t="s">
        <v>461</v>
      </c>
      <c r="F993" s="8" t="s">
        <v>456</v>
      </c>
      <c r="G993" s="7"/>
      <c r="H993" s="148">
        <f>H994</f>
        <v>779</v>
      </c>
      <c r="I993" s="148">
        <f>I994</f>
        <v>779</v>
      </c>
      <c r="J993" s="111">
        <f>J994</f>
        <v>0</v>
      </c>
    </row>
    <row r="994" spans="1:10" ht="76.5">
      <c r="A994" s="177"/>
      <c r="B994" s="12" t="s">
        <v>457</v>
      </c>
      <c r="C994" s="8">
        <v>928</v>
      </c>
      <c r="D994" s="8" t="s">
        <v>401</v>
      </c>
      <c r="E994" s="8" t="s">
        <v>461</v>
      </c>
      <c r="F994" s="8" t="s">
        <v>456</v>
      </c>
      <c r="G994" s="7" t="s">
        <v>53</v>
      </c>
      <c r="H994" s="148">
        <v>779</v>
      </c>
      <c r="I994" s="148">
        <v>779</v>
      </c>
      <c r="J994" s="111"/>
    </row>
    <row r="995" spans="1:10" ht="51">
      <c r="A995" s="177"/>
      <c r="B995" s="12" t="s">
        <v>243</v>
      </c>
      <c r="C995" s="8">
        <v>928</v>
      </c>
      <c r="D995" s="8" t="s">
        <v>401</v>
      </c>
      <c r="E995" s="8" t="s">
        <v>461</v>
      </c>
      <c r="F995" s="8" t="s">
        <v>61</v>
      </c>
      <c r="G995" s="7"/>
      <c r="H995" s="148">
        <f>H996+H999+H1002+H1005</f>
        <v>39787</v>
      </c>
      <c r="I995" s="148">
        <f>I996+I999+I1002+I1005</f>
        <v>52882</v>
      </c>
      <c r="J995" s="111">
        <f>J996+J999+J1002+J1005</f>
        <v>52882</v>
      </c>
    </row>
    <row r="996" spans="1:10" ht="25.5">
      <c r="A996" s="177"/>
      <c r="B996" s="12" t="s">
        <v>41</v>
      </c>
      <c r="C996" s="8">
        <v>928</v>
      </c>
      <c r="D996" s="8" t="s">
        <v>401</v>
      </c>
      <c r="E996" s="8" t="s">
        <v>461</v>
      </c>
      <c r="F996" s="8" t="s">
        <v>62</v>
      </c>
      <c r="G996" s="7"/>
      <c r="H996" s="148">
        <f>H997+H998</f>
        <v>58</v>
      </c>
      <c r="I996" s="148">
        <f>I997+I998</f>
        <v>12710</v>
      </c>
      <c r="J996" s="111">
        <f>J997+J998</f>
        <v>12710</v>
      </c>
    </row>
    <row r="997" spans="1:10" ht="140.25">
      <c r="A997" s="177"/>
      <c r="B997" s="12" t="s">
        <v>177</v>
      </c>
      <c r="C997" s="8">
        <v>928</v>
      </c>
      <c r="D997" s="8" t="s">
        <v>401</v>
      </c>
      <c r="E997" s="8" t="s">
        <v>461</v>
      </c>
      <c r="F997" s="8" t="s">
        <v>62</v>
      </c>
      <c r="G997" s="7" t="s">
        <v>53</v>
      </c>
      <c r="H997" s="148">
        <v>-12652</v>
      </c>
      <c r="I997" s="148">
        <v>0</v>
      </c>
      <c r="J997" s="111">
        <v>0</v>
      </c>
    </row>
    <row r="998" spans="1:10" ht="140.25">
      <c r="A998" s="177"/>
      <c r="B998" s="12" t="s">
        <v>426</v>
      </c>
      <c r="C998" s="8" t="s">
        <v>639</v>
      </c>
      <c r="D998" s="8" t="s">
        <v>401</v>
      </c>
      <c r="E998" s="8" t="s">
        <v>461</v>
      </c>
      <c r="F998" s="8" t="s">
        <v>62</v>
      </c>
      <c r="G998" s="8" t="s">
        <v>212</v>
      </c>
      <c r="H998" s="148">
        <v>12710</v>
      </c>
      <c r="I998" s="148">
        <v>12710</v>
      </c>
      <c r="J998" s="111">
        <v>12710</v>
      </c>
    </row>
    <row r="999" spans="1:10" ht="25.5">
      <c r="A999" s="177"/>
      <c r="B999" s="12" t="s">
        <v>42</v>
      </c>
      <c r="C999" s="8">
        <v>928</v>
      </c>
      <c r="D999" s="8" t="s">
        <v>401</v>
      </c>
      <c r="E999" s="8" t="s">
        <v>461</v>
      </c>
      <c r="F999" s="8" t="s">
        <v>63</v>
      </c>
      <c r="G999" s="7"/>
      <c r="H999" s="148">
        <f>H1000+H1001</f>
        <v>-21</v>
      </c>
      <c r="I999" s="148">
        <f>I1000+I1001</f>
        <v>289</v>
      </c>
      <c r="J999" s="111">
        <f>J1000+J1001</f>
        <v>289</v>
      </c>
    </row>
    <row r="1000" spans="1:10" ht="140.25">
      <c r="A1000" s="177"/>
      <c r="B1000" s="12" t="s">
        <v>177</v>
      </c>
      <c r="C1000" s="8">
        <v>928</v>
      </c>
      <c r="D1000" s="8" t="s">
        <v>401</v>
      </c>
      <c r="E1000" s="8" t="s">
        <v>461</v>
      </c>
      <c r="F1000" s="8" t="s">
        <v>63</v>
      </c>
      <c r="G1000" s="7" t="s">
        <v>53</v>
      </c>
      <c r="H1000" s="148">
        <v>-310</v>
      </c>
      <c r="I1000" s="148">
        <v>0</v>
      </c>
      <c r="J1000" s="111">
        <v>0</v>
      </c>
    </row>
    <row r="1001" spans="1:10" ht="140.25">
      <c r="A1001" s="177"/>
      <c r="B1001" s="12" t="s">
        <v>426</v>
      </c>
      <c r="C1001" s="8" t="s">
        <v>639</v>
      </c>
      <c r="D1001" s="8" t="s">
        <v>401</v>
      </c>
      <c r="E1001" s="8" t="s">
        <v>461</v>
      </c>
      <c r="F1001" s="8" t="s">
        <v>63</v>
      </c>
      <c r="G1001" s="8" t="s">
        <v>212</v>
      </c>
      <c r="H1001" s="148">
        <v>289</v>
      </c>
      <c r="I1001" s="148">
        <v>289</v>
      </c>
      <c r="J1001" s="111">
        <v>289</v>
      </c>
    </row>
    <row r="1002" spans="1:10" ht="25.5">
      <c r="A1002" s="177"/>
      <c r="B1002" s="12" t="s">
        <v>46</v>
      </c>
      <c r="C1002" s="8">
        <v>928</v>
      </c>
      <c r="D1002" s="8" t="s">
        <v>401</v>
      </c>
      <c r="E1002" s="8" t="s">
        <v>461</v>
      </c>
      <c r="F1002" s="8" t="s">
        <v>64</v>
      </c>
      <c r="G1002" s="7"/>
      <c r="H1002" s="148">
        <f>H1003+H1004</f>
        <v>-37</v>
      </c>
      <c r="I1002" s="148">
        <f>I1003+I1004</f>
        <v>96</v>
      </c>
      <c r="J1002" s="111">
        <f>J1003+J1004</f>
        <v>96</v>
      </c>
    </row>
    <row r="1003" spans="1:10" ht="140.25">
      <c r="A1003" s="177"/>
      <c r="B1003" s="12" t="s">
        <v>177</v>
      </c>
      <c r="C1003" s="8">
        <v>928</v>
      </c>
      <c r="D1003" s="8" t="s">
        <v>401</v>
      </c>
      <c r="E1003" s="8" t="s">
        <v>461</v>
      </c>
      <c r="F1003" s="8" t="s">
        <v>64</v>
      </c>
      <c r="G1003" s="7" t="s">
        <v>53</v>
      </c>
      <c r="H1003" s="148">
        <v>-133</v>
      </c>
      <c r="I1003" s="148">
        <v>0</v>
      </c>
      <c r="J1003" s="111">
        <v>0</v>
      </c>
    </row>
    <row r="1004" spans="1:10" ht="140.25">
      <c r="A1004" s="177"/>
      <c r="B1004" s="12" t="s">
        <v>426</v>
      </c>
      <c r="C1004" s="8">
        <v>928</v>
      </c>
      <c r="D1004" s="8" t="s">
        <v>401</v>
      </c>
      <c r="E1004" s="8" t="s">
        <v>461</v>
      </c>
      <c r="F1004" s="8" t="s">
        <v>64</v>
      </c>
      <c r="G1004" s="8" t="s">
        <v>212</v>
      </c>
      <c r="H1004" s="148">
        <v>96</v>
      </c>
      <c r="I1004" s="148">
        <v>96</v>
      </c>
      <c r="J1004" s="111">
        <v>96</v>
      </c>
    </row>
    <row r="1005" spans="1:10" ht="51">
      <c r="A1005" s="177"/>
      <c r="B1005" s="12" t="s">
        <v>458</v>
      </c>
      <c r="C1005" s="8" t="s">
        <v>639</v>
      </c>
      <c r="D1005" s="8" t="s">
        <v>401</v>
      </c>
      <c r="E1005" s="8" t="s">
        <v>461</v>
      </c>
      <c r="F1005" s="8" t="s">
        <v>459</v>
      </c>
      <c r="G1005" s="8"/>
      <c r="H1005" s="148">
        <f>H1006</f>
        <v>39787</v>
      </c>
      <c r="I1005" s="148">
        <f>I1006</f>
        <v>39787</v>
      </c>
      <c r="J1005" s="111">
        <f>J1006</f>
        <v>39787</v>
      </c>
    </row>
    <row r="1006" spans="1:10" ht="12.75">
      <c r="A1006" s="177"/>
      <c r="B1006" s="12" t="s">
        <v>98</v>
      </c>
      <c r="C1006" s="8" t="s">
        <v>639</v>
      </c>
      <c r="D1006" s="8" t="s">
        <v>401</v>
      </c>
      <c r="E1006" s="8" t="s">
        <v>461</v>
      </c>
      <c r="F1006" s="8" t="s">
        <v>459</v>
      </c>
      <c r="G1006" s="8" t="s">
        <v>212</v>
      </c>
      <c r="H1006" s="148">
        <v>39787</v>
      </c>
      <c r="I1006" s="148">
        <v>39787</v>
      </c>
      <c r="J1006" s="111">
        <v>39787</v>
      </c>
    </row>
    <row r="1007" spans="1:10" ht="25.5">
      <c r="A1007" s="180" t="s">
        <v>508</v>
      </c>
      <c r="B1007" s="9" t="s">
        <v>503</v>
      </c>
      <c r="C1007" s="10">
        <v>929</v>
      </c>
      <c r="D1007" s="11"/>
      <c r="E1007" s="11"/>
      <c r="F1007" s="11"/>
      <c r="G1007" s="11"/>
      <c r="H1007" s="151">
        <f>H1008+H1034+H1050+H1056</f>
        <v>7553</v>
      </c>
      <c r="I1007" s="151">
        <f>I1008+I1034+I1050+I1056</f>
        <v>166276</v>
      </c>
      <c r="J1007" s="114">
        <f>J1008+J1034+J1050+J1056</f>
        <v>166276</v>
      </c>
    </row>
    <row r="1008" spans="1:10" ht="12.75">
      <c r="A1008" s="177"/>
      <c r="B1008" s="6" t="s">
        <v>65</v>
      </c>
      <c r="C1008" s="36" t="s">
        <v>203</v>
      </c>
      <c r="D1008" s="66" t="s">
        <v>477</v>
      </c>
      <c r="E1008" s="36"/>
      <c r="F1008" s="7"/>
      <c r="G1008" s="37"/>
      <c r="H1008" s="147">
        <f>H1009+H1024+H1019</f>
        <v>-4041</v>
      </c>
      <c r="I1008" s="147">
        <f>I1009+I1024+I1019</f>
        <v>69032</v>
      </c>
      <c r="J1008" s="110">
        <f>J1009+J1024+J1019</f>
        <v>69032</v>
      </c>
    </row>
    <row r="1009" spans="1:10" ht="12.75">
      <c r="A1009" s="177"/>
      <c r="B1009" s="6" t="s">
        <v>70</v>
      </c>
      <c r="C1009" s="36" t="s">
        <v>203</v>
      </c>
      <c r="D1009" s="66" t="s">
        <v>477</v>
      </c>
      <c r="E1009" s="36" t="s">
        <v>465</v>
      </c>
      <c r="F1009" s="7"/>
      <c r="G1009" s="37"/>
      <c r="H1009" s="147">
        <f>H1010</f>
        <v>-4942</v>
      </c>
      <c r="I1009" s="147">
        <f>I1010</f>
        <v>62065</v>
      </c>
      <c r="J1009" s="110">
        <f>J1010</f>
        <v>62065</v>
      </c>
    </row>
    <row r="1010" spans="1:10" ht="12.75">
      <c r="A1010" s="177"/>
      <c r="B1010" s="6" t="s">
        <v>74</v>
      </c>
      <c r="C1010" s="36" t="s">
        <v>203</v>
      </c>
      <c r="D1010" s="66" t="s">
        <v>477</v>
      </c>
      <c r="E1010" s="36" t="s">
        <v>465</v>
      </c>
      <c r="F1010" s="7" t="s">
        <v>75</v>
      </c>
      <c r="G1010" s="37"/>
      <c r="H1010" s="147">
        <f>H1011+H1013</f>
        <v>-4942</v>
      </c>
      <c r="I1010" s="147">
        <f>I1011+I1013</f>
        <v>62065</v>
      </c>
      <c r="J1010" s="110">
        <f>J1011+J1013</f>
        <v>62065</v>
      </c>
    </row>
    <row r="1011" spans="1:10" ht="25.5">
      <c r="A1011" s="177"/>
      <c r="B1011" s="6" t="s">
        <v>263</v>
      </c>
      <c r="C1011" s="36" t="s">
        <v>203</v>
      </c>
      <c r="D1011" s="66" t="s">
        <v>477</v>
      </c>
      <c r="E1011" s="36" t="s">
        <v>465</v>
      </c>
      <c r="F1011" s="7" t="s">
        <v>191</v>
      </c>
      <c r="G1011" s="37"/>
      <c r="H1011" s="147">
        <f>H1012</f>
        <v>-326</v>
      </c>
      <c r="I1011" s="147">
        <f>I1012</f>
        <v>0</v>
      </c>
      <c r="J1011" s="110">
        <f>J1012</f>
        <v>0</v>
      </c>
    </row>
    <row r="1012" spans="1:10" ht="25.5">
      <c r="A1012" s="177"/>
      <c r="B1012" s="6" t="s">
        <v>628</v>
      </c>
      <c r="C1012" s="37">
        <v>929</v>
      </c>
      <c r="D1012" s="67" t="s">
        <v>477</v>
      </c>
      <c r="E1012" s="36" t="s">
        <v>465</v>
      </c>
      <c r="F1012" s="7" t="s">
        <v>191</v>
      </c>
      <c r="G1012" s="36" t="s">
        <v>629</v>
      </c>
      <c r="H1012" s="148">
        <v>-326</v>
      </c>
      <c r="I1012" s="148">
        <v>0</v>
      </c>
      <c r="J1012" s="111">
        <v>0</v>
      </c>
    </row>
    <row r="1013" spans="1:10" ht="25.5">
      <c r="A1013" s="177"/>
      <c r="B1013" s="6" t="s">
        <v>677</v>
      </c>
      <c r="C1013" s="36" t="s">
        <v>203</v>
      </c>
      <c r="D1013" s="66" t="s">
        <v>477</v>
      </c>
      <c r="E1013" s="36" t="s">
        <v>465</v>
      </c>
      <c r="F1013" s="7" t="s">
        <v>76</v>
      </c>
      <c r="G1013" s="37"/>
      <c r="H1013" s="147">
        <f>H1014+H1016+H1018</f>
        <v>-4616</v>
      </c>
      <c r="I1013" s="147">
        <f>I1014+I1016+I1018</f>
        <v>62065</v>
      </c>
      <c r="J1013" s="110">
        <f>J1014+J1016+J1018</f>
        <v>62065</v>
      </c>
    </row>
    <row r="1014" spans="1:10" ht="25.5">
      <c r="A1014" s="177"/>
      <c r="B1014" s="6" t="s">
        <v>628</v>
      </c>
      <c r="C1014" s="37">
        <v>929</v>
      </c>
      <c r="D1014" s="67" t="s">
        <v>477</v>
      </c>
      <c r="E1014" s="36" t="s">
        <v>465</v>
      </c>
      <c r="F1014" s="7" t="s">
        <v>76</v>
      </c>
      <c r="G1014" s="36" t="s">
        <v>629</v>
      </c>
      <c r="H1014" s="148">
        <v>-66681</v>
      </c>
      <c r="I1014" s="148">
        <v>0</v>
      </c>
      <c r="J1014" s="111">
        <v>0</v>
      </c>
    </row>
    <row r="1015" spans="1:10" ht="25.5">
      <c r="A1015" s="177"/>
      <c r="B1015" s="6" t="s">
        <v>654</v>
      </c>
      <c r="C1015" s="36" t="s">
        <v>203</v>
      </c>
      <c r="D1015" s="66" t="s">
        <v>477</v>
      </c>
      <c r="E1015" s="36" t="s">
        <v>465</v>
      </c>
      <c r="F1015" s="7" t="s">
        <v>589</v>
      </c>
      <c r="G1015" s="37"/>
      <c r="H1015" s="148">
        <f>H1016</f>
        <v>61833</v>
      </c>
      <c r="I1015" s="148">
        <f>I1016</f>
        <v>61833</v>
      </c>
      <c r="J1015" s="111">
        <f>J1016</f>
        <v>61833</v>
      </c>
    </row>
    <row r="1016" spans="1:10" ht="38.25">
      <c r="A1016" s="177"/>
      <c r="B1016" s="6" t="s">
        <v>655</v>
      </c>
      <c r="C1016" s="37">
        <v>929</v>
      </c>
      <c r="D1016" s="67" t="s">
        <v>477</v>
      </c>
      <c r="E1016" s="36" t="s">
        <v>465</v>
      </c>
      <c r="F1016" s="7" t="s">
        <v>589</v>
      </c>
      <c r="G1016" s="36" t="s">
        <v>629</v>
      </c>
      <c r="H1016" s="148">
        <v>61833</v>
      </c>
      <c r="I1016" s="148">
        <v>61833</v>
      </c>
      <c r="J1016" s="111">
        <v>61833</v>
      </c>
    </row>
    <row r="1017" spans="1:10" ht="25.5">
      <c r="A1017" s="177"/>
      <c r="B1017" s="6" t="s">
        <v>656</v>
      </c>
      <c r="C1017" s="37">
        <v>929</v>
      </c>
      <c r="D1017" s="67" t="s">
        <v>477</v>
      </c>
      <c r="E1017" s="36" t="s">
        <v>465</v>
      </c>
      <c r="F1017" s="7" t="s">
        <v>220</v>
      </c>
      <c r="G1017" s="36"/>
      <c r="H1017" s="148">
        <f>H1018</f>
        <v>232</v>
      </c>
      <c r="I1017" s="148">
        <f>I1018</f>
        <v>232</v>
      </c>
      <c r="J1017" s="111">
        <f>J1018</f>
        <v>232</v>
      </c>
    </row>
    <row r="1018" spans="1:10" ht="38.25">
      <c r="A1018" s="177"/>
      <c r="B1018" s="6" t="s">
        <v>655</v>
      </c>
      <c r="C1018" s="37">
        <v>929</v>
      </c>
      <c r="D1018" s="67" t="s">
        <v>477</v>
      </c>
      <c r="E1018" s="36" t="s">
        <v>465</v>
      </c>
      <c r="F1018" s="7" t="s">
        <v>220</v>
      </c>
      <c r="G1018" s="36" t="s">
        <v>629</v>
      </c>
      <c r="H1018" s="148">
        <v>232</v>
      </c>
      <c r="I1018" s="148">
        <v>232</v>
      </c>
      <c r="J1018" s="111">
        <v>232</v>
      </c>
    </row>
    <row r="1019" spans="1:10" ht="25.5">
      <c r="A1019" s="177"/>
      <c r="B1019" s="6" t="s">
        <v>640</v>
      </c>
      <c r="C1019" s="36" t="s">
        <v>203</v>
      </c>
      <c r="D1019" s="66" t="s">
        <v>477</v>
      </c>
      <c r="E1019" s="36" t="s">
        <v>486</v>
      </c>
      <c r="F1019" s="7"/>
      <c r="G1019" s="36"/>
      <c r="H1019" s="148">
        <f aca="true" t="shared" si="95" ref="H1019:J1020">H1020</f>
        <v>0</v>
      </c>
      <c r="I1019" s="148">
        <f t="shared" si="95"/>
        <v>180</v>
      </c>
      <c r="J1019" s="111">
        <f t="shared" si="95"/>
        <v>180</v>
      </c>
    </row>
    <row r="1020" spans="1:10" ht="25.5">
      <c r="A1020" s="177"/>
      <c r="B1020" s="12" t="s">
        <v>643</v>
      </c>
      <c r="C1020" s="8" t="s">
        <v>203</v>
      </c>
      <c r="D1020" s="8" t="s">
        <v>477</v>
      </c>
      <c r="E1020" s="8" t="s">
        <v>486</v>
      </c>
      <c r="F1020" s="8" t="s">
        <v>644</v>
      </c>
      <c r="G1020" s="36"/>
      <c r="H1020" s="148">
        <f t="shared" si="95"/>
        <v>0</v>
      </c>
      <c r="I1020" s="148">
        <f t="shared" si="95"/>
        <v>180</v>
      </c>
      <c r="J1020" s="111">
        <f t="shared" si="95"/>
        <v>180</v>
      </c>
    </row>
    <row r="1021" spans="1:10" ht="25.5">
      <c r="A1021" s="177"/>
      <c r="B1021" s="6" t="s">
        <v>645</v>
      </c>
      <c r="C1021" s="37">
        <v>929</v>
      </c>
      <c r="D1021" s="67" t="s">
        <v>477</v>
      </c>
      <c r="E1021" s="36" t="s">
        <v>486</v>
      </c>
      <c r="F1021" s="7" t="s">
        <v>646</v>
      </c>
      <c r="G1021" s="36"/>
      <c r="H1021" s="148">
        <f>H1022+H1023</f>
        <v>0</v>
      </c>
      <c r="I1021" s="148">
        <f>I1022+I1023</f>
        <v>180</v>
      </c>
      <c r="J1021" s="111">
        <f>J1022+J1023</f>
        <v>180</v>
      </c>
    </row>
    <row r="1022" spans="1:10" ht="25.5">
      <c r="A1022" s="177"/>
      <c r="B1022" s="13" t="s">
        <v>619</v>
      </c>
      <c r="C1022" s="36" t="s">
        <v>203</v>
      </c>
      <c r="D1022" s="66" t="s">
        <v>477</v>
      </c>
      <c r="E1022" s="36" t="s">
        <v>486</v>
      </c>
      <c r="F1022" s="7" t="s">
        <v>646</v>
      </c>
      <c r="G1022" s="36" t="s">
        <v>620</v>
      </c>
      <c r="H1022" s="148">
        <v>-180</v>
      </c>
      <c r="I1022" s="148">
        <v>0</v>
      </c>
      <c r="J1022" s="111">
        <v>0</v>
      </c>
    </row>
    <row r="1023" spans="1:10" ht="12.75">
      <c r="A1023" s="177"/>
      <c r="B1023" s="13" t="s">
        <v>98</v>
      </c>
      <c r="C1023" s="36" t="s">
        <v>203</v>
      </c>
      <c r="D1023" s="66" t="s">
        <v>477</v>
      </c>
      <c r="E1023" s="36" t="s">
        <v>486</v>
      </c>
      <c r="F1023" s="7" t="s">
        <v>646</v>
      </c>
      <c r="G1023" s="36" t="s">
        <v>212</v>
      </c>
      <c r="H1023" s="148">
        <v>180</v>
      </c>
      <c r="I1023" s="148">
        <v>180</v>
      </c>
      <c r="J1023" s="111">
        <v>180</v>
      </c>
    </row>
    <row r="1024" spans="1:10" ht="12.75">
      <c r="A1024" s="189"/>
      <c r="B1024" s="6" t="s">
        <v>94</v>
      </c>
      <c r="C1024" s="36" t="s">
        <v>203</v>
      </c>
      <c r="D1024" s="36" t="s">
        <v>477</v>
      </c>
      <c r="E1024" s="36" t="s">
        <v>464</v>
      </c>
      <c r="F1024" s="7"/>
      <c r="G1024" s="37"/>
      <c r="H1024" s="147">
        <f>H1025</f>
        <v>901</v>
      </c>
      <c r="I1024" s="147">
        <f>I1025</f>
        <v>6787</v>
      </c>
      <c r="J1024" s="110">
        <f>J1025</f>
        <v>6787</v>
      </c>
    </row>
    <row r="1025" spans="1:10" ht="76.5">
      <c r="A1025" s="189"/>
      <c r="B1025" s="59" t="s">
        <v>15</v>
      </c>
      <c r="C1025" s="36" t="s">
        <v>203</v>
      </c>
      <c r="D1025" s="36" t="s">
        <v>477</v>
      </c>
      <c r="E1025" s="36" t="s">
        <v>464</v>
      </c>
      <c r="F1025" s="7" t="s">
        <v>16</v>
      </c>
      <c r="G1025" s="37"/>
      <c r="H1025" s="147">
        <f>H1028+H1026</f>
        <v>901</v>
      </c>
      <c r="I1025" s="147">
        <f>I1028+I1026</f>
        <v>6787</v>
      </c>
      <c r="J1025" s="110">
        <f>J1028+J1026</f>
        <v>6787</v>
      </c>
    </row>
    <row r="1026" spans="1:10" ht="25.5">
      <c r="A1026" s="189"/>
      <c r="B1026" s="59" t="s">
        <v>263</v>
      </c>
      <c r="C1026" s="36" t="s">
        <v>203</v>
      </c>
      <c r="D1026" s="36" t="s">
        <v>477</v>
      </c>
      <c r="E1026" s="36" t="s">
        <v>464</v>
      </c>
      <c r="F1026" s="7" t="s">
        <v>268</v>
      </c>
      <c r="G1026" s="37"/>
      <c r="H1026" s="147">
        <f>H1027</f>
        <v>-10</v>
      </c>
      <c r="I1026" s="147">
        <f>I1027</f>
        <v>0</v>
      </c>
      <c r="J1026" s="110">
        <f>J1027</f>
        <v>0</v>
      </c>
    </row>
    <row r="1027" spans="1:10" ht="25.5">
      <c r="A1027" s="189"/>
      <c r="B1027" s="6" t="s">
        <v>628</v>
      </c>
      <c r="C1027" s="36" t="s">
        <v>203</v>
      </c>
      <c r="D1027" s="36" t="s">
        <v>477</v>
      </c>
      <c r="E1027" s="36" t="s">
        <v>464</v>
      </c>
      <c r="F1027" s="7" t="s">
        <v>268</v>
      </c>
      <c r="G1027" s="36" t="s">
        <v>629</v>
      </c>
      <c r="H1027" s="148">
        <v>-10</v>
      </c>
      <c r="I1027" s="148">
        <v>0</v>
      </c>
      <c r="J1027" s="111">
        <v>0</v>
      </c>
    </row>
    <row r="1028" spans="1:10" ht="25.5">
      <c r="A1028" s="189"/>
      <c r="B1028" s="6" t="s">
        <v>677</v>
      </c>
      <c r="C1028" s="36" t="s">
        <v>203</v>
      </c>
      <c r="D1028" s="36" t="s">
        <v>477</v>
      </c>
      <c r="E1028" s="36" t="s">
        <v>464</v>
      </c>
      <c r="F1028" s="7" t="s">
        <v>17</v>
      </c>
      <c r="G1028" s="37"/>
      <c r="H1028" s="147">
        <f>H1029+H1031+H1033</f>
        <v>911</v>
      </c>
      <c r="I1028" s="147">
        <f>I1029+I1031+I1033</f>
        <v>6787</v>
      </c>
      <c r="J1028" s="110">
        <f>J1029+J1031+J1033</f>
        <v>6787</v>
      </c>
    </row>
    <row r="1029" spans="1:10" ht="25.5">
      <c r="A1029" s="189"/>
      <c r="B1029" s="6" t="s">
        <v>628</v>
      </c>
      <c r="C1029" s="36" t="s">
        <v>203</v>
      </c>
      <c r="D1029" s="36" t="s">
        <v>477</v>
      </c>
      <c r="E1029" s="36" t="s">
        <v>464</v>
      </c>
      <c r="F1029" s="7" t="s">
        <v>17</v>
      </c>
      <c r="G1029" s="36" t="s">
        <v>629</v>
      </c>
      <c r="H1029" s="148">
        <v>-5876</v>
      </c>
      <c r="I1029" s="148">
        <v>0</v>
      </c>
      <c r="J1029" s="111">
        <v>0</v>
      </c>
    </row>
    <row r="1030" spans="1:10" ht="25.5">
      <c r="A1030" s="189"/>
      <c r="B1030" s="6" t="s">
        <v>654</v>
      </c>
      <c r="C1030" s="36" t="s">
        <v>203</v>
      </c>
      <c r="D1030" s="66" t="s">
        <v>477</v>
      </c>
      <c r="E1030" s="36" t="s">
        <v>464</v>
      </c>
      <c r="F1030" s="7" t="s">
        <v>595</v>
      </c>
      <c r="G1030" s="37"/>
      <c r="H1030" s="148">
        <f>H1031</f>
        <v>6521</v>
      </c>
      <c r="I1030" s="148">
        <f>I1031</f>
        <v>6521</v>
      </c>
      <c r="J1030" s="111">
        <f>J1031</f>
        <v>6607</v>
      </c>
    </row>
    <row r="1031" spans="1:10" ht="38.25">
      <c r="A1031" s="189"/>
      <c r="B1031" s="6" t="s">
        <v>655</v>
      </c>
      <c r="C1031" s="37">
        <v>929</v>
      </c>
      <c r="D1031" s="67" t="s">
        <v>477</v>
      </c>
      <c r="E1031" s="36" t="s">
        <v>464</v>
      </c>
      <c r="F1031" s="7" t="s">
        <v>595</v>
      </c>
      <c r="G1031" s="36" t="s">
        <v>629</v>
      </c>
      <c r="H1031" s="148">
        <v>6521</v>
      </c>
      <c r="I1031" s="148">
        <v>6521</v>
      </c>
      <c r="J1031" s="111">
        <v>6607</v>
      </c>
    </row>
    <row r="1032" spans="1:10" ht="25.5">
      <c r="A1032" s="189"/>
      <c r="B1032" s="24" t="s">
        <v>656</v>
      </c>
      <c r="C1032" s="37">
        <v>929</v>
      </c>
      <c r="D1032" s="67" t="s">
        <v>477</v>
      </c>
      <c r="E1032" s="36" t="s">
        <v>464</v>
      </c>
      <c r="F1032" s="7" t="s">
        <v>596</v>
      </c>
      <c r="G1032" s="36"/>
      <c r="H1032" s="148">
        <f>H1033</f>
        <v>266</v>
      </c>
      <c r="I1032" s="148">
        <f>I1033</f>
        <v>266</v>
      </c>
      <c r="J1032" s="111">
        <f>J1033</f>
        <v>180</v>
      </c>
    </row>
    <row r="1033" spans="1:10" ht="38.25">
      <c r="A1033" s="189"/>
      <c r="B1033" s="6" t="s">
        <v>655</v>
      </c>
      <c r="C1033" s="37">
        <v>929</v>
      </c>
      <c r="D1033" s="67" t="s">
        <v>477</v>
      </c>
      <c r="E1033" s="36" t="s">
        <v>464</v>
      </c>
      <c r="F1033" s="7" t="s">
        <v>596</v>
      </c>
      <c r="G1033" s="36" t="s">
        <v>629</v>
      </c>
      <c r="H1033" s="148">
        <v>266</v>
      </c>
      <c r="I1033" s="148">
        <v>266</v>
      </c>
      <c r="J1033" s="111">
        <v>180</v>
      </c>
    </row>
    <row r="1034" spans="1:10" ht="12.75">
      <c r="A1034" s="189"/>
      <c r="B1034" s="6" t="s">
        <v>683</v>
      </c>
      <c r="C1034" s="37">
        <v>929</v>
      </c>
      <c r="D1034" s="36" t="s">
        <v>464</v>
      </c>
      <c r="E1034" s="38"/>
      <c r="F1034" s="7"/>
      <c r="G1034" s="37"/>
      <c r="H1034" s="147">
        <f>H1035+H1044</f>
        <v>-84630</v>
      </c>
      <c r="I1034" s="147">
        <f>I1035+I1044</f>
        <v>0</v>
      </c>
      <c r="J1034" s="110">
        <f>J1035+J1044</f>
        <v>0</v>
      </c>
    </row>
    <row r="1035" spans="1:10" ht="12.75">
      <c r="A1035" s="177"/>
      <c r="B1035" s="6" t="s">
        <v>360</v>
      </c>
      <c r="C1035" s="37">
        <v>929</v>
      </c>
      <c r="D1035" s="36" t="s">
        <v>464</v>
      </c>
      <c r="E1035" s="38" t="s">
        <v>476</v>
      </c>
      <c r="F1035" s="7"/>
      <c r="G1035" s="37"/>
      <c r="H1035" s="147">
        <f>H1036+H1041</f>
        <v>-77361</v>
      </c>
      <c r="I1035" s="147">
        <f>I1036+I1041</f>
        <v>0</v>
      </c>
      <c r="J1035" s="110">
        <f>J1036+J1041</f>
        <v>0</v>
      </c>
    </row>
    <row r="1036" spans="1:10" ht="25.5">
      <c r="A1036" s="177"/>
      <c r="B1036" s="6" t="s">
        <v>204</v>
      </c>
      <c r="C1036" s="37">
        <v>929</v>
      </c>
      <c r="D1036" s="36" t="s">
        <v>464</v>
      </c>
      <c r="E1036" s="38" t="s">
        <v>476</v>
      </c>
      <c r="F1036" s="7" t="s">
        <v>205</v>
      </c>
      <c r="G1036" s="37"/>
      <c r="H1036" s="147">
        <f>H1037+H1039</f>
        <v>-51111</v>
      </c>
      <c r="I1036" s="147">
        <f>I1037+I1039</f>
        <v>0</v>
      </c>
      <c r="J1036" s="110">
        <f>J1037+J1039</f>
        <v>0</v>
      </c>
    </row>
    <row r="1037" spans="1:10" ht="25.5">
      <c r="A1037" s="177"/>
      <c r="B1037" s="6" t="s">
        <v>263</v>
      </c>
      <c r="C1037" s="37">
        <v>929</v>
      </c>
      <c r="D1037" s="36" t="s">
        <v>464</v>
      </c>
      <c r="E1037" s="38" t="s">
        <v>476</v>
      </c>
      <c r="F1037" s="7" t="s">
        <v>195</v>
      </c>
      <c r="G1037" s="37"/>
      <c r="H1037" s="147">
        <f>H1038</f>
        <v>-6191</v>
      </c>
      <c r="I1037" s="147">
        <f>I1038</f>
        <v>0</v>
      </c>
      <c r="J1037" s="110">
        <f>J1038</f>
        <v>0</v>
      </c>
    </row>
    <row r="1038" spans="1:10" ht="25.5">
      <c r="A1038" s="177"/>
      <c r="B1038" s="6" t="s">
        <v>628</v>
      </c>
      <c r="C1038" s="37">
        <v>929</v>
      </c>
      <c r="D1038" s="36" t="s">
        <v>464</v>
      </c>
      <c r="E1038" s="38" t="s">
        <v>476</v>
      </c>
      <c r="F1038" s="7" t="s">
        <v>195</v>
      </c>
      <c r="G1038" s="36" t="s">
        <v>629</v>
      </c>
      <c r="H1038" s="148">
        <v>-6191</v>
      </c>
      <c r="I1038" s="148">
        <v>0</v>
      </c>
      <c r="J1038" s="111">
        <v>0</v>
      </c>
    </row>
    <row r="1039" spans="1:10" ht="25.5">
      <c r="A1039" s="177"/>
      <c r="B1039" s="6" t="s">
        <v>677</v>
      </c>
      <c r="C1039" s="37">
        <v>929</v>
      </c>
      <c r="D1039" s="36" t="s">
        <v>464</v>
      </c>
      <c r="E1039" s="38" t="s">
        <v>476</v>
      </c>
      <c r="F1039" s="7" t="s">
        <v>206</v>
      </c>
      <c r="G1039" s="37"/>
      <c r="H1039" s="148">
        <f>H1040</f>
        <v>-44920</v>
      </c>
      <c r="I1039" s="148">
        <f>I1040</f>
        <v>0</v>
      </c>
      <c r="J1039" s="111">
        <f>J1040</f>
        <v>0</v>
      </c>
    </row>
    <row r="1040" spans="1:10" ht="25.5">
      <c r="A1040" s="177"/>
      <c r="B1040" s="6" t="s">
        <v>628</v>
      </c>
      <c r="C1040" s="37">
        <v>929</v>
      </c>
      <c r="D1040" s="36" t="s">
        <v>464</v>
      </c>
      <c r="E1040" s="38" t="s">
        <v>476</v>
      </c>
      <c r="F1040" s="7" t="s">
        <v>206</v>
      </c>
      <c r="G1040" s="36" t="s">
        <v>629</v>
      </c>
      <c r="H1040" s="148">
        <v>-44920</v>
      </c>
      <c r="I1040" s="148">
        <v>0</v>
      </c>
      <c r="J1040" s="111">
        <v>0</v>
      </c>
    </row>
    <row r="1041" spans="1:10" ht="25.5">
      <c r="A1041" s="177"/>
      <c r="B1041" s="106" t="s">
        <v>302</v>
      </c>
      <c r="C1041" s="37">
        <v>929</v>
      </c>
      <c r="D1041" s="36" t="s">
        <v>464</v>
      </c>
      <c r="E1041" s="38" t="s">
        <v>476</v>
      </c>
      <c r="F1041" s="7" t="s">
        <v>303</v>
      </c>
      <c r="G1041" s="36"/>
      <c r="H1041" s="148">
        <f aca="true" t="shared" si="96" ref="H1041:J1042">H1042</f>
        <v>-26250</v>
      </c>
      <c r="I1041" s="148">
        <f t="shared" si="96"/>
        <v>0</v>
      </c>
      <c r="J1041" s="111">
        <f t="shared" si="96"/>
        <v>0</v>
      </c>
    </row>
    <row r="1042" spans="1:10" ht="25.5">
      <c r="A1042" s="177"/>
      <c r="B1042" s="106" t="s">
        <v>207</v>
      </c>
      <c r="C1042" s="37">
        <v>929</v>
      </c>
      <c r="D1042" s="36" t="s">
        <v>464</v>
      </c>
      <c r="E1042" s="38" t="s">
        <v>476</v>
      </c>
      <c r="F1042" s="7" t="s">
        <v>304</v>
      </c>
      <c r="G1042" s="36"/>
      <c r="H1042" s="148">
        <f t="shared" si="96"/>
        <v>-26250</v>
      </c>
      <c r="I1042" s="148">
        <f t="shared" si="96"/>
        <v>0</v>
      </c>
      <c r="J1042" s="111">
        <f t="shared" si="96"/>
        <v>0</v>
      </c>
    </row>
    <row r="1043" spans="1:10" ht="25.5">
      <c r="A1043" s="177"/>
      <c r="B1043" s="12" t="s">
        <v>619</v>
      </c>
      <c r="C1043" s="37">
        <v>929</v>
      </c>
      <c r="D1043" s="36" t="s">
        <v>464</v>
      </c>
      <c r="E1043" s="38" t="s">
        <v>476</v>
      </c>
      <c r="F1043" s="7" t="s">
        <v>304</v>
      </c>
      <c r="G1043" s="36" t="s">
        <v>620</v>
      </c>
      <c r="H1043" s="148">
        <v>-26250</v>
      </c>
      <c r="I1043" s="148">
        <v>0</v>
      </c>
      <c r="J1043" s="111">
        <v>0</v>
      </c>
    </row>
    <row r="1044" spans="1:10" s="54" customFormat="1" ht="25.5">
      <c r="A1044" s="177"/>
      <c r="B1044" s="6" t="s">
        <v>14</v>
      </c>
      <c r="C1044" s="8" t="s">
        <v>203</v>
      </c>
      <c r="D1044" s="8" t="s">
        <v>464</v>
      </c>
      <c r="E1044" s="8" t="s">
        <v>401</v>
      </c>
      <c r="F1044" s="8"/>
      <c r="G1044" s="8"/>
      <c r="H1044" s="148">
        <f>H1045</f>
        <v>-7269</v>
      </c>
      <c r="I1044" s="148">
        <f>I1045</f>
        <v>0</v>
      </c>
      <c r="J1044" s="111">
        <f>J1045</f>
        <v>0</v>
      </c>
    </row>
    <row r="1045" spans="1:10" s="54" customFormat="1" ht="51">
      <c r="A1045" s="177"/>
      <c r="B1045" s="17" t="s">
        <v>630</v>
      </c>
      <c r="C1045" s="8" t="s">
        <v>203</v>
      </c>
      <c r="D1045" s="8" t="s">
        <v>464</v>
      </c>
      <c r="E1045" s="8" t="s">
        <v>401</v>
      </c>
      <c r="F1045" s="8" t="s">
        <v>631</v>
      </c>
      <c r="G1045" s="8"/>
      <c r="H1045" s="148">
        <f>H1046+H1048</f>
        <v>-7269</v>
      </c>
      <c r="I1045" s="148">
        <f>I1046+I1048</f>
        <v>0</v>
      </c>
      <c r="J1045" s="111">
        <f>J1046+J1048</f>
        <v>0</v>
      </c>
    </row>
    <row r="1046" spans="1:10" s="54" customFormat="1" ht="12.75">
      <c r="A1046" s="177"/>
      <c r="B1046" s="17" t="s">
        <v>208</v>
      </c>
      <c r="C1046" s="8" t="s">
        <v>203</v>
      </c>
      <c r="D1046" s="8" t="s">
        <v>464</v>
      </c>
      <c r="E1046" s="8" t="s">
        <v>401</v>
      </c>
      <c r="F1046" s="8" t="s">
        <v>209</v>
      </c>
      <c r="G1046" s="8"/>
      <c r="H1046" s="148">
        <f>H1047</f>
        <v>-7237</v>
      </c>
      <c r="I1046" s="148">
        <f>I1047</f>
        <v>0</v>
      </c>
      <c r="J1046" s="111">
        <f>J1047</f>
        <v>0</v>
      </c>
    </row>
    <row r="1047" spans="1:10" s="54" customFormat="1" ht="25.5">
      <c r="A1047" s="177"/>
      <c r="B1047" s="12" t="s">
        <v>619</v>
      </c>
      <c r="C1047" s="8" t="s">
        <v>203</v>
      </c>
      <c r="D1047" s="8" t="s">
        <v>464</v>
      </c>
      <c r="E1047" s="8" t="s">
        <v>401</v>
      </c>
      <c r="F1047" s="8" t="s">
        <v>209</v>
      </c>
      <c r="G1047" s="8" t="s">
        <v>620</v>
      </c>
      <c r="H1047" s="148">
        <v>-7237</v>
      </c>
      <c r="I1047" s="148">
        <v>0</v>
      </c>
      <c r="J1047" s="111">
        <v>0</v>
      </c>
    </row>
    <row r="1048" spans="1:10" ht="25.5">
      <c r="A1048" s="181"/>
      <c r="B1048" s="78" t="s">
        <v>263</v>
      </c>
      <c r="C1048" s="79" t="s">
        <v>203</v>
      </c>
      <c r="D1048" s="80" t="s">
        <v>464</v>
      </c>
      <c r="E1048" s="80" t="s">
        <v>401</v>
      </c>
      <c r="F1048" s="82" t="s">
        <v>198</v>
      </c>
      <c r="G1048" s="160"/>
      <c r="H1048" s="161">
        <f>H1049</f>
        <v>-32</v>
      </c>
      <c r="I1048" s="161">
        <f>I1049</f>
        <v>0</v>
      </c>
      <c r="J1048" s="142">
        <f>J1049</f>
        <v>0</v>
      </c>
    </row>
    <row r="1049" spans="1:10" ht="25.5">
      <c r="A1049" s="181"/>
      <c r="B1049" s="78" t="s">
        <v>619</v>
      </c>
      <c r="C1049" s="79" t="s">
        <v>203</v>
      </c>
      <c r="D1049" s="80" t="s">
        <v>464</v>
      </c>
      <c r="E1049" s="80" t="s">
        <v>401</v>
      </c>
      <c r="F1049" s="82" t="s">
        <v>198</v>
      </c>
      <c r="G1049" s="81" t="s">
        <v>620</v>
      </c>
      <c r="H1049" s="148">
        <v>-32</v>
      </c>
      <c r="I1049" s="148">
        <v>0</v>
      </c>
      <c r="J1049" s="111">
        <v>0</v>
      </c>
    </row>
    <row r="1050" spans="1:10" ht="12.75">
      <c r="A1050" s="181"/>
      <c r="B1050" s="13" t="s">
        <v>496</v>
      </c>
      <c r="C1050" s="79">
        <v>929</v>
      </c>
      <c r="D1050" s="80" t="s">
        <v>401</v>
      </c>
      <c r="E1050" s="80"/>
      <c r="F1050" s="82"/>
      <c r="G1050" s="81"/>
      <c r="H1050" s="149">
        <f aca="true" t="shared" si="97" ref="H1050:J1054">H1051</f>
        <v>660</v>
      </c>
      <c r="I1050" s="149">
        <f t="shared" si="97"/>
        <v>1680</v>
      </c>
      <c r="J1050" s="112">
        <f t="shared" si="97"/>
        <v>1680</v>
      </c>
    </row>
    <row r="1051" spans="1:10" ht="12.75">
      <c r="A1051" s="181"/>
      <c r="B1051" s="16" t="s">
        <v>562</v>
      </c>
      <c r="C1051" s="79">
        <v>929</v>
      </c>
      <c r="D1051" s="80" t="s">
        <v>401</v>
      </c>
      <c r="E1051" s="80" t="s">
        <v>461</v>
      </c>
      <c r="F1051" s="82"/>
      <c r="G1051" s="81"/>
      <c r="H1051" s="149">
        <f t="shared" si="97"/>
        <v>660</v>
      </c>
      <c r="I1051" s="149">
        <f t="shared" si="97"/>
        <v>1680</v>
      </c>
      <c r="J1051" s="112">
        <f t="shared" si="97"/>
        <v>1680</v>
      </c>
    </row>
    <row r="1052" spans="1:10" ht="12.75">
      <c r="A1052" s="181"/>
      <c r="B1052" s="16" t="s">
        <v>40</v>
      </c>
      <c r="C1052" s="79">
        <v>929</v>
      </c>
      <c r="D1052" s="80" t="s">
        <v>401</v>
      </c>
      <c r="E1052" s="80" t="s">
        <v>461</v>
      </c>
      <c r="F1052" s="82" t="s">
        <v>47</v>
      </c>
      <c r="G1052" s="81"/>
      <c r="H1052" s="149">
        <f t="shared" si="97"/>
        <v>660</v>
      </c>
      <c r="I1052" s="149">
        <f t="shared" si="97"/>
        <v>1680</v>
      </c>
      <c r="J1052" s="112">
        <f t="shared" si="97"/>
        <v>1680</v>
      </c>
    </row>
    <row r="1053" spans="1:10" ht="102">
      <c r="A1053" s="177"/>
      <c r="B1053" s="24" t="s">
        <v>280</v>
      </c>
      <c r="C1053" s="36" t="s">
        <v>203</v>
      </c>
      <c r="D1053" s="66" t="s">
        <v>401</v>
      </c>
      <c r="E1053" s="36" t="s">
        <v>461</v>
      </c>
      <c r="F1053" s="7" t="s">
        <v>281</v>
      </c>
      <c r="G1053" s="36"/>
      <c r="H1053" s="148">
        <f t="shared" si="97"/>
        <v>660</v>
      </c>
      <c r="I1053" s="148">
        <f t="shared" si="97"/>
        <v>1680</v>
      </c>
      <c r="J1053" s="111">
        <f t="shared" si="97"/>
        <v>1680</v>
      </c>
    </row>
    <row r="1054" spans="1:10" ht="76.5">
      <c r="A1054" s="177"/>
      <c r="B1054" s="24" t="s">
        <v>704</v>
      </c>
      <c r="C1054" s="36" t="s">
        <v>203</v>
      </c>
      <c r="D1054" s="66" t="s">
        <v>401</v>
      </c>
      <c r="E1054" s="36" t="s">
        <v>461</v>
      </c>
      <c r="F1054" s="7" t="s">
        <v>282</v>
      </c>
      <c r="G1054" s="36"/>
      <c r="H1054" s="148">
        <f t="shared" si="97"/>
        <v>660</v>
      </c>
      <c r="I1054" s="148">
        <f t="shared" si="97"/>
        <v>1680</v>
      </c>
      <c r="J1054" s="111">
        <f t="shared" si="97"/>
        <v>1680</v>
      </c>
    </row>
    <row r="1055" spans="1:10" ht="114.75">
      <c r="A1055" s="177"/>
      <c r="B1055" s="6" t="s">
        <v>489</v>
      </c>
      <c r="C1055" s="36" t="s">
        <v>203</v>
      </c>
      <c r="D1055" s="66" t="s">
        <v>401</v>
      </c>
      <c r="E1055" s="36" t="s">
        <v>461</v>
      </c>
      <c r="F1055" s="7" t="s">
        <v>282</v>
      </c>
      <c r="G1055" s="36" t="s">
        <v>53</v>
      </c>
      <c r="H1055" s="148">
        <v>660</v>
      </c>
      <c r="I1055" s="148">
        <v>1680</v>
      </c>
      <c r="J1055" s="111">
        <v>1680</v>
      </c>
    </row>
    <row r="1056" spans="1:10" ht="12.75">
      <c r="A1056" s="177"/>
      <c r="B1056" s="6" t="s">
        <v>360</v>
      </c>
      <c r="C1056" s="36" t="s">
        <v>203</v>
      </c>
      <c r="D1056" s="66" t="s">
        <v>471</v>
      </c>
      <c r="E1056" s="36"/>
      <c r="F1056" s="7"/>
      <c r="G1056" s="36"/>
      <c r="H1056" s="148">
        <f>H1076+H1057+H1069</f>
        <v>95564</v>
      </c>
      <c r="I1056" s="148">
        <f>I1076+I1057+I1069</f>
        <v>95564</v>
      </c>
      <c r="J1056" s="111">
        <f>J1076+J1057+J1069</f>
        <v>95564</v>
      </c>
    </row>
    <row r="1057" spans="1:10" ht="12.75">
      <c r="A1057" s="177"/>
      <c r="B1057" s="12" t="s">
        <v>221</v>
      </c>
      <c r="C1057" s="37">
        <v>929</v>
      </c>
      <c r="D1057" s="36" t="s">
        <v>471</v>
      </c>
      <c r="E1057" s="38" t="s">
        <v>572</v>
      </c>
      <c r="F1057" s="7"/>
      <c r="G1057" s="36"/>
      <c r="H1057" s="148">
        <f>H1058+H1066</f>
        <v>78815</v>
      </c>
      <c r="I1057" s="148">
        <f>I1058+I1066</f>
        <v>78815</v>
      </c>
      <c r="J1057" s="111">
        <f>J1058+J1066</f>
        <v>78815</v>
      </c>
    </row>
    <row r="1058" spans="1:10" ht="25.5">
      <c r="A1058" s="177"/>
      <c r="B1058" s="12" t="s">
        <v>222</v>
      </c>
      <c r="C1058" s="37">
        <v>929</v>
      </c>
      <c r="D1058" s="36" t="s">
        <v>471</v>
      </c>
      <c r="E1058" s="38" t="s">
        <v>572</v>
      </c>
      <c r="F1058" s="7" t="s">
        <v>223</v>
      </c>
      <c r="G1058" s="36"/>
      <c r="H1058" s="148">
        <f>H1059</f>
        <v>56631</v>
      </c>
      <c r="I1058" s="148">
        <f>I1059</f>
        <v>56631</v>
      </c>
      <c r="J1058" s="111">
        <f>J1059</f>
        <v>56631</v>
      </c>
    </row>
    <row r="1059" spans="1:10" ht="25.5">
      <c r="A1059" s="177"/>
      <c r="B1059" s="6" t="s">
        <v>677</v>
      </c>
      <c r="C1059" s="37">
        <v>929</v>
      </c>
      <c r="D1059" s="36" t="s">
        <v>471</v>
      </c>
      <c r="E1059" s="38" t="s">
        <v>572</v>
      </c>
      <c r="F1059" s="7" t="s">
        <v>224</v>
      </c>
      <c r="G1059" s="36"/>
      <c r="H1059" s="148">
        <f>H1060+H1062++H1064</f>
        <v>56631</v>
      </c>
      <c r="I1059" s="148">
        <f>I1060+I1062++I1064</f>
        <v>56631</v>
      </c>
      <c r="J1059" s="111">
        <f>J1060+J1062++J1064</f>
        <v>56631</v>
      </c>
    </row>
    <row r="1060" spans="1:10" ht="25.5">
      <c r="A1060" s="177"/>
      <c r="B1060" s="6" t="s">
        <v>654</v>
      </c>
      <c r="C1060" s="37">
        <v>929</v>
      </c>
      <c r="D1060" s="36" t="s">
        <v>471</v>
      </c>
      <c r="E1060" s="38" t="s">
        <v>572</v>
      </c>
      <c r="F1060" s="7" t="s">
        <v>225</v>
      </c>
      <c r="G1060" s="36"/>
      <c r="H1060" s="148">
        <f>H1061</f>
        <v>52702</v>
      </c>
      <c r="I1060" s="148">
        <f>I1061</f>
        <v>52702</v>
      </c>
      <c r="J1060" s="111">
        <f>J1061</f>
        <v>52702</v>
      </c>
    </row>
    <row r="1061" spans="1:10" ht="38.25">
      <c r="A1061" s="177"/>
      <c r="B1061" s="6" t="s">
        <v>655</v>
      </c>
      <c r="C1061" s="37">
        <v>929</v>
      </c>
      <c r="D1061" s="36" t="s">
        <v>471</v>
      </c>
      <c r="E1061" s="38" t="s">
        <v>572</v>
      </c>
      <c r="F1061" s="7" t="s">
        <v>225</v>
      </c>
      <c r="G1061" s="36" t="s">
        <v>629</v>
      </c>
      <c r="H1061" s="148">
        <v>52702</v>
      </c>
      <c r="I1061" s="148">
        <v>52702</v>
      </c>
      <c r="J1061" s="111">
        <v>52702</v>
      </c>
    </row>
    <row r="1062" spans="1:10" ht="25.5">
      <c r="A1062" s="177"/>
      <c r="B1062" s="6" t="s">
        <v>656</v>
      </c>
      <c r="C1062" s="37">
        <v>929</v>
      </c>
      <c r="D1062" s="36" t="s">
        <v>471</v>
      </c>
      <c r="E1062" s="38" t="s">
        <v>572</v>
      </c>
      <c r="F1062" s="7" t="s">
        <v>226</v>
      </c>
      <c r="G1062" s="36"/>
      <c r="H1062" s="148">
        <f>H1063</f>
        <v>555</v>
      </c>
      <c r="I1062" s="148">
        <f>I1063</f>
        <v>555</v>
      </c>
      <c r="J1062" s="111">
        <f>J1063</f>
        <v>555</v>
      </c>
    </row>
    <row r="1063" spans="1:10" ht="38.25">
      <c r="A1063" s="177"/>
      <c r="B1063" s="6" t="s">
        <v>655</v>
      </c>
      <c r="C1063" s="37">
        <v>929</v>
      </c>
      <c r="D1063" s="36" t="s">
        <v>471</v>
      </c>
      <c r="E1063" s="38" t="s">
        <v>572</v>
      </c>
      <c r="F1063" s="7" t="s">
        <v>226</v>
      </c>
      <c r="G1063" s="36" t="s">
        <v>629</v>
      </c>
      <c r="H1063" s="148">
        <v>555</v>
      </c>
      <c r="I1063" s="148">
        <v>555</v>
      </c>
      <c r="J1063" s="111">
        <v>555</v>
      </c>
    </row>
    <row r="1064" spans="1:10" ht="25.5">
      <c r="A1064" s="177"/>
      <c r="B1064" s="6" t="s">
        <v>670</v>
      </c>
      <c r="C1064" s="37">
        <v>929</v>
      </c>
      <c r="D1064" s="36" t="s">
        <v>471</v>
      </c>
      <c r="E1064" s="38" t="s">
        <v>572</v>
      </c>
      <c r="F1064" s="7" t="s">
        <v>227</v>
      </c>
      <c r="G1064" s="36"/>
      <c r="H1064" s="148">
        <f>H1065</f>
        <v>3374</v>
      </c>
      <c r="I1064" s="148">
        <f>I1065</f>
        <v>3374</v>
      </c>
      <c r="J1064" s="111">
        <f>J1065</f>
        <v>3374</v>
      </c>
    </row>
    <row r="1065" spans="1:10" ht="38.25">
      <c r="A1065" s="177"/>
      <c r="B1065" s="6" t="s">
        <v>655</v>
      </c>
      <c r="C1065" s="37">
        <v>929</v>
      </c>
      <c r="D1065" s="36" t="s">
        <v>471</v>
      </c>
      <c r="E1065" s="38" t="s">
        <v>572</v>
      </c>
      <c r="F1065" s="7" t="s">
        <v>227</v>
      </c>
      <c r="G1065" s="36" t="s">
        <v>629</v>
      </c>
      <c r="H1065" s="148">
        <v>3374</v>
      </c>
      <c r="I1065" s="148">
        <v>3374</v>
      </c>
      <c r="J1065" s="111">
        <v>3374</v>
      </c>
    </row>
    <row r="1066" spans="1:10" ht="25.5">
      <c r="A1066" s="177"/>
      <c r="B1066" s="106" t="s">
        <v>302</v>
      </c>
      <c r="C1066" s="37">
        <v>929</v>
      </c>
      <c r="D1066" s="36" t="s">
        <v>471</v>
      </c>
      <c r="E1066" s="38" t="s">
        <v>572</v>
      </c>
      <c r="F1066" s="7" t="s">
        <v>303</v>
      </c>
      <c r="G1066" s="36"/>
      <c r="H1066" s="148">
        <f aca="true" t="shared" si="98" ref="H1066:J1067">H1067</f>
        <v>22184</v>
      </c>
      <c r="I1066" s="148">
        <f t="shared" si="98"/>
        <v>22184</v>
      </c>
      <c r="J1066" s="111">
        <f t="shared" si="98"/>
        <v>22184</v>
      </c>
    </row>
    <row r="1067" spans="1:10" ht="12.75">
      <c r="A1067" s="177"/>
      <c r="B1067" s="106" t="s">
        <v>229</v>
      </c>
      <c r="C1067" s="37">
        <v>929</v>
      </c>
      <c r="D1067" s="36" t="s">
        <v>471</v>
      </c>
      <c r="E1067" s="38" t="s">
        <v>572</v>
      </c>
      <c r="F1067" s="7" t="s">
        <v>304</v>
      </c>
      <c r="G1067" s="36"/>
      <c r="H1067" s="148">
        <f t="shared" si="98"/>
        <v>22184</v>
      </c>
      <c r="I1067" s="148">
        <f t="shared" si="98"/>
        <v>22184</v>
      </c>
      <c r="J1067" s="111">
        <f t="shared" si="98"/>
        <v>22184</v>
      </c>
    </row>
    <row r="1068" spans="1:10" ht="25.5">
      <c r="A1068" s="177"/>
      <c r="B1068" s="12" t="s">
        <v>619</v>
      </c>
      <c r="C1068" s="37">
        <v>929</v>
      </c>
      <c r="D1068" s="36" t="s">
        <v>471</v>
      </c>
      <c r="E1068" s="38" t="s">
        <v>572</v>
      </c>
      <c r="F1068" s="7" t="s">
        <v>304</v>
      </c>
      <c r="G1068" s="36" t="s">
        <v>620</v>
      </c>
      <c r="H1068" s="148">
        <v>22184</v>
      </c>
      <c r="I1068" s="148">
        <v>22184</v>
      </c>
      <c r="J1068" s="111">
        <v>22184</v>
      </c>
    </row>
    <row r="1069" spans="1:10" ht="12.75">
      <c r="A1069" s="177"/>
      <c r="B1069" s="6" t="s">
        <v>228</v>
      </c>
      <c r="C1069" s="37">
        <v>929</v>
      </c>
      <c r="D1069" s="36" t="s">
        <v>471</v>
      </c>
      <c r="E1069" s="38" t="s">
        <v>465</v>
      </c>
      <c r="F1069" s="7"/>
      <c r="G1069" s="36"/>
      <c r="H1069" s="148">
        <f aca="true" t="shared" si="99" ref="H1069:J1070">H1070</f>
        <v>9480</v>
      </c>
      <c r="I1069" s="148">
        <f t="shared" si="99"/>
        <v>9480</v>
      </c>
      <c r="J1069" s="111">
        <f t="shared" si="99"/>
        <v>9480</v>
      </c>
    </row>
    <row r="1070" spans="1:10" ht="25.5">
      <c r="A1070" s="177"/>
      <c r="B1070" s="12" t="s">
        <v>222</v>
      </c>
      <c r="C1070" s="37">
        <v>929</v>
      </c>
      <c r="D1070" s="36" t="s">
        <v>471</v>
      </c>
      <c r="E1070" s="38" t="s">
        <v>465</v>
      </c>
      <c r="F1070" s="7" t="s">
        <v>223</v>
      </c>
      <c r="G1070" s="36"/>
      <c r="H1070" s="148">
        <f t="shared" si="99"/>
        <v>9480</v>
      </c>
      <c r="I1070" s="148">
        <f t="shared" si="99"/>
        <v>9480</v>
      </c>
      <c r="J1070" s="111">
        <f t="shared" si="99"/>
        <v>9480</v>
      </c>
    </row>
    <row r="1071" spans="1:10" ht="25.5">
      <c r="A1071" s="177"/>
      <c r="B1071" s="6" t="s">
        <v>677</v>
      </c>
      <c r="C1071" s="37">
        <v>929</v>
      </c>
      <c r="D1071" s="36" t="s">
        <v>471</v>
      </c>
      <c r="E1071" s="38" t="s">
        <v>465</v>
      </c>
      <c r="F1071" s="7" t="s">
        <v>224</v>
      </c>
      <c r="G1071" s="36"/>
      <c r="H1071" s="148">
        <f>H1072+H1074</f>
        <v>9480</v>
      </c>
      <c r="I1071" s="148">
        <f>I1072+I1074</f>
        <v>9480</v>
      </c>
      <c r="J1071" s="111">
        <f>J1072+J1074</f>
        <v>9480</v>
      </c>
    </row>
    <row r="1072" spans="1:10" ht="25.5">
      <c r="A1072" s="177"/>
      <c r="B1072" s="6" t="s">
        <v>654</v>
      </c>
      <c r="C1072" s="37">
        <v>929</v>
      </c>
      <c r="D1072" s="36" t="s">
        <v>471</v>
      </c>
      <c r="E1072" s="38" t="s">
        <v>465</v>
      </c>
      <c r="F1072" s="7" t="s">
        <v>225</v>
      </c>
      <c r="G1072" s="36"/>
      <c r="H1072" s="148">
        <f>H1073</f>
        <v>9440</v>
      </c>
      <c r="I1072" s="148">
        <f>I1073</f>
        <v>9440</v>
      </c>
      <c r="J1072" s="111">
        <f>J1073</f>
        <v>9440</v>
      </c>
    </row>
    <row r="1073" spans="1:10" ht="38.25">
      <c r="A1073" s="177"/>
      <c r="B1073" s="6" t="s">
        <v>655</v>
      </c>
      <c r="C1073" s="37">
        <v>929</v>
      </c>
      <c r="D1073" s="36" t="s">
        <v>471</v>
      </c>
      <c r="E1073" s="38" t="s">
        <v>465</v>
      </c>
      <c r="F1073" s="7" t="s">
        <v>225</v>
      </c>
      <c r="G1073" s="36" t="s">
        <v>629</v>
      </c>
      <c r="H1073" s="148">
        <v>9440</v>
      </c>
      <c r="I1073" s="148">
        <v>9440</v>
      </c>
      <c r="J1073" s="111">
        <v>9440</v>
      </c>
    </row>
    <row r="1074" spans="1:10" ht="25.5">
      <c r="A1074" s="177"/>
      <c r="B1074" s="6" t="s">
        <v>656</v>
      </c>
      <c r="C1074" s="37">
        <v>929</v>
      </c>
      <c r="D1074" s="36" t="s">
        <v>471</v>
      </c>
      <c r="E1074" s="38" t="s">
        <v>465</v>
      </c>
      <c r="F1074" s="7" t="s">
        <v>226</v>
      </c>
      <c r="G1074" s="36"/>
      <c r="H1074" s="148">
        <f>H1075</f>
        <v>40</v>
      </c>
      <c r="I1074" s="148">
        <f>I1075</f>
        <v>40</v>
      </c>
      <c r="J1074" s="111">
        <f>J1075</f>
        <v>40</v>
      </c>
    </row>
    <row r="1075" spans="1:10" ht="38.25">
      <c r="A1075" s="177"/>
      <c r="B1075" s="6" t="s">
        <v>655</v>
      </c>
      <c r="C1075" s="37">
        <v>929</v>
      </c>
      <c r="D1075" s="36" t="s">
        <v>471</v>
      </c>
      <c r="E1075" s="38" t="s">
        <v>465</v>
      </c>
      <c r="F1075" s="7" t="s">
        <v>226</v>
      </c>
      <c r="G1075" s="36" t="s">
        <v>629</v>
      </c>
      <c r="H1075" s="148">
        <v>40</v>
      </c>
      <c r="I1075" s="148">
        <v>40</v>
      </c>
      <c r="J1075" s="111">
        <v>40</v>
      </c>
    </row>
    <row r="1076" spans="1:10" ht="25.5">
      <c r="A1076" s="177"/>
      <c r="B1076" s="6" t="s">
        <v>664</v>
      </c>
      <c r="C1076" s="36" t="s">
        <v>203</v>
      </c>
      <c r="D1076" s="66" t="s">
        <v>471</v>
      </c>
      <c r="E1076" s="36" t="s">
        <v>486</v>
      </c>
      <c r="F1076" s="7"/>
      <c r="G1076" s="36"/>
      <c r="H1076" s="148">
        <f aca="true" t="shared" si="100" ref="H1076:J1078">H1077</f>
        <v>7269</v>
      </c>
      <c r="I1076" s="148">
        <f t="shared" si="100"/>
        <v>7269</v>
      </c>
      <c r="J1076" s="111">
        <f t="shared" si="100"/>
        <v>7269</v>
      </c>
    </row>
    <row r="1077" spans="1:10" ht="51">
      <c r="A1077" s="177"/>
      <c r="B1077" s="17" t="s">
        <v>630</v>
      </c>
      <c r="C1077" s="36" t="s">
        <v>203</v>
      </c>
      <c r="D1077" s="66" t="s">
        <v>471</v>
      </c>
      <c r="E1077" s="36" t="s">
        <v>486</v>
      </c>
      <c r="F1077" s="7" t="s">
        <v>631</v>
      </c>
      <c r="G1077" s="36"/>
      <c r="H1077" s="148">
        <f t="shared" si="100"/>
        <v>7269</v>
      </c>
      <c r="I1077" s="148">
        <f t="shared" si="100"/>
        <v>7269</v>
      </c>
      <c r="J1077" s="111">
        <f t="shared" si="100"/>
        <v>7269</v>
      </c>
    </row>
    <row r="1078" spans="1:10" ht="12.75">
      <c r="A1078" s="177"/>
      <c r="B1078" s="17" t="s">
        <v>208</v>
      </c>
      <c r="C1078" s="36" t="s">
        <v>203</v>
      </c>
      <c r="D1078" s="66" t="s">
        <v>471</v>
      </c>
      <c r="E1078" s="36" t="s">
        <v>486</v>
      </c>
      <c r="F1078" s="7" t="s">
        <v>209</v>
      </c>
      <c r="G1078" s="36"/>
      <c r="H1078" s="148">
        <f t="shared" si="100"/>
        <v>7269</v>
      </c>
      <c r="I1078" s="148">
        <f t="shared" si="100"/>
        <v>7269</v>
      </c>
      <c r="J1078" s="111">
        <f t="shared" si="100"/>
        <v>7269</v>
      </c>
    </row>
    <row r="1079" spans="1:10" ht="25.5">
      <c r="A1079" s="177"/>
      <c r="B1079" s="12" t="s">
        <v>619</v>
      </c>
      <c r="C1079" s="36" t="s">
        <v>203</v>
      </c>
      <c r="D1079" s="66" t="s">
        <v>471</v>
      </c>
      <c r="E1079" s="36" t="s">
        <v>486</v>
      </c>
      <c r="F1079" s="7" t="s">
        <v>209</v>
      </c>
      <c r="G1079" s="36" t="s">
        <v>620</v>
      </c>
      <c r="H1079" s="148">
        <v>7269</v>
      </c>
      <c r="I1079" s="148">
        <v>7269</v>
      </c>
      <c r="J1079" s="111">
        <v>7269</v>
      </c>
    </row>
    <row r="1080" spans="1:10" s="54" customFormat="1" ht="25.5">
      <c r="A1080" s="179" t="s">
        <v>536</v>
      </c>
      <c r="B1080" s="20" t="s">
        <v>522</v>
      </c>
      <c r="C1080" s="39">
        <v>936</v>
      </c>
      <c r="D1080" s="43"/>
      <c r="E1080" s="43"/>
      <c r="F1080" s="32"/>
      <c r="G1080" s="159"/>
      <c r="H1080" s="164">
        <f>H1081+H1100</f>
        <v>71378</v>
      </c>
      <c r="I1080" s="164">
        <f>I1081+I1100</f>
        <v>119385</v>
      </c>
      <c r="J1080" s="124">
        <f>J1081+J1100</f>
        <v>134385</v>
      </c>
    </row>
    <row r="1081" spans="1:10" s="54" customFormat="1" ht="12.75">
      <c r="A1081" s="179"/>
      <c r="B1081" s="6" t="s">
        <v>501</v>
      </c>
      <c r="C1081" s="7">
        <v>936</v>
      </c>
      <c r="D1081" s="8" t="s">
        <v>572</v>
      </c>
      <c r="E1081" s="8"/>
      <c r="F1081" s="32"/>
      <c r="G1081" s="159"/>
      <c r="H1081" s="150">
        <f>H1082+H1090</f>
        <v>-750</v>
      </c>
      <c r="I1081" s="150">
        <f>I1082+I1090</f>
        <v>20491</v>
      </c>
      <c r="J1081" s="113">
        <f>J1082+J1090</f>
        <v>20491</v>
      </c>
    </row>
    <row r="1082" spans="1:10" s="54" customFormat="1" ht="12.75">
      <c r="A1082" s="179"/>
      <c r="B1082" s="6" t="s">
        <v>573</v>
      </c>
      <c r="C1082" s="7">
        <v>936</v>
      </c>
      <c r="D1082" s="8" t="s">
        <v>572</v>
      </c>
      <c r="E1082" s="8" t="s">
        <v>484</v>
      </c>
      <c r="F1082" s="8"/>
      <c r="G1082" s="8"/>
      <c r="H1082" s="150">
        <f>H1083+H1086</f>
        <v>20491</v>
      </c>
      <c r="I1082" s="150">
        <f>I1083+I1086</f>
        <v>20491</v>
      </c>
      <c r="J1082" s="113">
        <f>J1083+J1086</f>
        <v>20491</v>
      </c>
    </row>
    <row r="1083" spans="1:10" s="54" customFormat="1" ht="51">
      <c r="A1083" s="179"/>
      <c r="B1083" s="6" t="s">
        <v>630</v>
      </c>
      <c r="C1083" s="7">
        <v>936</v>
      </c>
      <c r="D1083" s="8" t="s">
        <v>572</v>
      </c>
      <c r="E1083" s="8" t="s">
        <v>484</v>
      </c>
      <c r="F1083" s="8" t="s">
        <v>631</v>
      </c>
      <c r="G1083" s="8"/>
      <c r="H1083" s="150">
        <f aca="true" t="shared" si="101" ref="H1083:J1084">H1084</f>
        <v>20091</v>
      </c>
      <c r="I1083" s="150">
        <f t="shared" si="101"/>
        <v>20091</v>
      </c>
      <c r="J1083" s="113">
        <f t="shared" si="101"/>
        <v>20091</v>
      </c>
    </row>
    <row r="1084" spans="1:10" s="54" customFormat="1" ht="12.75">
      <c r="A1084" s="179"/>
      <c r="B1084" s="6" t="s">
        <v>208</v>
      </c>
      <c r="C1084" s="7">
        <v>936</v>
      </c>
      <c r="D1084" s="8" t="s">
        <v>572</v>
      </c>
      <c r="E1084" s="8" t="s">
        <v>484</v>
      </c>
      <c r="F1084" s="8" t="s">
        <v>209</v>
      </c>
      <c r="G1084" s="8"/>
      <c r="H1084" s="150">
        <f t="shared" si="101"/>
        <v>20091</v>
      </c>
      <c r="I1084" s="150">
        <f t="shared" si="101"/>
        <v>20091</v>
      </c>
      <c r="J1084" s="113">
        <f t="shared" si="101"/>
        <v>20091</v>
      </c>
    </row>
    <row r="1085" spans="1:10" s="54" customFormat="1" ht="25.5">
      <c r="A1085" s="179"/>
      <c r="B1085" s="6" t="s">
        <v>619</v>
      </c>
      <c r="C1085" s="7">
        <v>936</v>
      </c>
      <c r="D1085" s="8" t="s">
        <v>572</v>
      </c>
      <c r="E1085" s="8" t="s">
        <v>484</v>
      </c>
      <c r="F1085" s="8" t="s">
        <v>209</v>
      </c>
      <c r="G1085" s="8" t="s">
        <v>620</v>
      </c>
      <c r="H1085" s="148">
        <v>20091</v>
      </c>
      <c r="I1085" s="150">
        <v>20091</v>
      </c>
      <c r="J1085" s="113">
        <v>20091</v>
      </c>
    </row>
    <row r="1086" spans="1:10" s="54" customFormat="1" ht="38.25">
      <c r="A1086" s="179"/>
      <c r="B1086" s="17" t="s">
        <v>33</v>
      </c>
      <c r="C1086" s="7">
        <v>936</v>
      </c>
      <c r="D1086" s="25" t="s">
        <v>572</v>
      </c>
      <c r="E1086" s="25" t="s">
        <v>484</v>
      </c>
      <c r="F1086" s="25" t="s">
        <v>255</v>
      </c>
      <c r="G1086" s="25"/>
      <c r="H1086" s="150">
        <f aca="true" t="shared" si="102" ref="H1086:J1088">H1087</f>
        <v>400</v>
      </c>
      <c r="I1086" s="150">
        <f t="shared" si="102"/>
        <v>400</v>
      </c>
      <c r="J1086" s="113">
        <f t="shared" si="102"/>
        <v>400</v>
      </c>
    </row>
    <row r="1087" spans="1:10" s="54" customFormat="1" ht="25.5">
      <c r="A1087" s="179"/>
      <c r="B1087" s="17" t="s">
        <v>34</v>
      </c>
      <c r="C1087" s="7">
        <v>936</v>
      </c>
      <c r="D1087" s="25" t="s">
        <v>572</v>
      </c>
      <c r="E1087" s="25" t="s">
        <v>484</v>
      </c>
      <c r="F1087" s="25" t="s">
        <v>256</v>
      </c>
      <c r="G1087" s="25"/>
      <c r="H1087" s="150">
        <f t="shared" si="102"/>
        <v>400</v>
      </c>
      <c r="I1087" s="150">
        <f t="shared" si="102"/>
        <v>400</v>
      </c>
      <c r="J1087" s="113">
        <f t="shared" si="102"/>
        <v>400</v>
      </c>
    </row>
    <row r="1088" spans="1:10" s="54" customFormat="1" ht="25.5">
      <c r="A1088" s="179"/>
      <c r="B1088" s="17" t="s">
        <v>553</v>
      </c>
      <c r="C1088" s="7">
        <v>936</v>
      </c>
      <c r="D1088" s="25" t="s">
        <v>572</v>
      </c>
      <c r="E1088" s="25" t="s">
        <v>484</v>
      </c>
      <c r="F1088" s="25" t="s">
        <v>510</v>
      </c>
      <c r="G1088" s="25"/>
      <c r="H1088" s="150">
        <f t="shared" si="102"/>
        <v>400</v>
      </c>
      <c r="I1088" s="150">
        <f t="shared" si="102"/>
        <v>400</v>
      </c>
      <c r="J1088" s="113">
        <f t="shared" si="102"/>
        <v>400</v>
      </c>
    </row>
    <row r="1089" spans="1:10" s="54" customFormat="1" ht="12.75">
      <c r="A1089" s="179"/>
      <c r="B1089" s="17" t="s">
        <v>98</v>
      </c>
      <c r="C1089" s="7">
        <v>936</v>
      </c>
      <c r="D1089" s="25" t="s">
        <v>572</v>
      </c>
      <c r="E1089" s="25" t="s">
        <v>484</v>
      </c>
      <c r="F1089" s="25" t="s">
        <v>510</v>
      </c>
      <c r="G1089" s="25" t="s">
        <v>212</v>
      </c>
      <c r="H1089" s="148">
        <v>400</v>
      </c>
      <c r="I1089" s="150">
        <v>400</v>
      </c>
      <c r="J1089" s="113">
        <v>400</v>
      </c>
    </row>
    <row r="1090" spans="1:10" s="54" customFormat="1" ht="12.75">
      <c r="A1090" s="179"/>
      <c r="B1090" s="6" t="s">
        <v>573</v>
      </c>
      <c r="C1090" s="7">
        <v>936</v>
      </c>
      <c r="D1090" s="8" t="s">
        <v>572</v>
      </c>
      <c r="E1090" s="8" t="s">
        <v>534</v>
      </c>
      <c r="F1090" s="32"/>
      <c r="G1090" s="159"/>
      <c r="H1090" s="150">
        <f>H1091+H1096</f>
        <v>-21241</v>
      </c>
      <c r="I1090" s="150">
        <f>I1091+I1096</f>
        <v>0</v>
      </c>
      <c r="J1090" s="113">
        <f>J1091+J1096</f>
        <v>0</v>
      </c>
    </row>
    <row r="1091" spans="1:10" s="54" customFormat="1" ht="51">
      <c r="A1091" s="179"/>
      <c r="B1091" s="17" t="s">
        <v>630</v>
      </c>
      <c r="C1091" s="7">
        <v>936</v>
      </c>
      <c r="D1091" s="8" t="s">
        <v>572</v>
      </c>
      <c r="E1091" s="8" t="s">
        <v>534</v>
      </c>
      <c r="F1091" s="28" t="s">
        <v>631</v>
      </c>
      <c r="G1091" s="159"/>
      <c r="H1091" s="150">
        <f>H1092+H1094</f>
        <v>-20841</v>
      </c>
      <c r="I1091" s="150">
        <f>I1092+I1094</f>
        <v>0</v>
      </c>
      <c r="J1091" s="113">
        <f>J1092+J1094</f>
        <v>0</v>
      </c>
    </row>
    <row r="1092" spans="1:10" s="54" customFormat="1" ht="12.75">
      <c r="A1092" s="179"/>
      <c r="B1092" s="17" t="s">
        <v>208</v>
      </c>
      <c r="C1092" s="7">
        <v>936</v>
      </c>
      <c r="D1092" s="8" t="s">
        <v>572</v>
      </c>
      <c r="E1092" s="8" t="s">
        <v>534</v>
      </c>
      <c r="F1092" s="28" t="s">
        <v>209</v>
      </c>
      <c r="G1092" s="159"/>
      <c r="H1092" s="150">
        <f>H1093</f>
        <v>-20661</v>
      </c>
      <c r="I1092" s="150">
        <f>I1093</f>
        <v>0</v>
      </c>
      <c r="J1092" s="113">
        <f>J1093</f>
        <v>0</v>
      </c>
    </row>
    <row r="1093" spans="1:10" s="54" customFormat="1" ht="25.5">
      <c r="A1093" s="179"/>
      <c r="B1093" s="12" t="s">
        <v>619</v>
      </c>
      <c r="C1093" s="7">
        <v>936</v>
      </c>
      <c r="D1093" s="8" t="s">
        <v>572</v>
      </c>
      <c r="E1093" s="8" t="s">
        <v>534</v>
      </c>
      <c r="F1093" s="28" t="s">
        <v>209</v>
      </c>
      <c r="G1093" s="8" t="s">
        <v>620</v>
      </c>
      <c r="H1093" s="148">
        <v>-20661</v>
      </c>
      <c r="I1093" s="148">
        <v>0</v>
      </c>
      <c r="J1093" s="111">
        <v>0</v>
      </c>
    </row>
    <row r="1094" spans="1:10" ht="25.5">
      <c r="A1094" s="181"/>
      <c r="B1094" s="78" t="s">
        <v>263</v>
      </c>
      <c r="C1094" s="79">
        <v>936</v>
      </c>
      <c r="D1094" s="80" t="s">
        <v>572</v>
      </c>
      <c r="E1094" s="80" t="s">
        <v>534</v>
      </c>
      <c r="F1094" s="82" t="s">
        <v>198</v>
      </c>
      <c r="G1094" s="160"/>
      <c r="H1094" s="161">
        <f>H1095</f>
        <v>-180</v>
      </c>
      <c r="I1094" s="161">
        <f>I1095</f>
        <v>0</v>
      </c>
      <c r="J1094" s="142">
        <f>J1095</f>
        <v>0</v>
      </c>
    </row>
    <row r="1095" spans="1:10" ht="25.5">
      <c r="A1095" s="181"/>
      <c r="B1095" s="78" t="s">
        <v>619</v>
      </c>
      <c r="C1095" s="79">
        <v>936</v>
      </c>
      <c r="D1095" s="80" t="s">
        <v>572</v>
      </c>
      <c r="E1095" s="80" t="s">
        <v>534</v>
      </c>
      <c r="F1095" s="82" t="s">
        <v>198</v>
      </c>
      <c r="G1095" s="81" t="s">
        <v>620</v>
      </c>
      <c r="H1095" s="148">
        <v>-180</v>
      </c>
      <c r="I1095" s="148">
        <v>0</v>
      </c>
      <c r="J1095" s="111">
        <v>0</v>
      </c>
    </row>
    <row r="1096" spans="1:10" s="54" customFormat="1" ht="38.25">
      <c r="A1096" s="179"/>
      <c r="B1096" s="17" t="s">
        <v>33</v>
      </c>
      <c r="C1096" s="7">
        <v>936</v>
      </c>
      <c r="D1096" s="25" t="s">
        <v>572</v>
      </c>
      <c r="E1096" s="25" t="s">
        <v>534</v>
      </c>
      <c r="F1096" s="25" t="s">
        <v>255</v>
      </c>
      <c r="G1096" s="25"/>
      <c r="H1096" s="150">
        <f aca="true" t="shared" si="103" ref="H1096:J1098">H1097</f>
        <v>-400</v>
      </c>
      <c r="I1096" s="150">
        <f t="shared" si="103"/>
        <v>0</v>
      </c>
      <c r="J1096" s="113">
        <f t="shared" si="103"/>
        <v>0</v>
      </c>
    </row>
    <row r="1097" spans="1:10" s="54" customFormat="1" ht="25.5">
      <c r="A1097" s="179"/>
      <c r="B1097" s="17" t="s">
        <v>34</v>
      </c>
      <c r="C1097" s="7">
        <v>936</v>
      </c>
      <c r="D1097" s="25" t="s">
        <v>572</v>
      </c>
      <c r="E1097" s="25" t="s">
        <v>534</v>
      </c>
      <c r="F1097" s="25" t="s">
        <v>256</v>
      </c>
      <c r="G1097" s="25"/>
      <c r="H1097" s="150">
        <f t="shared" si="103"/>
        <v>-400</v>
      </c>
      <c r="I1097" s="150">
        <f t="shared" si="103"/>
        <v>0</v>
      </c>
      <c r="J1097" s="113">
        <f t="shared" si="103"/>
        <v>0</v>
      </c>
    </row>
    <row r="1098" spans="1:10" s="54" customFormat="1" ht="25.5">
      <c r="A1098" s="179"/>
      <c r="B1098" s="17" t="s">
        <v>553</v>
      </c>
      <c r="C1098" s="7">
        <v>936</v>
      </c>
      <c r="D1098" s="25" t="s">
        <v>572</v>
      </c>
      <c r="E1098" s="25" t="s">
        <v>534</v>
      </c>
      <c r="F1098" s="25" t="s">
        <v>510</v>
      </c>
      <c r="G1098" s="25"/>
      <c r="H1098" s="150">
        <f t="shared" si="103"/>
        <v>-400</v>
      </c>
      <c r="I1098" s="150">
        <f t="shared" si="103"/>
        <v>0</v>
      </c>
      <c r="J1098" s="113">
        <f t="shared" si="103"/>
        <v>0</v>
      </c>
    </row>
    <row r="1099" spans="1:10" s="54" customFormat="1" ht="12.75">
      <c r="A1099" s="179"/>
      <c r="B1099" s="17" t="s">
        <v>98</v>
      </c>
      <c r="C1099" s="7">
        <v>936</v>
      </c>
      <c r="D1099" s="25" t="s">
        <v>572</v>
      </c>
      <c r="E1099" s="25" t="s">
        <v>534</v>
      </c>
      <c r="F1099" s="25" t="s">
        <v>510</v>
      </c>
      <c r="G1099" s="25" t="s">
        <v>212</v>
      </c>
      <c r="H1099" s="148">
        <v>-400</v>
      </c>
      <c r="I1099" s="148">
        <v>0</v>
      </c>
      <c r="J1099" s="111">
        <v>0</v>
      </c>
    </row>
    <row r="1100" spans="1:10" s="54" customFormat="1" ht="12.75">
      <c r="A1100" s="190"/>
      <c r="B1100" s="13" t="s">
        <v>496</v>
      </c>
      <c r="C1100" s="37">
        <v>936</v>
      </c>
      <c r="D1100" s="36" t="s">
        <v>401</v>
      </c>
      <c r="E1100" s="38"/>
      <c r="F1100" s="28"/>
      <c r="G1100" s="165"/>
      <c r="H1100" s="150">
        <f>H1101+H1106</f>
        <v>72128</v>
      </c>
      <c r="I1100" s="150">
        <f>I1101+I1106</f>
        <v>98894</v>
      </c>
      <c r="J1100" s="113">
        <f>J1101+J1106</f>
        <v>113894</v>
      </c>
    </row>
    <row r="1101" spans="1:10" s="54" customFormat="1" ht="12.75">
      <c r="A1101" s="190"/>
      <c r="B1101" s="13" t="s">
        <v>358</v>
      </c>
      <c r="C1101" s="37">
        <v>936</v>
      </c>
      <c r="D1101" s="36" t="s">
        <v>401</v>
      </c>
      <c r="E1101" s="38" t="s">
        <v>572</v>
      </c>
      <c r="F1101" s="28"/>
      <c r="G1101" s="165"/>
      <c r="H1101" s="155">
        <f aca="true" t="shared" si="104" ref="H1101:J1104">H1102</f>
        <v>8234</v>
      </c>
      <c r="I1101" s="155">
        <f t="shared" si="104"/>
        <v>35000</v>
      </c>
      <c r="J1101" s="115">
        <f t="shared" si="104"/>
        <v>50000</v>
      </c>
    </row>
    <row r="1102" spans="1:10" s="54" customFormat="1" ht="25.5">
      <c r="A1102" s="190"/>
      <c r="B1102" s="13" t="s">
        <v>479</v>
      </c>
      <c r="C1102" s="37">
        <v>936</v>
      </c>
      <c r="D1102" s="36" t="s">
        <v>401</v>
      </c>
      <c r="E1102" s="38" t="s">
        <v>572</v>
      </c>
      <c r="F1102" s="28" t="s">
        <v>359</v>
      </c>
      <c r="G1102" s="165"/>
      <c r="H1102" s="155">
        <f t="shared" si="104"/>
        <v>8234</v>
      </c>
      <c r="I1102" s="155">
        <f t="shared" si="104"/>
        <v>35000</v>
      </c>
      <c r="J1102" s="115">
        <f t="shared" si="104"/>
        <v>50000</v>
      </c>
    </row>
    <row r="1103" spans="1:10" s="54" customFormat="1" ht="76.5">
      <c r="A1103" s="190"/>
      <c r="B1103" s="13" t="s">
        <v>636</v>
      </c>
      <c r="C1103" s="37">
        <v>936</v>
      </c>
      <c r="D1103" s="36" t="s">
        <v>401</v>
      </c>
      <c r="E1103" s="38" t="s">
        <v>572</v>
      </c>
      <c r="F1103" s="8" t="s">
        <v>641</v>
      </c>
      <c r="G1103" s="165"/>
      <c r="H1103" s="155">
        <f t="shared" si="104"/>
        <v>8234</v>
      </c>
      <c r="I1103" s="155">
        <f t="shared" si="104"/>
        <v>35000</v>
      </c>
      <c r="J1103" s="115">
        <f t="shared" si="104"/>
        <v>50000</v>
      </c>
    </row>
    <row r="1104" spans="1:10" s="54" customFormat="1" ht="38.25">
      <c r="A1104" s="190"/>
      <c r="B1104" s="13" t="s">
        <v>637</v>
      </c>
      <c r="C1104" s="37">
        <v>936</v>
      </c>
      <c r="D1104" s="36" t="s">
        <v>401</v>
      </c>
      <c r="E1104" s="38" t="s">
        <v>572</v>
      </c>
      <c r="F1104" s="8" t="s">
        <v>642</v>
      </c>
      <c r="G1104" s="165"/>
      <c r="H1104" s="155">
        <f t="shared" si="104"/>
        <v>8234</v>
      </c>
      <c r="I1104" s="155">
        <f t="shared" si="104"/>
        <v>35000</v>
      </c>
      <c r="J1104" s="115">
        <f t="shared" si="104"/>
        <v>50000</v>
      </c>
    </row>
    <row r="1105" spans="1:10" s="54" customFormat="1" ht="12.75">
      <c r="A1105" s="190"/>
      <c r="B1105" s="13" t="s">
        <v>183</v>
      </c>
      <c r="C1105" s="37">
        <v>936</v>
      </c>
      <c r="D1105" s="36" t="s">
        <v>401</v>
      </c>
      <c r="E1105" s="38" t="s">
        <v>572</v>
      </c>
      <c r="F1105" s="8" t="s">
        <v>642</v>
      </c>
      <c r="G1105" s="25" t="s">
        <v>53</v>
      </c>
      <c r="H1105" s="148">
        <v>8234</v>
      </c>
      <c r="I1105" s="148">
        <v>35000</v>
      </c>
      <c r="J1105" s="111">
        <v>50000</v>
      </c>
    </row>
    <row r="1106" spans="1:10" s="54" customFormat="1" ht="12.75">
      <c r="A1106" s="190"/>
      <c r="B1106" s="13" t="s">
        <v>562</v>
      </c>
      <c r="C1106" s="37">
        <v>936</v>
      </c>
      <c r="D1106" s="36" t="s">
        <v>401</v>
      </c>
      <c r="E1106" s="38" t="s">
        <v>461</v>
      </c>
      <c r="F1106" s="8"/>
      <c r="G1106" s="25"/>
      <c r="H1106" s="148">
        <f aca="true" t="shared" si="105" ref="H1106:J1107">H1107</f>
        <v>63894</v>
      </c>
      <c r="I1106" s="148">
        <f t="shared" si="105"/>
        <v>63894</v>
      </c>
      <c r="J1106" s="111">
        <f t="shared" si="105"/>
        <v>63894</v>
      </c>
    </row>
    <row r="1107" spans="1:10" s="54" customFormat="1" ht="12.75">
      <c r="A1107" s="190"/>
      <c r="B1107" s="13" t="s">
        <v>40</v>
      </c>
      <c r="C1107" s="37">
        <v>936</v>
      </c>
      <c r="D1107" s="36" t="s">
        <v>401</v>
      </c>
      <c r="E1107" s="38" t="s">
        <v>461</v>
      </c>
      <c r="F1107" s="8" t="s">
        <v>47</v>
      </c>
      <c r="G1107" s="25"/>
      <c r="H1107" s="148">
        <f t="shared" si="105"/>
        <v>63894</v>
      </c>
      <c r="I1107" s="148">
        <f t="shared" si="105"/>
        <v>63894</v>
      </c>
      <c r="J1107" s="111">
        <f t="shared" si="105"/>
        <v>63894</v>
      </c>
    </row>
    <row r="1108" spans="1:10" s="54" customFormat="1" ht="63.75">
      <c r="A1108" s="190"/>
      <c r="B1108" s="13" t="s">
        <v>600</v>
      </c>
      <c r="C1108" s="37">
        <v>936</v>
      </c>
      <c r="D1108" s="36" t="s">
        <v>401</v>
      </c>
      <c r="E1108" s="38" t="s">
        <v>461</v>
      </c>
      <c r="F1108" s="8" t="s">
        <v>601</v>
      </c>
      <c r="G1108" s="25"/>
      <c r="H1108" s="148">
        <f>H1109+H1111+H1113+H1115+H1117+H1119</f>
        <v>63894</v>
      </c>
      <c r="I1108" s="148">
        <f>I1109+I1111+I1113+I1115+I1117+I1119</f>
        <v>63894</v>
      </c>
      <c r="J1108" s="111">
        <f>J1109+J1111+J1113+J1115+J1117+J1119</f>
        <v>63894</v>
      </c>
    </row>
    <row r="1109" spans="1:10" s="54" customFormat="1" ht="38.25">
      <c r="A1109" s="190"/>
      <c r="B1109" s="13" t="s">
        <v>230</v>
      </c>
      <c r="C1109" s="37">
        <v>936</v>
      </c>
      <c r="D1109" s="36" t="s">
        <v>401</v>
      </c>
      <c r="E1109" s="38" t="s">
        <v>461</v>
      </c>
      <c r="F1109" s="8" t="s">
        <v>231</v>
      </c>
      <c r="G1109" s="25"/>
      <c r="H1109" s="148">
        <f>H1110</f>
        <v>25</v>
      </c>
      <c r="I1109" s="148">
        <f>I1110</f>
        <v>25</v>
      </c>
      <c r="J1109" s="111">
        <f>J1110</f>
        <v>25</v>
      </c>
    </row>
    <row r="1110" spans="1:10" s="54" customFormat="1" ht="12.75">
      <c r="A1110" s="190"/>
      <c r="B1110" s="13" t="s">
        <v>183</v>
      </c>
      <c r="C1110" s="37">
        <v>936</v>
      </c>
      <c r="D1110" s="36" t="s">
        <v>401</v>
      </c>
      <c r="E1110" s="38" t="s">
        <v>461</v>
      </c>
      <c r="F1110" s="8" t="s">
        <v>231</v>
      </c>
      <c r="G1110" s="25" t="s">
        <v>53</v>
      </c>
      <c r="H1110" s="148">
        <v>25</v>
      </c>
      <c r="I1110" s="148">
        <v>25</v>
      </c>
      <c r="J1110" s="111">
        <v>25</v>
      </c>
    </row>
    <row r="1111" spans="1:10" s="54" customFormat="1" ht="153">
      <c r="A1111" s="190"/>
      <c r="B1111" s="138" t="s">
        <v>232</v>
      </c>
      <c r="C1111" s="37">
        <v>936</v>
      </c>
      <c r="D1111" s="36" t="s">
        <v>401</v>
      </c>
      <c r="E1111" s="38" t="s">
        <v>461</v>
      </c>
      <c r="F1111" s="8" t="s">
        <v>233</v>
      </c>
      <c r="G1111" s="25"/>
      <c r="H1111" s="148">
        <f>H1112</f>
        <v>25849</v>
      </c>
      <c r="I1111" s="148">
        <f>I1112</f>
        <v>25849</v>
      </c>
      <c r="J1111" s="111">
        <f>J1112</f>
        <v>25849</v>
      </c>
    </row>
    <row r="1112" spans="1:10" s="54" customFormat="1" ht="12.75">
      <c r="A1112" s="190"/>
      <c r="B1112" s="13" t="s">
        <v>183</v>
      </c>
      <c r="C1112" s="37">
        <v>936</v>
      </c>
      <c r="D1112" s="36" t="s">
        <v>401</v>
      </c>
      <c r="E1112" s="38" t="s">
        <v>461</v>
      </c>
      <c r="F1112" s="8" t="s">
        <v>233</v>
      </c>
      <c r="G1112" s="25" t="s">
        <v>53</v>
      </c>
      <c r="H1112" s="148">
        <v>25849</v>
      </c>
      <c r="I1112" s="148">
        <v>25849</v>
      </c>
      <c r="J1112" s="111">
        <v>25849</v>
      </c>
    </row>
    <row r="1113" spans="1:10" s="54" customFormat="1" ht="38.25">
      <c r="A1113" s="190"/>
      <c r="B1113" s="13" t="s">
        <v>234</v>
      </c>
      <c r="C1113" s="37">
        <v>936</v>
      </c>
      <c r="D1113" s="36" t="s">
        <v>401</v>
      </c>
      <c r="E1113" s="38" t="s">
        <v>461</v>
      </c>
      <c r="F1113" s="8" t="s">
        <v>235</v>
      </c>
      <c r="G1113" s="25"/>
      <c r="H1113" s="148">
        <f>H1114</f>
        <v>30885</v>
      </c>
      <c r="I1113" s="148">
        <f>I1114</f>
        <v>30885</v>
      </c>
      <c r="J1113" s="111">
        <f>J1114</f>
        <v>30885</v>
      </c>
    </row>
    <row r="1114" spans="1:10" s="54" customFormat="1" ht="12.75">
      <c r="A1114" s="190"/>
      <c r="B1114" s="13" t="s">
        <v>183</v>
      </c>
      <c r="C1114" s="37">
        <v>936</v>
      </c>
      <c r="D1114" s="36" t="s">
        <v>401</v>
      </c>
      <c r="E1114" s="38" t="s">
        <v>461</v>
      </c>
      <c r="F1114" s="8" t="s">
        <v>235</v>
      </c>
      <c r="G1114" s="25" t="s">
        <v>53</v>
      </c>
      <c r="H1114" s="148">
        <v>30885</v>
      </c>
      <c r="I1114" s="148">
        <v>30885</v>
      </c>
      <c r="J1114" s="111">
        <v>30885</v>
      </c>
    </row>
    <row r="1115" spans="1:10" s="54" customFormat="1" ht="38.25">
      <c r="A1115" s="190"/>
      <c r="B1115" s="13" t="s">
        <v>236</v>
      </c>
      <c r="C1115" s="37">
        <v>936</v>
      </c>
      <c r="D1115" s="36" t="s">
        <v>401</v>
      </c>
      <c r="E1115" s="38" t="s">
        <v>461</v>
      </c>
      <c r="F1115" s="8" t="s">
        <v>237</v>
      </c>
      <c r="G1115" s="25"/>
      <c r="H1115" s="148">
        <f>H1116</f>
        <v>1285</v>
      </c>
      <c r="I1115" s="148">
        <f>I1116</f>
        <v>1285</v>
      </c>
      <c r="J1115" s="111">
        <f>J1116</f>
        <v>1285</v>
      </c>
    </row>
    <row r="1116" spans="1:10" s="54" customFormat="1" ht="12.75">
      <c r="A1116" s="190"/>
      <c r="B1116" s="13" t="s">
        <v>183</v>
      </c>
      <c r="C1116" s="37">
        <v>936</v>
      </c>
      <c r="D1116" s="36" t="s">
        <v>401</v>
      </c>
      <c r="E1116" s="38" t="s">
        <v>461</v>
      </c>
      <c r="F1116" s="8" t="s">
        <v>237</v>
      </c>
      <c r="G1116" s="25" t="s">
        <v>53</v>
      </c>
      <c r="H1116" s="148">
        <v>1285</v>
      </c>
      <c r="I1116" s="148">
        <v>1285</v>
      </c>
      <c r="J1116" s="111">
        <v>1285</v>
      </c>
    </row>
    <row r="1117" spans="1:10" s="54" customFormat="1" ht="51">
      <c r="A1117" s="190"/>
      <c r="B1117" s="13" t="s">
        <v>238</v>
      </c>
      <c r="C1117" s="37">
        <v>936</v>
      </c>
      <c r="D1117" s="36" t="s">
        <v>401</v>
      </c>
      <c r="E1117" s="38" t="s">
        <v>461</v>
      </c>
      <c r="F1117" s="8" t="s">
        <v>239</v>
      </c>
      <c r="G1117" s="25"/>
      <c r="H1117" s="148">
        <f>H1118</f>
        <v>1600</v>
      </c>
      <c r="I1117" s="148">
        <f>I1118</f>
        <v>1600</v>
      </c>
      <c r="J1117" s="111">
        <f>J1118</f>
        <v>1600</v>
      </c>
    </row>
    <row r="1118" spans="1:10" s="54" customFormat="1" ht="12.75">
      <c r="A1118" s="190"/>
      <c r="B1118" s="13" t="s">
        <v>183</v>
      </c>
      <c r="C1118" s="37">
        <v>936</v>
      </c>
      <c r="D1118" s="36" t="s">
        <v>401</v>
      </c>
      <c r="E1118" s="38" t="s">
        <v>461</v>
      </c>
      <c r="F1118" s="8" t="s">
        <v>239</v>
      </c>
      <c r="G1118" s="25" t="s">
        <v>53</v>
      </c>
      <c r="H1118" s="148">
        <v>1600</v>
      </c>
      <c r="I1118" s="148">
        <v>1600</v>
      </c>
      <c r="J1118" s="111">
        <v>1600</v>
      </c>
    </row>
    <row r="1119" spans="1:10" s="54" customFormat="1" ht="76.5">
      <c r="A1119" s="190"/>
      <c r="B1119" s="13" t="s">
        <v>733</v>
      </c>
      <c r="C1119" s="37">
        <v>936</v>
      </c>
      <c r="D1119" s="36" t="s">
        <v>401</v>
      </c>
      <c r="E1119" s="38" t="s">
        <v>461</v>
      </c>
      <c r="F1119" s="8" t="s">
        <v>240</v>
      </c>
      <c r="G1119" s="25"/>
      <c r="H1119" s="148">
        <f>H1120</f>
        <v>4250</v>
      </c>
      <c r="I1119" s="148">
        <f>I1120</f>
        <v>4250</v>
      </c>
      <c r="J1119" s="111">
        <f>J1120</f>
        <v>4250</v>
      </c>
    </row>
    <row r="1120" spans="1:10" s="54" customFormat="1" ht="12.75">
      <c r="A1120" s="190"/>
      <c r="B1120" s="13" t="s">
        <v>183</v>
      </c>
      <c r="C1120" s="37">
        <v>936</v>
      </c>
      <c r="D1120" s="36" t="s">
        <v>401</v>
      </c>
      <c r="E1120" s="38" t="s">
        <v>461</v>
      </c>
      <c r="F1120" s="8" t="s">
        <v>240</v>
      </c>
      <c r="G1120" s="25" t="s">
        <v>53</v>
      </c>
      <c r="H1120" s="148">
        <v>4250</v>
      </c>
      <c r="I1120" s="148">
        <v>4250</v>
      </c>
      <c r="J1120" s="111">
        <v>4250</v>
      </c>
    </row>
    <row r="1121" spans="1:10" ht="12.75">
      <c r="A1121" s="180" t="s">
        <v>269</v>
      </c>
      <c r="B1121" s="9" t="s">
        <v>717</v>
      </c>
      <c r="C1121" s="10">
        <v>938</v>
      </c>
      <c r="D1121" s="11"/>
      <c r="E1121" s="11"/>
      <c r="F1121" s="11"/>
      <c r="G1121" s="11"/>
      <c r="H1121" s="151">
        <f>H1122+H1133+H1150+H1141</f>
        <v>4800</v>
      </c>
      <c r="I1121" s="151">
        <f>I1122+I1133+I1150+I1141</f>
        <v>46978</v>
      </c>
      <c r="J1121" s="114">
        <f>J1122+J1133+J1150+J1141</f>
        <v>46978</v>
      </c>
    </row>
    <row r="1122" spans="1:10" ht="12.75">
      <c r="A1122" s="180" t="s">
        <v>166</v>
      </c>
      <c r="B1122" s="9" t="s">
        <v>721</v>
      </c>
      <c r="C1122" s="10">
        <v>938</v>
      </c>
      <c r="D1122" s="11"/>
      <c r="E1122" s="11"/>
      <c r="F1122" s="11"/>
      <c r="G1122" s="11"/>
      <c r="H1122" s="151">
        <f aca="true" t="shared" si="106" ref="H1122:J1123">H1123</f>
        <v>1500</v>
      </c>
      <c r="I1122" s="151">
        <f t="shared" si="106"/>
        <v>19917</v>
      </c>
      <c r="J1122" s="114">
        <f t="shared" si="106"/>
        <v>19917</v>
      </c>
    </row>
    <row r="1123" spans="1:10" ht="12.75">
      <c r="A1123" s="177"/>
      <c r="B1123" s="6" t="s">
        <v>65</v>
      </c>
      <c r="C1123" s="79">
        <v>938</v>
      </c>
      <c r="D1123" s="8" t="s">
        <v>477</v>
      </c>
      <c r="E1123" s="8"/>
      <c r="F1123" s="8"/>
      <c r="G1123" s="8"/>
      <c r="H1123" s="148">
        <f t="shared" si="106"/>
        <v>1500</v>
      </c>
      <c r="I1123" s="148">
        <f t="shared" si="106"/>
        <v>19917</v>
      </c>
      <c r="J1123" s="111">
        <f t="shared" si="106"/>
        <v>19917</v>
      </c>
    </row>
    <row r="1124" spans="1:10" ht="12.75">
      <c r="A1124" s="177"/>
      <c r="B1124" s="13" t="s">
        <v>502</v>
      </c>
      <c r="C1124" s="79">
        <v>938</v>
      </c>
      <c r="D1124" s="8" t="s">
        <v>477</v>
      </c>
      <c r="E1124" s="8" t="s">
        <v>477</v>
      </c>
      <c r="F1124" s="8"/>
      <c r="G1124" s="8"/>
      <c r="H1124" s="148">
        <f>H1125+H1130</f>
        <v>1500</v>
      </c>
      <c r="I1124" s="148">
        <f>I1125+I1130</f>
        <v>19917</v>
      </c>
      <c r="J1124" s="111">
        <f>J1125+J1130</f>
        <v>19917</v>
      </c>
    </row>
    <row r="1125" spans="1:10" ht="51">
      <c r="A1125" s="177"/>
      <c r="B1125" s="17" t="s">
        <v>630</v>
      </c>
      <c r="C1125" s="7">
        <v>938</v>
      </c>
      <c r="D1125" s="8" t="s">
        <v>477</v>
      </c>
      <c r="E1125" s="8" t="s">
        <v>477</v>
      </c>
      <c r="F1125" s="8" t="s">
        <v>631</v>
      </c>
      <c r="G1125" s="8"/>
      <c r="H1125" s="148">
        <f>H1126+H1128</f>
        <v>1500</v>
      </c>
      <c r="I1125" s="148">
        <f>I1126+I1128</f>
        <v>9871</v>
      </c>
      <c r="J1125" s="111">
        <f>J1126+J1128</f>
        <v>9871</v>
      </c>
    </row>
    <row r="1126" spans="1:10" ht="12.75">
      <c r="A1126" s="177"/>
      <c r="B1126" s="17" t="s">
        <v>208</v>
      </c>
      <c r="C1126" s="7">
        <v>938</v>
      </c>
      <c r="D1126" s="8" t="s">
        <v>477</v>
      </c>
      <c r="E1126" s="8" t="s">
        <v>477</v>
      </c>
      <c r="F1126" s="8" t="s">
        <v>209</v>
      </c>
      <c r="G1126" s="8"/>
      <c r="H1126" s="148">
        <f>H1127</f>
        <v>1520</v>
      </c>
      <c r="I1126" s="148">
        <f>I1127</f>
        <v>9871</v>
      </c>
      <c r="J1126" s="111">
        <f>J1127</f>
        <v>9871</v>
      </c>
    </row>
    <row r="1127" spans="1:10" ht="25.5">
      <c r="A1127" s="177"/>
      <c r="B1127" s="12" t="s">
        <v>619</v>
      </c>
      <c r="C1127" s="7">
        <v>938</v>
      </c>
      <c r="D1127" s="8" t="s">
        <v>477</v>
      </c>
      <c r="E1127" s="8" t="s">
        <v>477</v>
      </c>
      <c r="F1127" s="8" t="s">
        <v>209</v>
      </c>
      <c r="G1127" s="8" t="s">
        <v>620</v>
      </c>
      <c r="H1127" s="148">
        <v>1520</v>
      </c>
      <c r="I1127" s="148">
        <v>9871</v>
      </c>
      <c r="J1127" s="111">
        <v>9871</v>
      </c>
    </row>
    <row r="1128" spans="1:10" ht="25.5">
      <c r="A1128" s="181"/>
      <c r="B1128" s="78" t="s">
        <v>263</v>
      </c>
      <c r="C1128" s="79">
        <v>938</v>
      </c>
      <c r="D1128" s="80" t="s">
        <v>477</v>
      </c>
      <c r="E1128" s="80" t="s">
        <v>477</v>
      </c>
      <c r="F1128" s="82" t="s">
        <v>198</v>
      </c>
      <c r="G1128" s="160"/>
      <c r="H1128" s="161">
        <f>H1129</f>
        <v>-20</v>
      </c>
      <c r="I1128" s="161">
        <f>I1129</f>
        <v>0</v>
      </c>
      <c r="J1128" s="142">
        <f>J1129</f>
        <v>0</v>
      </c>
    </row>
    <row r="1129" spans="1:10" ht="25.5">
      <c r="A1129" s="181"/>
      <c r="B1129" s="78" t="s">
        <v>619</v>
      </c>
      <c r="C1129" s="79">
        <v>938</v>
      </c>
      <c r="D1129" s="80" t="s">
        <v>477</v>
      </c>
      <c r="E1129" s="80" t="s">
        <v>477</v>
      </c>
      <c r="F1129" s="82" t="s">
        <v>198</v>
      </c>
      <c r="G1129" s="81" t="s">
        <v>620</v>
      </c>
      <c r="H1129" s="148">
        <v>-20</v>
      </c>
      <c r="I1129" s="148">
        <v>0</v>
      </c>
      <c r="J1129" s="111">
        <v>0</v>
      </c>
    </row>
    <row r="1130" spans="1:10" ht="25.5">
      <c r="A1130" s="177"/>
      <c r="B1130" s="13" t="s">
        <v>27</v>
      </c>
      <c r="C1130" s="7">
        <v>938</v>
      </c>
      <c r="D1130" s="14" t="s">
        <v>477</v>
      </c>
      <c r="E1130" s="14" t="s">
        <v>477</v>
      </c>
      <c r="F1130" s="37" t="s">
        <v>78</v>
      </c>
      <c r="G1130" s="37"/>
      <c r="H1130" s="148">
        <f aca="true" t="shared" si="107" ref="H1130:J1131">H1131</f>
        <v>0</v>
      </c>
      <c r="I1130" s="148">
        <f t="shared" si="107"/>
        <v>10046</v>
      </c>
      <c r="J1130" s="111">
        <f t="shared" si="107"/>
        <v>10046</v>
      </c>
    </row>
    <row r="1131" spans="1:10" ht="12.75">
      <c r="A1131" s="177"/>
      <c r="B1131" s="6" t="s">
        <v>28</v>
      </c>
      <c r="C1131" s="7">
        <v>938</v>
      </c>
      <c r="D1131" s="14" t="s">
        <v>477</v>
      </c>
      <c r="E1131" s="14" t="s">
        <v>477</v>
      </c>
      <c r="F1131" s="37" t="s">
        <v>79</v>
      </c>
      <c r="G1131" s="8"/>
      <c r="H1131" s="148">
        <f t="shared" si="107"/>
        <v>0</v>
      </c>
      <c r="I1131" s="148">
        <f t="shared" si="107"/>
        <v>10046</v>
      </c>
      <c r="J1131" s="111">
        <f t="shared" si="107"/>
        <v>10046</v>
      </c>
    </row>
    <row r="1132" spans="1:10" ht="25.5">
      <c r="A1132" s="177"/>
      <c r="B1132" s="12" t="s">
        <v>619</v>
      </c>
      <c r="C1132" s="7">
        <v>938</v>
      </c>
      <c r="D1132" s="14" t="s">
        <v>477</v>
      </c>
      <c r="E1132" s="14" t="s">
        <v>477</v>
      </c>
      <c r="F1132" s="37" t="s">
        <v>79</v>
      </c>
      <c r="G1132" s="60" t="s">
        <v>620</v>
      </c>
      <c r="H1132" s="148">
        <v>0</v>
      </c>
      <c r="I1132" s="148">
        <v>10046</v>
      </c>
      <c r="J1132" s="111">
        <v>10046</v>
      </c>
    </row>
    <row r="1133" spans="1:10" ht="38.25">
      <c r="A1133" s="180" t="s">
        <v>167</v>
      </c>
      <c r="B1133" s="9" t="s">
        <v>431</v>
      </c>
      <c r="C1133" s="10">
        <v>938</v>
      </c>
      <c r="D1133" s="11"/>
      <c r="E1133" s="11"/>
      <c r="F1133" s="11"/>
      <c r="G1133" s="11"/>
      <c r="H1133" s="151">
        <f aca="true" t="shared" si="108" ref="H1133:J1135">H1134</f>
        <v>-11382</v>
      </c>
      <c r="I1133" s="151">
        <f t="shared" si="108"/>
        <v>0</v>
      </c>
      <c r="J1133" s="114">
        <f t="shared" si="108"/>
        <v>0</v>
      </c>
    </row>
    <row r="1134" spans="1:10" ht="12.75">
      <c r="A1134" s="177"/>
      <c r="B1134" s="6" t="s">
        <v>65</v>
      </c>
      <c r="C1134" s="7">
        <v>938</v>
      </c>
      <c r="D1134" s="8" t="s">
        <v>477</v>
      </c>
      <c r="E1134" s="8"/>
      <c r="F1134" s="8"/>
      <c r="G1134" s="8"/>
      <c r="H1134" s="148">
        <f t="shared" si="108"/>
        <v>-11382</v>
      </c>
      <c r="I1134" s="148">
        <f t="shared" si="108"/>
        <v>0</v>
      </c>
      <c r="J1134" s="111">
        <f t="shared" si="108"/>
        <v>0</v>
      </c>
    </row>
    <row r="1135" spans="1:10" ht="12.75">
      <c r="A1135" s="177"/>
      <c r="B1135" s="13" t="s">
        <v>502</v>
      </c>
      <c r="C1135" s="7">
        <v>938</v>
      </c>
      <c r="D1135" s="14" t="s">
        <v>477</v>
      </c>
      <c r="E1135" s="14" t="s">
        <v>477</v>
      </c>
      <c r="F1135" s="37"/>
      <c r="G1135" s="37"/>
      <c r="H1135" s="148">
        <f t="shared" si="108"/>
        <v>-11382</v>
      </c>
      <c r="I1135" s="148">
        <f t="shared" si="108"/>
        <v>0</v>
      </c>
      <c r="J1135" s="111">
        <f t="shared" si="108"/>
        <v>0</v>
      </c>
    </row>
    <row r="1136" spans="1:10" ht="25.5">
      <c r="A1136" s="177"/>
      <c r="B1136" s="13" t="s">
        <v>27</v>
      </c>
      <c r="C1136" s="7">
        <v>938</v>
      </c>
      <c r="D1136" s="14" t="s">
        <v>477</v>
      </c>
      <c r="E1136" s="14" t="s">
        <v>477</v>
      </c>
      <c r="F1136" s="37" t="s">
        <v>78</v>
      </c>
      <c r="G1136" s="37"/>
      <c r="H1136" s="148">
        <f>H1139+H1137</f>
        <v>-11382</v>
      </c>
      <c r="I1136" s="148">
        <f>I1139+I1137</f>
        <v>0</v>
      </c>
      <c r="J1136" s="111">
        <f>J1139+J1137</f>
        <v>0</v>
      </c>
    </row>
    <row r="1137" spans="1:10" ht="25.5">
      <c r="A1137" s="177"/>
      <c r="B1137" s="13" t="s">
        <v>263</v>
      </c>
      <c r="C1137" s="7">
        <v>938</v>
      </c>
      <c r="D1137" s="14" t="s">
        <v>477</v>
      </c>
      <c r="E1137" s="14" t="s">
        <v>477</v>
      </c>
      <c r="F1137" s="37" t="s">
        <v>287</v>
      </c>
      <c r="G1137" s="37"/>
      <c r="H1137" s="148">
        <f>H1138</f>
        <v>-156</v>
      </c>
      <c r="I1137" s="148">
        <f>I1138</f>
        <v>0</v>
      </c>
      <c r="J1137" s="111">
        <f>J1138</f>
        <v>0</v>
      </c>
    </row>
    <row r="1138" spans="1:10" ht="25.5">
      <c r="A1138" s="177"/>
      <c r="B1138" s="13" t="s">
        <v>628</v>
      </c>
      <c r="C1138" s="7">
        <v>938</v>
      </c>
      <c r="D1138" s="14" t="s">
        <v>477</v>
      </c>
      <c r="E1138" s="14" t="s">
        <v>477</v>
      </c>
      <c r="F1138" s="37" t="s">
        <v>287</v>
      </c>
      <c r="G1138" s="8" t="s">
        <v>629</v>
      </c>
      <c r="H1138" s="148">
        <v>-156</v>
      </c>
      <c r="I1138" s="148">
        <v>0</v>
      </c>
      <c r="J1138" s="111">
        <v>0</v>
      </c>
    </row>
    <row r="1139" spans="1:10" ht="25.5">
      <c r="A1139" s="177"/>
      <c r="B1139" s="6" t="s">
        <v>677</v>
      </c>
      <c r="C1139" s="7">
        <v>938</v>
      </c>
      <c r="D1139" s="14" t="s">
        <v>477</v>
      </c>
      <c r="E1139" s="14" t="s">
        <v>477</v>
      </c>
      <c r="F1139" s="37" t="s">
        <v>554</v>
      </c>
      <c r="G1139" s="37"/>
      <c r="H1139" s="148">
        <f>H1140</f>
        <v>-11226</v>
      </c>
      <c r="I1139" s="148">
        <f>I1140</f>
        <v>0</v>
      </c>
      <c r="J1139" s="111">
        <f>J1140</f>
        <v>0</v>
      </c>
    </row>
    <row r="1140" spans="1:10" ht="25.5">
      <c r="A1140" s="177"/>
      <c r="B1140" s="13" t="s">
        <v>628</v>
      </c>
      <c r="C1140" s="7">
        <v>938</v>
      </c>
      <c r="D1140" s="14" t="s">
        <v>477</v>
      </c>
      <c r="E1140" s="14" t="s">
        <v>477</v>
      </c>
      <c r="F1140" s="37" t="s">
        <v>554</v>
      </c>
      <c r="G1140" s="8" t="s">
        <v>629</v>
      </c>
      <c r="H1140" s="148">
        <v>-11226</v>
      </c>
      <c r="I1140" s="148">
        <v>0</v>
      </c>
      <c r="J1140" s="111">
        <v>0</v>
      </c>
    </row>
    <row r="1141" spans="1:10" s="55" customFormat="1" ht="25.5">
      <c r="A1141" s="182" t="s">
        <v>168</v>
      </c>
      <c r="B1141" s="84" t="s">
        <v>686</v>
      </c>
      <c r="C1141" s="85">
        <v>938</v>
      </c>
      <c r="D1141" s="86"/>
      <c r="E1141" s="86"/>
      <c r="F1141" s="86"/>
      <c r="G1141" s="86"/>
      <c r="H1141" s="156">
        <f aca="true" t="shared" si="109" ref="H1141:J1144">H1142</f>
        <v>14682</v>
      </c>
      <c r="I1141" s="156">
        <f t="shared" si="109"/>
        <v>14682</v>
      </c>
      <c r="J1141" s="120">
        <f t="shared" si="109"/>
        <v>14682</v>
      </c>
    </row>
    <row r="1142" spans="1:10" ht="12.75">
      <c r="A1142" s="177"/>
      <c r="B1142" s="6" t="s">
        <v>65</v>
      </c>
      <c r="C1142" s="7">
        <v>938</v>
      </c>
      <c r="D1142" s="8" t="s">
        <v>477</v>
      </c>
      <c r="E1142" s="8"/>
      <c r="F1142" s="8"/>
      <c r="G1142" s="8"/>
      <c r="H1142" s="148">
        <f t="shared" si="109"/>
        <v>14682</v>
      </c>
      <c r="I1142" s="148">
        <f t="shared" si="109"/>
        <v>14682</v>
      </c>
      <c r="J1142" s="111">
        <f t="shared" si="109"/>
        <v>14682</v>
      </c>
    </row>
    <row r="1143" spans="1:10" ht="12.75">
      <c r="A1143" s="177"/>
      <c r="B1143" s="13" t="s">
        <v>502</v>
      </c>
      <c r="C1143" s="7">
        <v>938</v>
      </c>
      <c r="D1143" s="14" t="s">
        <v>477</v>
      </c>
      <c r="E1143" s="14" t="s">
        <v>477</v>
      </c>
      <c r="F1143" s="37"/>
      <c r="G1143" s="37"/>
      <c r="H1143" s="148">
        <f t="shared" si="109"/>
        <v>14682</v>
      </c>
      <c r="I1143" s="148">
        <f t="shared" si="109"/>
        <v>14682</v>
      </c>
      <c r="J1143" s="111">
        <f t="shared" si="109"/>
        <v>14682</v>
      </c>
    </row>
    <row r="1144" spans="1:10" ht="25.5">
      <c r="A1144" s="177"/>
      <c r="B1144" s="13" t="s">
        <v>27</v>
      </c>
      <c r="C1144" s="7">
        <v>938</v>
      </c>
      <c r="D1144" s="14" t="s">
        <v>477</v>
      </c>
      <c r="E1144" s="14" t="s">
        <v>477</v>
      </c>
      <c r="F1144" s="37" t="s">
        <v>78</v>
      </c>
      <c r="G1144" s="37"/>
      <c r="H1144" s="148">
        <f t="shared" si="109"/>
        <v>14682</v>
      </c>
      <c r="I1144" s="148">
        <f t="shared" si="109"/>
        <v>14682</v>
      </c>
      <c r="J1144" s="111">
        <f t="shared" si="109"/>
        <v>14682</v>
      </c>
    </row>
    <row r="1145" spans="1:10" ht="25.5">
      <c r="A1145" s="177"/>
      <c r="B1145" s="6" t="s">
        <v>677</v>
      </c>
      <c r="C1145" s="7">
        <v>938</v>
      </c>
      <c r="D1145" s="14" t="s">
        <v>477</v>
      </c>
      <c r="E1145" s="14" t="s">
        <v>477</v>
      </c>
      <c r="F1145" s="37" t="s">
        <v>554</v>
      </c>
      <c r="G1145" s="37"/>
      <c r="H1145" s="148">
        <f>H1146+H1148</f>
        <v>14682</v>
      </c>
      <c r="I1145" s="148">
        <f>I1146+I1148</f>
        <v>14682</v>
      </c>
      <c r="J1145" s="111">
        <f>J1146+J1148</f>
        <v>14682</v>
      </c>
    </row>
    <row r="1146" spans="1:10" ht="25.5">
      <c r="A1146" s="177"/>
      <c r="B1146" s="13" t="s">
        <v>654</v>
      </c>
      <c r="C1146" s="7">
        <v>938</v>
      </c>
      <c r="D1146" s="14" t="s">
        <v>477</v>
      </c>
      <c r="E1146" s="14" t="s">
        <v>477</v>
      </c>
      <c r="F1146" s="37" t="s">
        <v>657</v>
      </c>
      <c r="G1146" s="8"/>
      <c r="H1146" s="148">
        <f>H1147</f>
        <v>12970</v>
      </c>
      <c r="I1146" s="148">
        <f>I1147</f>
        <v>12970</v>
      </c>
      <c r="J1146" s="111">
        <f>J1147</f>
        <v>12970</v>
      </c>
    </row>
    <row r="1147" spans="1:10" ht="38.25">
      <c r="A1147" s="177"/>
      <c r="B1147" s="13" t="s">
        <v>655</v>
      </c>
      <c r="C1147" s="7">
        <v>938</v>
      </c>
      <c r="D1147" s="14" t="s">
        <v>477</v>
      </c>
      <c r="E1147" s="14" t="s">
        <v>477</v>
      </c>
      <c r="F1147" s="37" t="s">
        <v>657</v>
      </c>
      <c r="G1147" s="8" t="s">
        <v>629</v>
      </c>
      <c r="H1147" s="148">
        <v>12970</v>
      </c>
      <c r="I1147" s="148">
        <v>12970</v>
      </c>
      <c r="J1147" s="111">
        <v>12970</v>
      </c>
    </row>
    <row r="1148" spans="1:10" ht="25.5">
      <c r="A1148" s="177"/>
      <c r="B1148" s="13" t="s">
        <v>656</v>
      </c>
      <c r="C1148" s="7">
        <v>938</v>
      </c>
      <c r="D1148" s="14" t="s">
        <v>477</v>
      </c>
      <c r="E1148" s="14" t="s">
        <v>477</v>
      </c>
      <c r="F1148" s="37" t="s">
        <v>658</v>
      </c>
      <c r="G1148" s="8"/>
      <c r="H1148" s="148">
        <f>H1149</f>
        <v>1712</v>
      </c>
      <c r="I1148" s="148">
        <f>I1149</f>
        <v>1712</v>
      </c>
      <c r="J1148" s="111">
        <f>J1149</f>
        <v>1712</v>
      </c>
    </row>
    <row r="1149" spans="1:10" ht="38.25">
      <c r="A1149" s="177"/>
      <c r="B1149" s="13" t="s">
        <v>655</v>
      </c>
      <c r="C1149" s="7">
        <v>938</v>
      </c>
      <c r="D1149" s="14" t="s">
        <v>477</v>
      </c>
      <c r="E1149" s="14" t="s">
        <v>477</v>
      </c>
      <c r="F1149" s="37" t="s">
        <v>658</v>
      </c>
      <c r="G1149" s="8" t="s">
        <v>629</v>
      </c>
      <c r="H1149" s="148">
        <v>1712</v>
      </c>
      <c r="I1149" s="148">
        <v>1712</v>
      </c>
      <c r="J1149" s="111">
        <v>1712</v>
      </c>
    </row>
    <row r="1150" spans="1:10" ht="25.5">
      <c r="A1150" s="180" t="s">
        <v>169</v>
      </c>
      <c r="B1150" s="20" t="s">
        <v>504</v>
      </c>
      <c r="C1150" s="10">
        <v>938</v>
      </c>
      <c r="D1150" s="62"/>
      <c r="E1150" s="62"/>
      <c r="F1150" s="39"/>
      <c r="G1150" s="39"/>
      <c r="H1150" s="151">
        <f aca="true" t="shared" si="110" ref="H1150:J1152">H1151</f>
        <v>0</v>
      </c>
      <c r="I1150" s="151">
        <f t="shared" si="110"/>
        <v>12379</v>
      </c>
      <c r="J1150" s="114">
        <f t="shared" si="110"/>
        <v>12379</v>
      </c>
    </row>
    <row r="1151" spans="1:10" ht="12.75">
      <c r="A1151" s="177"/>
      <c r="B1151" s="6" t="s">
        <v>65</v>
      </c>
      <c r="C1151" s="7">
        <v>938</v>
      </c>
      <c r="D1151" s="14" t="s">
        <v>477</v>
      </c>
      <c r="E1151" s="14"/>
      <c r="F1151" s="37"/>
      <c r="G1151" s="37"/>
      <c r="H1151" s="148">
        <f t="shared" si="110"/>
        <v>0</v>
      </c>
      <c r="I1151" s="148">
        <f t="shared" si="110"/>
        <v>12379</v>
      </c>
      <c r="J1151" s="111">
        <f t="shared" si="110"/>
        <v>12379</v>
      </c>
    </row>
    <row r="1152" spans="1:10" ht="12.75">
      <c r="A1152" s="177"/>
      <c r="B1152" s="13" t="s">
        <v>502</v>
      </c>
      <c r="C1152" s="7">
        <v>938</v>
      </c>
      <c r="D1152" s="14" t="s">
        <v>477</v>
      </c>
      <c r="E1152" s="14" t="s">
        <v>477</v>
      </c>
      <c r="F1152" s="37"/>
      <c r="G1152" s="37"/>
      <c r="H1152" s="148">
        <f t="shared" si="110"/>
        <v>0</v>
      </c>
      <c r="I1152" s="148">
        <f t="shared" si="110"/>
        <v>12379</v>
      </c>
      <c r="J1152" s="111">
        <f t="shared" si="110"/>
        <v>12379</v>
      </c>
    </row>
    <row r="1153" spans="1:10" ht="25.5">
      <c r="A1153" s="177"/>
      <c r="B1153" s="6" t="s">
        <v>80</v>
      </c>
      <c r="C1153" s="7">
        <v>938</v>
      </c>
      <c r="D1153" s="14" t="s">
        <v>477</v>
      </c>
      <c r="E1153" s="14" t="s">
        <v>477</v>
      </c>
      <c r="F1153" s="37" t="s">
        <v>81</v>
      </c>
      <c r="G1153" s="37"/>
      <c r="H1153" s="148">
        <f>H1156+H1154</f>
        <v>0</v>
      </c>
      <c r="I1153" s="148">
        <f>I1156+I1154</f>
        <v>12379</v>
      </c>
      <c r="J1153" s="111">
        <f>J1156+J1154</f>
        <v>12379</v>
      </c>
    </row>
    <row r="1154" spans="1:10" ht="25.5">
      <c r="A1154" s="177"/>
      <c r="B1154" s="6" t="s">
        <v>263</v>
      </c>
      <c r="C1154" s="7">
        <v>938</v>
      </c>
      <c r="D1154" s="14" t="s">
        <v>477</v>
      </c>
      <c r="E1154" s="14" t="s">
        <v>477</v>
      </c>
      <c r="F1154" s="37" t="s">
        <v>288</v>
      </c>
      <c r="G1154" s="37"/>
      <c r="H1154" s="148">
        <f>H1155</f>
        <v>-245</v>
      </c>
      <c r="I1154" s="148">
        <f>I1155</f>
        <v>0</v>
      </c>
      <c r="J1154" s="111">
        <f>J1155</f>
        <v>0</v>
      </c>
    </row>
    <row r="1155" spans="1:10" ht="25.5">
      <c r="A1155" s="177"/>
      <c r="B1155" s="6" t="s">
        <v>628</v>
      </c>
      <c r="C1155" s="7">
        <v>938</v>
      </c>
      <c r="D1155" s="14" t="s">
        <v>477</v>
      </c>
      <c r="E1155" s="14" t="s">
        <v>477</v>
      </c>
      <c r="F1155" s="37" t="s">
        <v>288</v>
      </c>
      <c r="G1155" s="8" t="s">
        <v>629</v>
      </c>
      <c r="H1155" s="148">
        <v>-245</v>
      </c>
      <c r="I1155" s="148">
        <v>0</v>
      </c>
      <c r="J1155" s="111">
        <v>0</v>
      </c>
    </row>
    <row r="1156" spans="1:10" ht="25.5">
      <c r="A1156" s="177"/>
      <c r="B1156" s="6" t="s">
        <v>677</v>
      </c>
      <c r="C1156" s="7">
        <v>938</v>
      </c>
      <c r="D1156" s="14" t="s">
        <v>477</v>
      </c>
      <c r="E1156" s="14" t="s">
        <v>477</v>
      </c>
      <c r="F1156" s="37" t="s">
        <v>83</v>
      </c>
      <c r="G1156" s="37"/>
      <c r="H1156" s="148">
        <f>H1157+H1159+H1161+H1163</f>
        <v>245</v>
      </c>
      <c r="I1156" s="148">
        <f>I1157+I1159+I1161+I1163</f>
        <v>12379</v>
      </c>
      <c r="J1156" s="111">
        <f>J1157+J1159+J1161+J1163</f>
        <v>12379</v>
      </c>
    </row>
    <row r="1157" spans="1:10" ht="25.5">
      <c r="A1157" s="177"/>
      <c r="B1157" s="6" t="s">
        <v>628</v>
      </c>
      <c r="C1157" s="7">
        <v>938</v>
      </c>
      <c r="D1157" s="14" t="s">
        <v>477</v>
      </c>
      <c r="E1157" s="14" t="s">
        <v>477</v>
      </c>
      <c r="F1157" s="37" t="s">
        <v>83</v>
      </c>
      <c r="G1157" s="8" t="s">
        <v>629</v>
      </c>
      <c r="H1157" s="148">
        <v>-12134</v>
      </c>
      <c r="I1157" s="148">
        <v>0</v>
      </c>
      <c r="J1157" s="111">
        <v>0</v>
      </c>
    </row>
    <row r="1158" spans="1:10" ht="25.5">
      <c r="A1158" s="177"/>
      <c r="B1158" s="13" t="s">
        <v>654</v>
      </c>
      <c r="C1158" s="7">
        <v>938</v>
      </c>
      <c r="D1158" s="14" t="s">
        <v>477</v>
      </c>
      <c r="E1158" s="14" t="s">
        <v>477</v>
      </c>
      <c r="F1158" s="37" t="s">
        <v>659</v>
      </c>
      <c r="G1158" s="8"/>
      <c r="H1158" s="148">
        <f>H1159</f>
        <v>11037</v>
      </c>
      <c r="I1158" s="148">
        <f>I1159</f>
        <v>11037</v>
      </c>
      <c r="J1158" s="111">
        <f>J1159</f>
        <v>11037</v>
      </c>
    </row>
    <row r="1159" spans="1:10" ht="38.25">
      <c r="A1159" s="177"/>
      <c r="B1159" s="13" t="s">
        <v>655</v>
      </c>
      <c r="C1159" s="7">
        <v>938</v>
      </c>
      <c r="D1159" s="14" t="s">
        <v>477</v>
      </c>
      <c r="E1159" s="14" t="s">
        <v>477</v>
      </c>
      <c r="F1159" s="37" t="s">
        <v>659</v>
      </c>
      <c r="G1159" s="8" t="s">
        <v>629</v>
      </c>
      <c r="H1159" s="148">
        <v>11037</v>
      </c>
      <c r="I1159" s="148">
        <v>11037</v>
      </c>
      <c r="J1159" s="111">
        <v>11037</v>
      </c>
    </row>
    <row r="1160" spans="1:10" ht="25.5">
      <c r="A1160" s="177"/>
      <c r="B1160" s="13" t="s">
        <v>656</v>
      </c>
      <c r="C1160" s="7">
        <v>938</v>
      </c>
      <c r="D1160" s="14" t="s">
        <v>477</v>
      </c>
      <c r="E1160" s="14" t="s">
        <v>477</v>
      </c>
      <c r="F1160" s="37" t="s">
        <v>660</v>
      </c>
      <c r="G1160" s="8"/>
      <c r="H1160" s="148">
        <f>H1161</f>
        <v>391</v>
      </c>
      <c r="I1160" s="148">
        <f>I1161</f>
        <v>391</v>
      </c>
      <c r="J1160" s="111">
        <f>J1161</f>
        <v>391</v>
      </c>
    </row>
    <row r="1161" spans="1:10" ht="38.25">
      <c r="A1161" s="177"/>
      <c r="B1161" s="13" t="s">
        <v>655</v>
      </c>
      <c r="C1161" s="7">
        <v>938</v>
      </c>
      <c r="D1161" s="14" t="s">
        <v>477</v>
      </c>
      <c r="E1161" s="14" t="s">
        <v>477</v>
      </c>
      <c r="F1161" s="37" t="s">
        <v>660</v>
      </c>
      <c r="G1161" s="8" t="s">
        <v>629</v>
      </c>
      <c r="H1161" s="148">
        <v>391</v>
      </c>
      <c r="I1161" s="148">
        <v>391</v>
      </c>
      <c r="J1161" s="111">
        <v>391</v>
      </c>
    </row>
    <row r="1162" spans="1:10" ht="25.5">
      <c r="A1162" s="177"/>
      <c r="B1162" s="13" t="s">
        <v>670</v>
      </c>
      <c r="C1162" s="7">
        <v>938</v>
      </c>
      <c r="D1162" s="14" t="s">
        <v>477</v>
      </c>
      <c r="E1162" s="14" t="s">
        <v>477</v>
      </c>
      <c r="F1162" s="37" t="s">
        <v>671</v>
      </c>
      <c r="G1162" s="8"/>
      <c r="H1162" s="148">
        <f>H1163</f>
        <v>951</v>
      </c>
      <c r="I1162" s="148">
        <f>I1163</f>
        <v>951</v>
      </c>
      <c r="J1162" s="111">
        <f>J1163</f>
        <v>951</v>
      </c>
    </row>
    <row r="1163" spans="1:10" ht="38.25">
      <c r="A1163" s="177"/>
      <c r="B1163" s="13" t="s">
        <v>655</v>
      </c>
      <c r="C1163" s="7">
        <v>938</v>
      </c>
      <c r="D1163" s="14" t="s">
        <v>477</v>
      </c>
      <c r="E1163" s="14" t="s">
        <v>477</v>
      </c>
      <c r="F1163" s="37" t="s">
        <v>671</v>
      </c>
      <c r="G1163" s="8" t="s">
        <v>629</v>
      </c>
      <c r="H1163" s="148">
        <v>951</v>
      </c>
      <c r="I1163" s="148">
        <v>951</v>
      </c>
      <c r="J1163" s="111">
        <v>951</v>
      </c>
    </row>
    <row r="1164" spans="1:10" ht="25.5">
      <c r="A1164" s="182" t="s">
        <v>170</v>
      </c>
      <c r="B1164" s="9" t="s">
        <v>378</v>
      </c>
      <c r="C1164" s="10">
        <v>953</v>
      </c>
      <c r="D1164" s="14"/>
      <c r="E1164" s="14"/>
      <c r="F1164" s="37"/>
      <c r="G1164" s="8"/>
      <c r="H1164" s="151">
        <f>H1165+H1200+H1190+H1180</f>
        <v>40638.6</v>
      </c>
      <c r="I1164" s="151">
        <f>I1165+I1200+I1190+I1180</f>
        <v>181040.7</v>
      </c>
      <c r="J1164" s="114">
        <f>J1165+J1200+J1190+J1180</f>
        <v>199128</v>
      </c>
    </row>
    <row r="1165" spans="1:10" ht="12.75">
      <c r="A1165" s="177"/>
      <c r="B1165" s="17" t="s">
        <v>501</v>
      </c>
      <c r="C1165" s="21">
        <v>953</v>
      </c>
      <c r="D1165" s="22" t="s">
        <v>572</v>
      </c>
      <c r="E1165" s="14"/>
      <c r="F1165" s="37"/>
      <c r="G1165" s="8"/>
      <c r="H1165" s="148">
        <f>H1166+H1173</f>
        <v>3378</v>
      </c>
      <c r="I1165" s="148">
        <f>I1166+I1173</f>
        <v>45787</v>
      </c>
      <c r="J1165" s="111">
        <f>J1166+J1173</f>
        <v>45787</v>
      </c>
    </row>
    <row r="1166" spans="1:10" ht="12.75">
      <c r="A1166" s="177"/>
      <c r="B1166" s="17" t="s">
        <v>573</v>
      </c>
      <c r="C1166" s="21">
        <v>953</v>
      </c>
      <c r="D1166" s="22" t="s">
        <v>572</v>
      </c>
      <c r="E1166" s="14" t="s">
        <v>484</v>
      </c>
      <c r="F1166" s="37"/>
      <c r="G1166" s="8"/>
      <c r="H1166" s="148">
        <f>H1167</f>
        <v>45787</v>
      </c>
      <c r="I1166" s="148">
        <f>I1167</f>
        <v>45787</v>
      </c>
      <c r="J1166" s="111">
        <f>J1167</f>
        <v>45787</v>
      </c>
    </row>
    <row r="1167" spans="1:10" ht="51">
      <c r="A1167" s="177"/>
      <c r="B1167" s="17" t="s">
        <v>630</v>
      </c>
      <c r="C1167" s="21">
        <v>953</v>
      </c>
      <c r="D1167" s="22" t="s">
        <v>572</v>
      </c>
      <c r="E1167" s="14" t="s">
        <v>484</v>
      </c>
      <c r="F1167" s="37" t="s">
        <v>631</v>
      </c>
      <c r="G1167" s="8"/>
      <c r="H1167" s="148">
        <f>H1168+H1170</f>
        <v>45787</v>
      </c>
      <c r="I1167" s="148">
        <f>I1168+I1170</f>
        <v>45787</v>
      </c>
      <c r="J1167" s="111">
        <f>J1168+J1170</f>
        <v>45787</v>
      </c>
    </row>
    <row r="1168" spans="1:10" ht="38.25">
      <c r="A1168" s="177"/>
      <c r="B1168" s="17" t="s">
        <v>665</v>
      </c>
      <c r="C1168" s="21">
        <v>953</v>
      </c>
      <c r="D1168" s="22" t="s">
        <v>572</v>
      </c>
      <c r="E1168" s="14" t="s">
        <v>484</v>
      </c>
      <c r="F1168" s="37" t="s">
        <v>668</v>
      </c>
      <c r="G1168" s="8"/>
      <c r="H1168" s="148">
        <f>H1169</f>
        <v>433</v>
      </c>
      <c r="I1168" s="148">
        <f>I1169</f>
        <v>433</v>
      </c>
      <c r="J1168" s="111">
        <f>J1169</f>
        <v>433</v>
      </c>
    </row>
    <row r="1169" spans="1:10" ht="76.5">
      <c r="A1169" s="177"/>
      <c r="B1169" s="17" t="s">
        <v>666</v>
      </c>
      <c r="C1169" s="21">
        <v>953</v>
      </c>
      <c r="D1169" s="22" t="s">
        <v>572</v>
      </c>
      <c r="E1169" s="14" t="s">
        <v>484</v>
      </c>
      <c r="F1169" s="37" t="s">
        <v>668</v>
      </c>
      <c r="G1169" s="8" t="s">
        <v>620</v>
      </c>
      <c r="H1169" s="148">
        <v>433</v>
      </c>
      <c r="I1169" s="148">
        <v>433</v>
      </c>
      <c r="J1169" s="111">
        <v>433</v>
      </c>
    </row>
    <row r="1170" spans="1:10" ht="38.25">
      <c r="A1170" s="177"/>
      <c r="B1170" s="17" t="s">
        <v>43</v>
      </c>
      <c r="C1170" s="21">
        <v>953</v>
      </c>
      <c r="D1170" s="22" t="s">
        <v>572</v>
      </c>
      <c r="E1170" s="14" t="s">
        <v>484</v>
      </c>
      <c r="F1170" s="37" t="s">
        <v>379</v>
      </c>
      <c r="G1170" s="8"/>
      <c r="H1170" s="148">
        <f>H1171+H1172</f>
        <v>45354</v>
      </c>
      <c r="I1170" s="148">
        <f>I1171+I1172</f>
        <v>45354</v>
      </c>
      <c r="J1170" s="111">
        <f>J1171+J1172</f>
        <v>45354</v>
      </c>
    </row>
    <row r="1171" spans="1:10" ht="25.5">
      <c r="A1171" s="177"/>
      <c r="B1171" s="17" t="s">
        <v>619</v>
      </c>
      <c r="C1171" s="21">
        <v>953</v>
      </c>
      <c r="D1171" s="22" t="s">
        <v>572</v>
      </c>
      <c r="E1171" s="14" t="s">
        <v>484</v>
      </c>
      <c r="F1171" s="37" t="s">
        <v>379</v>
      </c>
      <c r="G1171" s="8" t="s">
        <v>620</v>
      </c>
      <c r="H1171" s="148">
        <v>15381</v>
      </c>
      <c r="I1171" s="148">
        <v>15381</v>
      </c>
      <c r="J1171" s="111">
        <v>15381</v>
      </c>
    </row>
    <row r="1172" spans="1:10" ht="76.5">
      <c r="A1172" s="177"/>
      <c r="B1172" s="17" t="s">
        <v>667</v>
      </c>
      <c r="C1172" s="21">
        <v>953</v>
      </c>
      <c r="D1172" s="22" t="s">
        <v>572</v>
      </c>
      <c r="E1172" s="14" t="s">
        <v>484</v>
      </c>
      <c r="F1172" s="37" t="s">
        <v>379</v>
      </c>
      <c r="G1172" s="8" t="s">
        <v>620</v>
      </c>
      <c r="H1172" s="148">
        <v>29973</v>
      </c>
      <c r="I1172" s="148">
        <v>29973</v>
      </c>
      <c r="J1172" s="111">
        <v>29973</v>
      </c>
    </row>
    <row r="1173" spans="1:10" ht="12.75">
      <c r="A1173" s="177"/>
      <c r="B1173" s="6" t="s">
        <v>573</v>
      </c>
      <c r="C1173" s="21">
        <v>953</v>
      </c>
      <c r="D1173" s="8" t="s">
        <v>572</v>
      </c>
      <c r="E1173" s="8" t="s">
        <v>534</v>
      </c>
      <c r="F1173" s="32"/>
      <c r="G1173" s="8"/>
      <c r="H1173" s="148">
        <f>H1174</f>
        <v>-42409</v>
      </c>
      <c r="I1173" s="148">
        <f>I1174</f>
        <v>0</v>
      </c>
      <c r="J1173" s="111">
        <f>J1174</f>
        <v>0</v>
      </c>
    </row>
    <row r="1174" spans="1:10" ht="51">
      <c r="A1174" s="177"/>
      <c r="B1174" s="17" t="s">
        <v>630</v>
      </c>
      <c r="C1174" s="21">
        <v>953</v>
      </c>
      <c r="D1174" s="8" t="s">
        <v>572</v>
      </c>
      <c r="E1174" s="8" t="s">
        <v>534</v>
      </c>
      <c r="F1174" s="28" t="s">
        <v>631</v>
      </c>
      <c r="G1174" s="8"/>
      <c r="H1174" s="148">
        <f>H1175+H1178</f>
        <v>-42409</v>
      </c>
      <c r="I1174" s="148">
        <f>I1175+I1178</f>
        <v>0</v>
      </c>
      <c r="J1174" s="111">
        <f>J1175+J1178</f>
        <v>0</v>
      </c>
    </row>
    <row r="1175" spans="1:10" ht="38.25">
      <c r="A1175" s="177"/>
      <c r="B1175" s="6" t="s">
        <v>43</v>
      </c>
      <c r="C1175" s="21">
        <v>953</v>
      </c>
      <c r="D1175" s="8" t="s">
        <v>572</v>
      </c>
      <c r="E1175" s="8" t="s">
        <v>534</v>
      </c>
      <c r="F1175" s="37" t="s">
        <v>379</v>
      </c>
      <c r="G1175" s="8"/>
      <c r="H1175" s="148">
        <f>H1177+H1176</f>
        <v>-42345</v>
      </c>
      <c r="I1175" s="148">
        <f>I1177+I1176</f>
        <v>0</v>
      </c>
      <c r="J1175" s="111">
        <f>J1177+J1176</f>
        <v>0</v>
      </c>
    </row>
    <row r="1176" spans="1:10" ht="25.5">
      <c r="A1176" s="177"/>
      <c r="B1176" s="12" t="s">
        <v>619</v>
      </c>
      <c r="C1176" s="21">
        <v>953</v>
      </c>
      <c r="D1176" s="8" t="s">
        <v>572</v>
      </c>
      <c r="E1176" s="8" t="s">
        <v>534</v>
      </c>
      <c r="F1176" s="37" t="s">
        <v>379</v>
      </c>
      <c r="G1176" s="25" t="s">
        <v>620</v>
      </c>
      <c r="H1176" s="148">
        <v>-12958</v>
      </c>
      <c r="I1176" s="148">
        <v>0</v>
      </c>
      <c r="J1176" s="111">
        <v>0</v>
      </c>
    </row>
    <row r="1177" spans="1:10" ht="76.5">
      <c r="A1177" s="177"/>
      <c r="B1177" s="6" t="s">
        <v>124</v>
      </c>
      <c r="C1177" s="21">
        <v>953</v>
      </c>
      <c r="D1177" s="8" t="s">
        <v>572</v>
      </c>
      <c r="E1177" s="8" t="s">
        <v>534</v>
      </c>
      <c r="F1177" s="37" t="s">
        <v>379</v>
      </c>
      <c r="G1177" s="25" t="s">
        <v>620</v>
      </c>
      <c r="H1177" s="148">
        <v>-29387</v>
      </c>
      <c r="I1177" s="148">
        <v>0</v>
      </c>
      <c r="J1177" s="111">
        <v>0</v>
      </c>
    </row>
    <row r="1178" spans="1:10" ht="25.5">
      <c r="A1178" s="181"/>
      <c r="B1178" s="78" t="s">
        <v>263</v>
      </c>
      <c r="C1178" s="79">
        <v>953</v>
      </c>
      <c r="D1178" s="80" t="s">
        <v>572</v>
      </c>
      <c r="E1178" s="80" t="s">
        <v>534</v>
      </c>
      <c r="F1178" s="82" t="s">
        <v>198</v>
      </c>
      <c r="G1178" s="160"/>
      <c r="H1178" s="161">
        <f>H1179</f>
        <v>-64</v>
      </c>
      <c r="I1178" s="161">
        <f>I1179</f>
        <v>0</v>
      </c>
      <c r="J1178" s="142">
        <f>J1179</f>
        <v>0</v>
      </c>
    </row>
    <row r="1179" spans="1:10" ht="25.5">
      <c r="A1179" s="181"/>
      <c r="B1179" s="78" t="s">
        <v>619</v>
      </c>
      <c r="C1179" s="79">
        <v>953</v>
      </c>
      <c r="D1179" s="80" t="s">
        <v>572</v>
      </c>
      <c r="E1179" s="80" t="s">
        <v>534</v>
      </c>
      <c r="F1179" s="82" t="s">
        <v>198</v>
      </c>
      <c r="G1179" s="81" t="s">
        <v>620</v>
      </c>
      <c r="H1179" s="148">
        <v>-64</v>
      </c>
      <c r="I1179" s="148">
        <v>0</v>
      </c>
      <c r="J1179" s="111">
        <v>0</v>
      </c>
    </row>
    <row r="1180" spans="1:10" ht="12.75">
      <c r="A1180" s="181"/>
      <c r="B1180" s="78" t="s">
        <v>462</v>
      </c>
      <c r="C1180" s="21">
        <v>953</v>
      </c>
      <c r="D1180" s="80" t="s">
        <v>486</v>
      </c>
      <c r="E1180" s="80"/>
      <c r="F1180" s="82"/>
      <c r="G1180" s="81"/>
      <c r="H1180" s="149">
        <f>H1181</f>
        <v>21230.6</v>
      </c>
      <c r="I1180" s="149">
        <f>I1181</f>
        <v>32155.2</v>
      </c>
      <c r="J1180" s="112">
        <f>J1181</f>
        <v>50242.5</v>
      </c>
    </row>
    <row r="1181" spans="1:10" ht="12.75">
      <c r="A1181" s="181"/>
      <c r="B1181" s="78" t="s">
        <v>278</v>
      </c>
      <c r="C1181" s="21">
        <v>953</v>
      </c>
      <c r="D1181" s="80" t="s">
        <v>486</v>
      </c>
      <c r="E1181" s="80" t="s">
        <v>572</v>
      </c>
      <c r="F1181" s="82"/>
      <c r="G1181" s="81"/>
      <c r="H1181" s="149">
        <f>H1186+H1182</f>
        <v>21230.6</v>
      </c>
      <c r="I1181" s="149">
        <f>I1186+I1182</f>
        <v>32155.2</v>
      </c>
      <c r="J1181" s="112">
        <f>J1186+J1182</f>
        <v>50242.5</v>
      </c>
    </row>
    <row r="1182" spans="1:10" ht="12.75">
      <c r="A1182" s="181"/>
      <c r="B1182" s="78" t="s">
        <v>40</v>
      </c>
      <c r="C1182" s="21">
        <v>953</v>
      </c>
      <c r="D1182" s="80" t="s">
        <v>486</v>
      </c>
      <c r="E1182" s="80" t="s">
        <v>572</v>
      </c>
      <c r="F1182" s="82" t="s">
        <v>47</v>
      </c>
      <c r="G1182" s="81"/>
      <c r="H1182" s="149">
        <f aca="true" t="shared" si="111" ref="H1182:J1184">H1183</f>
        <v>32155.2</v>
      </c>
      <c r="I1182" s="149">
        <f t="shared" si="111"/>
        <v>32155.2</v>
      </c>
      <c r="J1182" s="112">
        <f t="shared" si="111"/>
        <v>50242.5</v>
      </c>
    </row>
    <row r="1183" spans="1:10" ht="120.75" customHeight="1">
      <c r="A1183" s="181"/>
      <c r="B1183" s="78" t="s">
        <v>430</v>
      </c>
      <c r="C1183" s="21">
        <v>953</v>
      </c>
      <c r="D1183" s="80" t="s">
        <v>486</v>
      </c>
      <c r="E1183" s="80" t="s">
        <v>572</v>
      </c>
      <c r="F1183" s="82" t="s">
        <v>391</v>
      </c>
      <c r="G1183" s="81"/>
      <c r="H1183" s="149">
        <f t="shared" si="111"/>
        <v>32155.2</v>
      </c>
      <c r="I1183" s="149">
        <f t="shared" si="111"/>
        <v>32155.2</v>
      </c>
      <c r="J1183" s="112">
        <f t="shared" si="111"/>
        <v>50242.5</v>
      </c>
    </row>
    <row r="1184" spans="1:10" ht="150" customHeight="1">
      <c r="A1184" s="181"/>
      <c r="B1184" s="78" t="s">
        <v>730</v>
      </c>
      <c r="C1184" s="21">
        <v>953</v>
      </c>
      <c r="D1184" s="80" t="s">
        <v>486</v>
      </c>
      <c r="E1184" s="80" t="s">
        <v>572</v>
      </c>
      <c r="F1184" s="82" t="s">
        <v>390</v>
      </c>
      <c r="G1184" s="81"/>
      <c r="H1184" s="149">
        <f t="shared" si="111"/>
        <v>32155.2</v>
      </c>
      <c r="I1184" s="149">
        <f t="shared" si="111"/>
        <v>32155.2</v>
      </c>
      <c r="J1184" s="112">
        <f t="shared" si="111"/>
        <v>50242.5</v>
      </c>
    </row>
    <row r="1185" spans="1:10" ht="165.75">
      <c r="A1185" s="181"/>
      <c r="B1185" s="78" t="s">
        <v>731</v>
      </c>
      <c r="C1185" s="21">
        <v>953</v>
      </c>
      <c r="D1185" s="80" t="s">
        <v>486</v>
      </c>
      <c r="E1185" s="80" t="s">
        <v>572</v>
      </c>
      <c r="F1185" s="82" t="s">
        <v>390</v>
      </c>
      <c r="G1185" s="81" t="s">
        <v>313</v>
      </c>
      <c r="H1185" s="148">
        <v>32155.2</v>
      </c>
      <c r="I1185" s="149">
        <v>32155.2</v>
      </c>
      <c r="J1185" s="112">
        <v>50242.5</v>
      </c>
    </row>
    <row r="1186" spans="1:10" ht="12.75">
      <c r="A1186" s="181"/>
      <c r="B1186" s="27" t="s">
        <v>131</v>
      </c>
      <c r="C1186" s="79">
        <v>953</v>
      </c>
      <c r="D1186" s="80" t="s">
        <v>486</v>
      </c>
      <c r="E1186" s="80" t="s">
        <v>572</v>
      </c>
      <c r="F1186" s="82" t="s">
        <v>678</v>
      </c>
      <c r="G1186" s="81"/>
      <c r="H1186" s="149">
        <f aca="true" t="shared" si="112" ref="H1186:J1188">H1187</f>
        <v>-10924.6</v>
      </c>
      <c r="I1186" s="149">
        <f t="shared" si="112"/>
        <v>0</v>
      </c>
      <c r="J1186" s="112">
        <f t="shared" si="112"/>
        <v>0</v>
      </c>
    </row>
    <row r="1187" spans="1:10" ht="25.5">
      <c r="A1187" s="181"/>
      <c r="B1187" s="24" t="s">
        <v>681</v>
      </c>
      <c r="C1187" s="79">
        <v>953</v>
      </c>
      <c r="D1187" s="80" t="s">
        <v>486</v>
      </c>
      <c r="E1187" s="80" t="s">
        <v>572</v>
      </c>
      <c r="F1187" s="82" t="s">
        <v>679</v>
      </c>
      <c r="G1187" s="81"/>
      <c r="H1187" s="149">
        <f t="shared" si="112"/>
        <v>-10924.6</v>
      </c>
      <c r="I1187" s="149">
        <f t="shared" si="112"/>
        <v>0</v>
      </c>
      <c r="J1187" s="112">
        <f t="shared" si="112"/>
        <v>0</v>
      </c>
    </row>
    <row r="1188" spans="1:10" ht="127.5">
      <c r="A1188" s="181"/>
      <c r="B1188" s="103" t="s">
        <v>732</v>
      </c>
      <c r="C1188" s="79">
        <v>953</v>
      </c>
      <c r="D1188" s="80" t="s">
        <v>486</v>
      </c>
      <c r="E1188" s="80" t="s">
        <v>572</v>
      </c>
      <c r="F1188" s="82" t="s">
        <v>529</v>
      </c>
      <c r="G1188" s="81"/>
      <c r="H1188" s="149">
        <f t="shared" si="112"/>
        <v>-10924.6</v>
      </c>
      <c r="I1188" s="149">
        <f t="shared" si="112"/>
        <v>0</v>
      </c>
      <c r="J1188" s="112">
        <f t="shared" si="112"/>
        <v>0</v>
      </c>
    </row>
    <row r="1189" spans="1:10" ht="153">
      <c r="A1189" s="181"/>
      <c r="B1189" s="78" t="s">
        <v>137</v>
      </c>
      <c r="C1189" s="21">
        <v>953</v>
      </c>
      <c r="D1189" s="80" t="s">
        <v>486</v>
      </c>
      <c r="E1189" s="80" t="s">
        <v>572</v>
      </c>
      <c r="F1189" s="82" t="s">
        <v>529</v>
      </c>
      <c r="G1189" s="81" t="s">
        <v>313</v>
      </c>
      <c r="H1189" s="148">
        <v>-10924.6</v>
      </c>
      <c r="I1189" s="148">
        <v>0</v>
      </c>
      <c r="J1189" s="111">
        <v>0</v>
      </c>
    </row>
    <row r="1190" spans="1:10" ht="12.75">
      <c r="A1190" s="177"/>
      <c r="B1190" s="6" t="s">
        <v>65</v>
      </c>
      <c r="C1190" s="79">
        <v>953</v>
      </c>
      <c r="D1190" s="14" t="s">
        <v>477</v>
      </c>
      <c r="E1190" s="14"/>
      <c r="F1190" s="37"/>
      <c r="G1190" s="25"/>
      <c r="H1190" s="148">
        <f>H1191</f>
        <v>666.8</v>
      </c>
      <c r="I1190" s="148">
        <f>I1191</f>
        <v>1901.6</v>
      </c>
      <c r="J1190" s="111">
        <f>J1191</f>
        <v>1901.6</v>
      </c>
    </row>
    <row r="1191" spans="1:10" ht="12.75">
      <c r="A1191" s="177"/>
      <c r="B1191" s="13" t="s">
        <v>502</v>
      </c>
      <c r="C1191" s="21">
        <v>953</v>
      </c>
      <c r="D1191" s="14" t="s">
        <v>477</v>
      </c>
      <c r="E1191" s="14" t="s">
        <v>477</v>
      </c>
      <c r="F1191" s="37"/>
      <c r="G1191" s="25"/>
      <c r="H1191" s="148">
        <f>H1192+H1196</f>
        <v>666.8</v>
      </c>
      <c r="I1191" s="148">
        <f>I1192+I1196</f>
        <v>1901.6</v>
      </c>
      <c r="J1191" s="111">
        <f>J1192+J1196</f>
        <v>1901.6</v>
      </c>
    </row>
    <row r="1192" spans="1:10" ht="25.5">
      <c r="A1192" s="177"/>
      <c r="B1192" s="13" t="s">
        <v>80</v>
      </c>
      <c r="C1192" s="21">
        <v>953</v>
      </c>
      <c r="D1192" s="14" t="s">
        <v>477</v>
      </c>
      <c r="E1192" s="14" t="s">
        <v>477</v>
      </c>
      <c r="F1192" s="37" t="s">
        <v>81</v>
      </c>
      <c r="G1192" s="25"/>
      <c r="H1192" s="148">
        <f aca="true" t="shared" si="113" ref="H1192:J1194">H1193</f>
        <v>1901.6</v>
      </c>
      <c r="I1192" s="148">
        <f t="shared" si="113"/>
        <v>1901.6</v>
      </c>
      <c r="J1192" s="111">
        <f t="shared" si="113"/>
        <v>1901.6</v>
      </c>
    </row>
    <row r="1193" spans="1:10" ht="12.75">
      <c r="A1193" s="177"/>
      <c r="B1193" s="13" t="s">
        <v>58</v>
      </c>
      <c r="C1193" s="21">
        <v>953</v>
      </c>
      <c r="D1193" s="14" t="s">
        <v>477</v>
      </c>
      <c r="E1193" s="14" t="s">
        <v>477</v>
      </c>
      <c r="F1193" s="37" t="s">
        <v>56</v>
      </c>
      <c r="G1193" s="25"/>
      <c r="H1193" s="148">
        <f t="shared" si="113"/>
        <v>1901.6</v>
      </c>
      <c r="I1193" s="148">
        <f t="shared" si="113"/>
        <v>1901.6</v>
      </c>
      <c r="J1193" s="111">
        <f t="shared" si="113"/>
        <v>1901.6</v>
      </c>
    </row>
    <row r="1194" spans="1:10" ht="102">
      <c r="A1194" s="177"/>
      <c r="B1194" s="13" t="s">
        <v>154</v>
      </c>
      <c r="C1194" s="21">
        <v>953</v>
      </c>
      <c r="D1194" s="14" t="s">
        <v>477</v>
      </c>
      <c r="E1194" s="14" t="s">
        <v>477</v>
      </c>
      <c r="F1194" s="37" t="s">
        <v>650</v>
      </c>
      <c r="G1194" s="25"/>
      <c r="H1194" s="148">
        <f t="shared" si="113"/>
        <v>1901.6</v>
      </c>
      <c r="I1194" s="148">
        <f t="shared" si="113"/>
        <v>1901.6</v>
      </c>
      <c r="J1194" s="111">
        <f t="shared" si="113"/>
        <v>1901.6</v>
      </c>
    </row>
    <row r="1195" spans="1:10" ht="114.75">
      <c r="A1195" s="177"/>
      <c r="B1195" s="137" t="s">
        <v>155</v>
      </c>
      <c r="C1195" s="21">
        <v>953</v>
      </c>
      <c r="D1195" s="14" t="s">
        <v>477</v>
      </c>
      <c r="E1195" s="14" t="s">
        <v>477</v>
      </c>
      <c r="F1195" s="37" t="s">
        <v>650</v>
      </c>
      <c r="G1195" s="25" t="s">
        <v>212</v>
      </c>
      <c r="H1195" s="148">
        <v>1901.6</v>
      </c>
      <c r="I1195" s="148">
        <v>1901.6</v>
      </c>
      <c r="J1195" s="111">
        <v>1901.6</v>
      </c>
    </row>
    <row r="1196" spans="1:10" ht="12.75">
      <c r="A1196" s="177"/>
      <c r="B1196" s="27" t="s">
        <v>131</v>
      </c>
      <c r="C1196" s="21">
        <v>953</v>
      </c>
      <c r="D1196" s="14" t="s">
        <v>477</v>
      </c>
      <c r="E1196" s="14" t="s">
        <v>477</v>
      </c>
      <c r="F1196" s="37" t="s">
        <v>678</v>
      </c>
      <c r="G1196" s="25"/>
      <c r="H1196" s="148">
        <f aca="true" t="shared" si="114" ref="H1196:J1197">H1197</f>
        <v>-1234.8</v>
      </c>
      <c r="I1196" s="148">
        <f t="shared" si="114"/>
        <v>0</v>
      </c>
      <c r="J1196" s="111">
        <f t="shared" si="114"/>
        <v>0</v>
      </c>
    </row>
    <row r="1197" spans="1:10" ht="25.5">
      <c r="A1197" s="177"/>
      <c r="B1197" s="24" t="s">
        <v>681</v>
      </c>
      <c r="C1197" s="21">
        <v>953</v>
      </c>
      <c r="D1197" s="14" t="s">
        <v>477</v>
      </c>
      <c r="E1197" s="14" t="s">
        <v>477</v>
      </c>
      <c r="F1197" s="37" t="s">
        <v>679</v>
      </c>
      <c r="G1197" s="25"/>
      <c r="H1197" s="148">
        <f t="shared" si="114"/>
        <v>-1234.8</v>
      </c>
      <c r="I1197" s="148">
        <f t="shared" si="114"/>
        <v>0</v>
      </c>
      <c r="J1197" s="111">
        <f t="shared" si="114"/>
        <v>0</v>
      </c>
    </row>
    <row r="1198" spans="1:10" ht="89.25">
      <c r="A1198" s="177"/>
      <c r="B1198" s="24" t="s">
        <v>132</v>
      </c>
      <c r="C1198" s="21">
        <v>953</v>
      </c>
      <c r="D1198" s="14" t="s">
        <v>477</v>
      </c>
      <c r="E1198" s="14" t="s">
        <v>477</v>
      </c>
      <c r="F1198" s="37" t="s">
        <v>528</v>
      </c>
      <c r="G1198" s="25"/>
      <c r="H1198" s="148">
        <f>H1199</f>
        <v>-1234.8</v>
      </c>
      <c r="I1198" s="148">
        <f>I1199</f>
        <v>0</v>
      </c>
      <c r="J1198" s="111">
        <f>J1199</f>
        <v>0</v>
      </c>
    </row>
    <row r="1199" spans="1:10" ht="127.5">
      <c r="A1199" s="177"/>
      <c r="B1199" s="140" t="s">
        <v>133</v>
      </c>
      <c r="C1199" s="21">
        <v>953</v>
      </c>
      <c r="D1199" s="14" t="s">
        <v>477</v>
      </c>
      <c r="E1199" s="14" t="s">
        <v>477</v>
      </c>
      <c r="F1199" s="37" t="s">
        <v>528</v>
      </c>
      <c r="G1199" s="25" t="s">
        <v>680</v>
      </c>
      <c r="H1199" s="148">
        <v>-1234.8</v>
      </c>
      <c r="I1199" s="148">
        <v>0</v>
      </c>
      <c r="J1199" s="111">
        <v>0</v>
      </c>
    </row>
    <row r="1200" spans="1:10" ht="12.75">
      <c r="A1200" s="177"/>
      <c r="B1200" s="12" t="s">
        <v>496</v>
      </c>
      <c r="C1200" s="21">
        <v>953</v>
      </c>
      <c r="D1200" s="8" t="s">
        <v>401</v>
      </c>
      <c r="E1200" s="8"/>
      <c r="F1200" s="37"/>
      <c r="G1200" s="25"/>
      <c r="H1200" s="148">
        <f aca="true" t="shared" si="115" ref="H1200:J1202">H1201</f>
        <v>15363.2</v>
      </c>
      <c r="I1200" s="148">
        <f t="shared" si="115"/>
        <v>101196.9</v>
      </c>
      <c r="J1200" s="111">
        <f t="shared" si="115"/>
        <v>101196.9</v>
      </c>
    </row>
    <row r="1201" spans="1:10" ht="12.75">
      <c r="A1201" s="97"/>
      <c r="B1201" s="24" t="s">
        <v>23</v>
      </c>
      <c r="C1201" s="21">
        <v>953</v>
      </c>
      <c r="D1201" s="25" t="s">
        <v>401</v>
      </c>
      <c r="E1201" s="25" t="s">
        <v>487</v>
      </c>
      <c r="F1201" s="25"/>
      <c r="G1201" s="25"/>
      <c r="H1201" s="155">
        <f t="shared" si="115"/>
        <v>15363.2</v>
      </c>
      <c r="I1201" s="155">
        <f t="shared" si="115"/>
        <v>101196.9</v>
      </c>
      <c r="J1201" s="115">
        <f t="shared" si="115"/>
        <v>101196.9</v>
      </c>
    </row>
    <row r="1202" spans="1:10" ht="25.5">
      <c r="A1202" s="97"/>
      <c r="B1202" s="6" t="s">
        <v>7</v>
      </c>
      <c r="C1202" s="21">
        <v>953</v>
      </c>
      <c r="D1202" s="25" t="s">
        <v>401</v>
      </c>
      <c r="E1202" s="25" t="s">
        <v>487</v>
      </c>
      <c r="F1202" s="25" t="s">
        <v>8</v>
      </c>
      <c r="G1202" s="25"/>
      <c r="H1202" s="148">
        <f t="shared" si="115"/>
        <v>15363.2</v>
      </c>
      <c r="I1202" s="148">
        <f t="shared" si="115"/>
        <v>101196.9</v>
      </c>
      <c r="J1202" s="111">
        <f t="shared" si="115"/>
        <v>101196.9</v>
      </c>
    </row>
    <row r="1203" spans="1:10" ht="102">
      <c r="A1203" s="97"/>
      <c r="B1203" s="99" t="s">
        <v>134</v>
      </c>
      <c r="C1203" s="21">
        <v>953</v>
      </c>
      <c r="D1203" s="25" t="s">
        <v>401</v>
      </c>
      <c r="E1203" s="25" t="s">
        <v>487</v>
      </c>
      <c r="F1203" s="25" t="s">
        <v>285</v>
      </c>
      <c r="G1203" s="25"/>
      <c r="H1203" s="148">
        <f>H1204+H1206</f>
        <v>15363.2</v>
      </c>
      <c r="I1203" s="148">
        <f>I1204+I1206</f>
        <v>101196.9</v>
      </c>
      <c r="J1203" s="111">
        <f>J1204+J1206</f>
        <v>101196.9</v>
      </c>
    </row>
    <row r="1204" spans="1:10" ht="76.5">
      <c r="A1204" s="97"/>
      <c r="B1204" s="17" t="s">
        <v>129</v>
      </c>
      <c r="C1204" s="21">
        <v>953</v>
      </c>
      <c r="D1204" s="25" t="s">
        <v>401</v>
      </c>
      <c r="E1204" s="25" t="s">
        <v>487</v>
      </c>
      <c r="F1204" s="25" t="s">
        <v>289</v>
      </c>
      <c r="G1204" s="25"/>
      <c r="H1204" s="148">
        <f>H1205</f>
        <v>8923</v>
      </c>
      <c r="I1204" s="148">
        <f>I1205</f>
        <v>80893.3</v>
      </c>
      <c r="J1204" s="111">
        <f>J1205</f>
        <v>80893.3</v>
      </c>
    </row>
    <row r="1205" spans="1:10" ht="89.25">
      <c r="A1205" s="97"/>
      <c r="B1205" s="17" t="s">
        <v>128</v>
      </c>
      <c r="C1205" s="21">
        <v>953</v>
      </c>
      <c r="D1205" s="25" t="s">
        <v>401</v>
      </c>
      <c r="E1205" s="25" t="s">
        <v>487</v>
      </c>
      <c r="F1205" s="25" t="s">
        <v>289</v>
      </c>
      <c r="G1205" s="25" t="s">
        <v>53</v>
      </c>
      <c r="H1205" s="148">
        <v>8923</v>
      </c>
      <c r="I1205" s="148">
        <v>80893.3</v>
      </c>
      <c r="J1205" s="111">
        <v>80893.3</v>
      </c>
    </row>
    <row r="1206" spans="1:10" ht="63.75">
      <c r="A1206" s="97"/>
      <c r="B1206" s="17" t="s">
        <v>1</v>
      </c>
      <c r="C1206" s="21">
        <v>953</v>
      </c>
      <c r="D1206" s="25" t="s">
        <v>401</v>
      </c>
      <c r="E1206" s="25" t="s">
        <v>487</v>
      </c>
      <c r="F1206" s="25" t="s">
        <v>532</v>
      </c>
      <c r="G1206" s="25"/>
      <c r="H1206" s="148">
        <f>H1207</f>
        <v>6440.2</v>
      </c>
      <c r="I1206" s="148">
        <f>I1207</f>
        <v>20303.6</v>
      </c>
      <c r="J1206" s="111">
        <f>J1207</f>
        <v>20303.6</v>
      </c>
    </row>
    <row r="1207" spans="1:10" ht="89.25">
      <c r="A1207" s="97"/>
      <c r="B1207" s="17" t="s">
        <v>127</v>
      </c>
      <c r="C1207" s="21">
        <v>953</v>
      </c>
      <c r="D1207" s="25" t="s">
        <v>401</v>
      </c>
      <c r="E1207" s="25" t="s">
        <v>487</v>
      </c>
      <c r="F1207" s="25" t="s">
        <v>532</v>
      </c>
      <c r="G1207" s="25" t="s">
        <v>53</v>
      </c>
      <c r="H1207" s="148">
        <v>6440.2</v>
      </c>
      <c r="I1207" s="148">
        <v>20303.6</v>
      </c>
      <c r="J1207" s="111">
        <v>20303.6</v>
      </c>
    </row>
    <row r="1208" spans="1:10" ht="25.5">
      <c r="A1208" s="191">
        <v>20</v>
      </c>
      <c r="B1208" s="84" t="s">
        <v>101</v>
      </c>
      <c r="C1208" s="10">
        <v>950</v>
      </c>
      <c r="D1208" s="11"/>
      <c r="E1208" s="11"/>
      <c r="F1208" s="11"/>
      <c r="G1208" s="11"/>
      <c r="H1208" s="151">
        <f>H1209+H1221</f>
        <v>2033</v>
      </c>
      <c r="I1208" s="151">
        <f>I1209+I1221</f>
        <v>590461.9</v>
      </c>
      <c r="J1208" s="114">
        <f>J1209+J1221</f>
        <v>590461.9</v>
      </c>
    </row>
    <row r="1209" spans="1:10" ht="12.75" collapsed="1">
      <c r="A1209" s="180" t="s">
        <v>549</v>
      </c>
      <c r="B1209" s="84" t="s">
        <v>102</v>
      </c>
      <c r="C1209" s="10">
        <v>950</v>
      </c>
      <c r="D1209" s="11"/>
      <c r="E1209" s="11"/>
      <c r="F1209" s="11"/>
      <c r="G1209" s="11"/>
      <c r="H1209" s="162">
        <f>H1210</f>
        <v>533</v>
      </c>
      <c r="I1209" s="162">
        <f>I1210</f>
        <v>12798</v>
      </c>
      <c r="J1209" s="118">
        <f>J1210</f>
        <v>12798</v>
      </c>
    </row>
    <row r="1210" spans="1:10" ht="12.75">
      <c r="A1210" s="191"/>
      <c r="B1210" s="27" t="s">
        <v>505</v>
      </c>
      <c r="C1210" s="21">
        <v>950</v>
      </c>
      <c r="D1210" s="22" t="s">
        <v>487</v>
      </c>
      <c r="E1210" s="11"/>
      <c r="F1210" s="11"/>
      <c r="G1210" s="11"/>
      <c r="H1210" s="157">
        <f>H1215+H1211</f>
        <v>533</v>
      </c>
      <c r="I1210" s="157">
        <f>I1215+I1211</f>
        <v>12798</v>
      </c>
      <c r="J1210" s="116">
        <f>J1215+J1211</f>
        <v>12798</v>
      </c>
    </row>
    <row r="1211" spans="1:10" ht="12.75">
      <c r="A1211" s="97"/>
      <c r="B1211" s="27" t="s">
        <v>475</v>
      </c>
      <c r="C1211" s="21">
        <v>950</v>
      </c>
      <c r="D1211" s="22" t="s">
        <v>487</v>
      </c>
      <c r="E1211" s="8" t="s">
        <v>476</v>
      </c>
      <c r="F1211" s="8"/>
      <c r="G1211" s="8"/>
      <c r="H1211" s="157">
        <f aca="true" t="shared" si="116" ref="H1211:J1213">H1212</f>
        <v>12798</v>
      </c>
      <c r="I1211" s="157">
        <f t="shared" si="116"/>
        <v>12798</v>
      </c>
      <c r="J1211" s="116">
        <f t="shared" si="116"/>
        <v>12798</v>
      </c>
    </row>
    <row r="1212" spans="1:10" ht="51">
      <c r="A1212" s="97"/>
      <c r="B1212" s="17" t="s">
        <v>630</v>
      </c>
      <c r="C1212" s="21">
        <v>950</v>
      </c>
      <c r="D1212" s="22" t="s">
        <v>487</v>
      </c>
      <c r="E1212" s="8" t="s">
        <v>476</v>
      </c>
      <c r="F1212" s="8" t="s">
        <v>631</v>
      </c>
      <c r="G1212" s="8"/>
      <c r="H1212" s="157">
        <f t="shared" si="116"/>
        <v>12798</v>
      </c>
      <c r="I1212" s="157">
        <f t="shared" si="116"/>
        <v>12798</v>
      </c>
      <c r="J1212" s="116">
        <f t="shared" si="116"/>
        <v>12798</v>
      </c>
    </row>
    <row r="1213" spans="1:10" ht="12.75">
      <c r="A1213" s="97"/>
      <c r="B1213" s="17" t="s">
        <v>208</v>
      </c>
      <c r="C1213" s="21">
        <v>950</v>
      </c>
      <c r="D1213" s="22" t="s">
        <v>487</v>
      </c>
      <c r="E1213" s="8" t="s">
        <v>476</v>
      </c>
      <c r="F1213" s="8" t="s">
        <v>209</v>
      </c>
      <c r="G1213" s="8"/>
      <c r="H1213" s="157">
        <f t="shared" si="116"/>
        <v>12798</v>
      </c>
      <c r="I1213" s="157">
        <f t="shared" si="116"/>
        <v>12798</v>
      </c>
      <c r="J1213" s="116">
        <f t="shared" si="116"/>
        <v>12798</v>
      </c>
    </row>
    <row r="1214" spans="1:10" ht="25.5">
      <c r="A1214" s="97"/>
      <c r="B1214" s="12" t="s">
        <v>619</v>
      </c>
      <c r="C1214" s="21">
        <v>950</v>
      </c>
      <c r="D1214" s="22" t="s">
        <v>487</v>
      </c>
      <c r="E1214" s="8" t="s">
        <v>476</v>
      </c>
      <c r="F1214" s="8" t="s">
        <v>209</v>
      </c>
      <c r="G1214" s="8" t="s">
        <v>620</v>
      </c>
      <c r="H1214" s="148">
        <v>12798</v>
      </c>
      <c r="I1214" s="157">
        <v>12798</v>
      </c>
      <c r="J1214" s="116">
        <v>12798</v>
      </c>
    </row>
    <row r="1215" spans="1:10" ht="12.75">
      <c r="A1215" s="186"/>
      <c r="B1215" s="15" t="s">
        <v>181</v>
      </c>
      <c r="C1215" s="21">
        <v>950</v>
      </c>
      <c r="D1215" s="22" t="s">
        <v>487</v>
      </c>
      <c r="E1215" s="22" t="s">
        <v>464</v>
      </c>
      <c r="F1215" s="22"/>
      <c r="G1215" s="22"/>
      <c r="H1215" s="143">
        <f>H1216</f>
        <v>-12265</v>
      </c>
      <c r="I1215" s="143">
        <f>I1216</f>
        <v>0</v>
      </c>
      <c r="J1215" s="119">
        <f>J1216</f>
        <v>0</v>
      </c>
    </row>
    <row r="1216" spans="1:10" ht="51">
      <c r="A1216" s="186"/>
      <c r="B1216" s="17" t="s">
        <v>630</v>
      </c>
      <c r="C1216" s="21">
        <v>950</v>
      </c>
      <c r="D1216" s="22" t="s">
        <v>487</v>
      </c>
      <c r="E1216" s="22" t="s">
        <v>464</v>
      </c>
      <c r="F1216" s="22" t="s">
        <v>631</v>
      </c>
      <c r="G1216" s="22"/>
      <c r="H1216" s="143">
        <f>H1217+H1219</f>
        <v>-12265</v>
      </c>
      <c r="I1216" s="143">
        <f>I1217+I1219</f>
        <v>0</v>
      </c>
      <c r="J1216" s="119">
        <f>J1217+J1219</f>
        <v>0</v>
      </c>
    </row>
    <row r="1217" spans="1:10" ht="12.75">
      <c r="A1217" s="177"/>
      <c r="B1217" s="17" t="s">
        <v>208</v>
      </c>
      <c r="C1217" s="21">
        <v>950</v>
      </c>
      <c r="D1217" s="22" t="s">
        <v>487</v>
      </c>
      <c r="E1217" s="22" t="s">
        <v>464</v>
      </c>
      <c r="F1217" s="8" t="s">
        <v>209</v>
      </c>
      <c r="G1217" s="8"/>
      <c r="H1217" s="148">
        <f>H1218</f>
        <v>-12262</v>
      </c>
      <c r="I1217" s="148">
        <f>I1218</f>
        <v>0</v>
      </c>
      <c r="J1217" s="111">
        <f>J1218</f>
        <v>0</v>
      </c>
    </row>
    <row r="1218" spans="1:10" ht="25.5">
      <c r="A1218" s="177"/>
      <c r="B1218" s="12" t="s">
        <v>619</v>
      </c>
      <c r="C1218" s="21">
        <v>950</v>
      </c>
      <c r="D1218" s="22" t="s">
        <v>487</v>
      </c>
      <c r="E1218" s="22" t="s">
        <v>464</v>
      </c>
      <c r="F1218" s="8" t="s">
        <v>209</v>
      </c>
      <c r="G1218" s="25" t="s">
        <v>620</v>
      </c>
      <c r="H1218" s="148">
        <v>-12262</v>
      </c>
      <c r="I1218" s="148">
        <v>0</v>
      </c>
      <c r="J1218" s="111">
        <v>0</v>
      </c>
    </row>
    <row r="1219" spans="1:10" ht="25.5">
      <c r="A1219" s="181"/>
      <c r="B1219" s="78" t="s">
        <v>263</v>
      </c>
      <c r="C1219" s="79">
        <v>950</v>
      </c>
      <c r="D1219" s="80" t="s">
        <v>487</v>
      </c>
      <c r="E1219" s="80" t="s">
        <v>464</v>
      </c>
      <c r="F1219" s="82" t="s">
        <v>198</v>
      </c>
      <c r="G1219" s="160"/>
      <c r="H1219" s="161">
        <f>H1220</f>
        <v>-3</v>
      </c>
      <c r="I1219" s="161">
        <f>I1220</f>
        <v>0</v>
      </c>
      <c r="J1219" s="142">
        <f>J1220</f>
        <v>0</v>
      </c>
    </row>
    <row r="1220" spans="1:10" ht="25.5">
      <c r="A1220" s="181"/>
      <c r="B1220" s="78" t="s">
        <v>619</v>
      </c>
      <c r="C1220" s="79">
        <v>950</v>
      </c>
      <c r="D1220" s="80" t="s">
        <v>487</v>
      </c>
      <c r="E1220" s="80" t="s">
        <v>464</v>
      </c>
      <c r="F1220" s="82" t="s">
        <v>198</v>
      </c>
      <c r="G1220" s="81" t="s">
        <v>620</v>
      </c>
      <c r="H1220" s="148">
        <v>-3</v>
      </c>
      <c r="I1220" s="148">
        <v>0</v>
      </c>
      <c r="J1220" s="111">
        <v>0</v>
      </c>
    </row>
    <row r="1221" spans="1:10" ht="25.5" collapsed="1">
      <c r="A1221" s="180" t="s">
        <v>550</v>
      </c>
      <c r="B1221" s="9" t="s">
        <v>561</v>
      </c>
      <c r="C1221" s="10">
        <v>950</v>
      </c>
      <c r="D1221" s="11"/>
      <c r="E1221" s="11"/>
      <c r="F1221" s="11"/>
      <c r="G1221" s="11"/>
      <c r="H1221" s="162">
        <f>H1222+H1236</f>
        <v>1500</v>
      </c>
      <c r="I1221" s="162">
        <f>I1222+I1236</f>
        <v>577663.9</v>
      </c>
      <c r="J1221" s="118">
        <f>J1222+J1236</f>
        <v>577663.9</v>
      </c>
    </row>
    <row r="1222" spans="1:10" ht="12.75">
      <c r="A1222" s="177"/>
      <c r="B1222" s="6" t="s">
        <v>505</v>
      </c>
      <c r="C1222" s="96">
        <v>950</v>
      </c>
      <c r="D1222" s="8" t="s">
        <v>487</v>
      </c>
      <c r="E1222" s="8"/>
      <c r="F1222" s="8"/>
      <c r="G1222" s="8"/>
      <c r="H1222" s="148">
        <f>H1223</f>
        <v>-377213.9</v>
      </c>
      <c r="I1222" s="148">
        <f>I1223</f>
        <v>0</v>
      </c>
      <c r="J1222" s="111">
        <f>J1223</f>
        <v>0</v>
      </c>
    </row>
    <row r="1223" spans="1:10" ht="12.75">
      <c r="A1223" s="177"/>
      <c r="B1223" s="6" t="s">
        <v>181</v>
      </c>
      <c r="C1223" s="96">
        <v>950</v>
      </c>
      <c r="D1223" s="8" t="s">
        <v>487</v>
      </c>
      <c r="E1223" s="8" t="s">
        <v>464</v>
      </c>
      <c r="F1223" s="8"/>
      <c r="G1223" s="8"/>
      <c r="H1223" s="148">
        <f>H1224+H1233</f>
        <v>-377213.9</v>
      </c>
      <c r="I1223" s="148">
        <f>I1224+I1233</f>
        <v>0</v>
      </c>
      <c r="J1223" s="111">
        <f>J1224+J1233</f>
        <v>0</v>
      </c>
    </row>
    <row r="1224" spans="1:10" ht="12.75">
      <c r="A1224" s="177"/>
      <c r="B1224" s="6" t="s">
        <v>181</v>
      </c>
      <c r="C1224" s="96">
        <v>950</v>
      </c>
      <c r="D1224" s="8" t="s">
        <v>487</v>
      </c>
      <c r="E1224" s="8" t="s">
        <v>464</v>
      </c>
      <c r="F1224" s="8" t="s">
        <v>544</v>
      </c>
      <c r="G1224" s="8"/>
      <c r="H1224" s="148">
        <f>H1225+H1229+H1231</f>
        <v>-366413.9</v>
      </c>
      <c r="I1224" s="148">
        <f>I1225+I1229+I1231</f>
        <v>0</v>
      </c>
      <c r="J1224" s="111">
        <f>J1225+J1229+J1231</f>
        <v>0</v>
      </c>
    </row>
    <row r="1225" spans="1:10" ht="12.75">
      <c r="A1225" s="177"/>
      <c r="B1225" s="6" t="s">
        <v>545</v>
      </c>
      <c r="C1225" s="96">
        <v>950</v>
      </c>
      <c r="D1225" s="8" t="s">
        <v>487</v>
      </c>
      <c r="E1225" s="8" t="s">
        <v>464</v>
      </c>
      <c r="F1225" s="8" t="s">
        <v>546</v>
      </c>
      <c r="G1225" s="8"/>
      <c r="H1225" s="148">
        <f>H1226</f>
        <v>-337250</v>
      </c>
      <c r="I1225" s="148">
        <f>I1226</f>
        <v>0</v>
      </c>
      <c r="J1225" s="111">
        <f>J1226</f>
        <v>0</v>
      </c>
    </row>
    <row r="1226" spans="1:10" ht="63.75">
      <c r="A1226" s="177"/>
      <c r="B1226" s="6" t="s">
        <v>284</v>
      </c>
      <c r="C1226" s="96">
        <v>950</v>
      </c>
      <c r="D1226" s="8" t="s">
        <v>487</v>
      </c>
      <c r="E1226" s="8" t="s">
        <v>464</v>
      </c>
      <c r="F1226" s="8" t="s">
        <v>286</v>
      </c>
      <c r="G1226" s="8"/>
      <c r="H1226" s="148">
        <f>H1227+H1228</f>
        <v>-337250</v>
      </c>
      <c r="I1226" s="148">
        <f>I1227+I1228</f>
        <v>0</v>
      </c>
      <c r="J1226" s="111">
        <f>J1227+J1228</f>
        <v>0</v>
      </c>
    </row>
    <row r="1227" spans="1:10" ht="12.75">
      <c r="A1227" s="177"/>
      <c r="B1227" s="6" t="s">
        <v>312</v>
      </c>
      <c r="C1227" s="96">
        <v>950</v>
      </c>
      <c r="D1227" s="8" t="s">
        <v>487</v>
      </c>
      <c r="E1227" s="8" t="s">
        <v>464</v>
      </c>
      <c r="F1227" s="8" t="s">
        <v>286</v>
      </c>
      <c r="G1227" s="8" t="s">
        <v>313</v>
      </c>
      <c r="H1227" s="148">
        <v>-6550</v>
      </c>
      <c r="I1227" s="148">
        <v>0</v>
      </c>
      <c r="J1227" s="111">
        <v>0</v>
      </c>
    </row>
    <row r="1228" spans="1:10" ht="12.75">
      <c r="A1228" s="177"/>
      <c r="B1228" s="6" t="s">
        <v>98</v>
      </c>
      <c r="C1228" s="96">
        <v>950</v>
      </c>
      <c r="D1228" s="8" t="s">
        <v>487</v>
      </c>
      <c r="E1228" s="8" t="s">
        <v>464</v>
      </c>
      <c r="F1228" s="8" t="s">
        <v>286</v>
      </c>
      <c r="G1228" s="8" t="s">
        <v>212</v>
      </c>
      <c r="H1228" s="148">
        <v>-330700</v>
      </c>
      <c r="I1228" s="148">
        <v>0</v>
      </c>
      <c r="J1228" s="111">
        <v>0</v>
      </c>
    </row>
    <row r="1229" spans="1:10" ht="25.5">
      <c r="A1229" s="186"/>
      <c r="B1229" s="12" t="s">
        <v>263</v>
      </c>
      <c r="C1229" s="7">
        <v>950</v>
      </c>
      <c r="D1229" s="22" t="s">
        <v>487</v>
      </c>
      <c r="E1229" s="22" t="s">
        <v>464</v>
      </c>
      <c r="F1229" s="22" t="s">
        <v>344</v>
      </c>
      <c r="G1229" s="22"/>
      <c r="H1229" s="143">
        <f>H1230</f>
        <v>-10</v>
      </c>
      <c r="I1229" s="143">
        <f>I1230</f>
        <v>0</v>
      </c>
      <c r="J1229" s="119">
        <f>J1230</f>
        <v>0</v>
      </c>
    </row>
    <row r="1230" spans="1:10" ht="25.5">
      <c r="A1230" s="186"/>
      <c r="B1230" s="12" t="s">
        <v>628</v>
      </c>
      <c r="C1230" s="7">
        <v>950</v>
      </c>
      <c r="D1230" s="22" t="s">
        <v>487</v>
      </c>
      <c r="E1230" s="22" t="s">
        <v>464</v>
      </c>
      <c r="F1230" s="22" t="s">
        <v>344</v>
      </c>
      <c r="G1230" s="22" t="s">
        <v>629</v>
      </c>
      <c r="H1230" s="148">
        <v>-10</v>
      </c>
      <c r="I1230" s="148">
        <v>0</v>
      </c>
      <c r="J1230" s="111">
        <v>0</v>
      </c>
    </row>
    <row r="1231" spans="1:10" ht="25.5">
      <c r="A1231" s="186"/>
      <c r="B1231" s="12" t="s">
        <v>626</v>
      </c>
      <c r="C1231" s="7">
        <v>950</v>
      </c>
      <c r="D1231" s="22" t="s">
        <v>487</v>
      </c>
      <c r="E1231" s="22" t="s">
        <v>464</v>
      </c>
      <c r="F1231" s="22" t="s">
        <v>345</v>
      </c>
      <c r="G1231" s="22"/>
      <c r="H1231" s="143">
        <f>H1232</f>
        <v>-29153.9</v>
      </c>
      <c r="I1231" s="143">
        <f>I1232</f>
        <v>0</v>
      </c>
      <c r="J1231" s="119">
        <f>J1232</f>
        <v>0</v>
      </c>
    </row>
    <row r="1232" spans="1:10" ht="25.5">
      <c r="A1232" s="186"/>
      <c r="B1232" s="12" t="s">
        <v>628</v>
      </c>
      <c r="C1232" s="7">
        <v>950</v>
      </c>
      <c r="D1232" s="22" t="s">
        <v>487</v>
      </c>
      <c r="E1232" s="22" t="s">
        <v>464</v>
      </c>
      <c r="F1232" s="22" t="s">
        <v>345</v>
      </c>
      <c r="G1232" s="22" t="s">
        <v>629</v>
      </c>
      <c r="H1232" s="148">
        <v>-29153.9</v>
      </c>
      <c r="I1232" s="148">
        <v>0</v>
      </c>
      <c r="J1232" s="111">
        <v>0</v>
      </c>
    </row>
    <row r="1233" spans="1:10" ht="12.75">
      <c r="A1233" s="186"/>
      <c r="B1233" s="136" t="s">
        <v>12</v>
      </c>
      <c r="C1233" s="7">
        <v>950</v>
      </c>
      <c r="D1233" s="8" t="s">
        <v>487</v>
      </c>
      <c r="E1233" s="8" t="s">
        <v>464</v>
      </c>
      <c r="F1233" s="8" t="s">
        <v>13</v>
      </c>
      <c r="G1233" s="22"/>
      <c r="H1233" s="143">
        <f aca="true" t="shared" si="117" ref="H1233:J1234">H1234</f>
        <v>-10800</v>
      </c>
      <c r="I1233" s="143">
        <f t="shared" si="117"/>
        <v>0</v>
      </c>
      <c r="J1233" s="119">
        <f t="shared" si="117"/>
        <v>0</v>
      </c>
    </row>
    <row r="1234" spans="1:10" ht="51">
      <c r="A1234" s="186"/>
      <c r="B1234" s="16" t="s">
        <v>277</v>
      </c>
      <c r="C1234" s="7">
        <v>950</v>
      </c>
      <c r="D1234" s="8" t="s">
        <v>487</v>
      </c>
      <c r="E1234" s="8" t="s">
        <v>464</v>
      </c>
      <c r="F1234" s="8" t="s">
        <v>197</v>
      </c>
      <c r="G1234" s="22"/>
      <c r="H1234" s="143">
        <f t="shared" si="117"/>
        <v>-10800</v>
      </c>
      <c r="I1234" s="143">
        <f t="shared" si="117"/>
        <v>0</v>
      </c>
      <c r="J1234" s="119">
        <f t="shared" si="117"/>
        <v>0</v>
      </c>
    </row>
    <row r="1235" spans="1:10" ht="12.75">
      <c r="A1235" s="186"/>
      <c r="B1235" s="16" t="s">
        <v>312</v>
      </c>
      <c r="C1235" s="7">
        <v>950</v>
      </c>
      <c r="D1235" s="8" t="s">
        <v>487</v>
      </c>
      <c r="E1235" s="8" t="s">
        <v>464</v>
      </c>
      <c r="F1235" s="8" t="s">
        <v>197</v>
      </c>
      <c r="G1235" s="22" t="s">
        <v>313</v>
      </c>
      <c r="H1235" s="148">
        <v>-10800</v>
      </c>
      <c r="I1235" s="148">
        <v>0</v>
      </c>
      <c r="J1235" s="111">
        <v>0</v>
      </c>
    </row>
    <row r="1236" spans="1:10" ht="12.75">
      <c r="A1236" s="186"/>
      <c r="B1236" s="16" t="s">
        <v>462</v>
      </c>
      <c r="C1236" s="7">
        <v>950</v>
      </c>
      <c r="D1236" s="8" t="s">
        <v>486</v>
      </c>
      <c r="E1236" s="8"/>
      <c r="F1236" s="8"/>
      <c r="G1236" s="22"/>
      <c r="H1236" s="143">
        <f>H1242+H1237+H1258</f>
        <v>378713.9</v>
      </c>
      <c r="I1236" s="143">
        <f>I1242+I1237+I1258</f>
        <v>577663.9</v>
      </c>
      <c r="J1236" s="119">
        <f>J1242+J1237+J1258</f>
        <v>577663.9</v>
      </c>
    </row>
    <row r="1237" spans="1:10" ht="12.75">
      <c r="A1237" s="186"/>
      <c r="B1237" s="27" t="s">
        <v>507</v>
      </c>
      <c r="C1237" s="94">
        <v>950</v>
      </c>
      <c r="D1237" s="60" t="s">
        <v>486</v>
      </c>
      <c r="E1237" s="60" t="s">
        <v>465</v>
      </c>
      <c r="F1237" s="60"/>
      <c r="G1237" s="60"/>
      <c r="H1237" s="143">
        <f aca="true" t="shared" si="118" ref="H1237:J1240">H1238</f>
        <v>150</v>
      </c>
      <c r="I1237" s="143">
        <f t="shared" si="118"/>
        <v>150</v>
      </c>
      <c r="J1237" s="119">
        <f t="shared" si="118"/>
        <v>150</v>
      </c>
    </row>
    <row r="1238" spans="1:10" ht="38.25">
      <c r="A1238" s="186"/>
      <c r="B1238" s="15" t="s">
        <v>51</v>
      </c>
      <c r="C1238" s="7">
        <v>950</v>
      </c>
      <c r="D1238" s="60" t="s">
        <v>486</v>
      </c>
      <c r="E1238" s="60" t="s">
        <v>465</v>
      </c>
      <c r="F1238" s="8" t="s">
        <v>294</v>
      </c>
      <c r="G1238" s="8"/>
      <c r="H1238" s="143">
        <f t="shared" si="118"/>
        <v>150</v>
      </c>
      <c r="I1238" s="143">
        <f t="shared" si="118"/>
        <v>150</v>
      </c>
      <c r="J1238" s="119">
        <f t="shared" si="118"/>
        <v>150</v>
      </c>
    </row>
    <row r="1239" spans="1:10" ht="63.75">
      <c r="A1239" s="186"/>
      <c r="B1239" s="15" t="s">
        <v>184</v>
      </c>
      <c r="C1239" s="7">
        <v>950</v>
      </c>
      <c r="D1239" s="60" t="s">
        <v>486</v>
      </c>
      <c r="E1239" s="60" t="s">
        <v>465</v>
      </c>
      <c r="F1239" s="8" t="s">
        <v>295</v>
      </c>
      <c r="G1239" s="8"/>
      <c r="H1239" s="143">
        <f t="shared" si="118"/>
        <v>150</v>
      </c>
      <c r="I1239" s="143">
        <f t="shared" si="118"/>
        <v>150</v>
      </c>
      <c r="J1239" s="119">
        <f t="shared" si="118"/>
        <v>150</v>
      </c>
    </row>
    <row r="1240" spans="1:10" ht="38.25">
      <c r="A1240" s="186"/>
      <c r="B1240" s="15" t="s">
        <v>558</v>
      </c>
      <c r="C1240" s="7">
        <v>950</v>
      </c>
      <c r="D1240" s="60" t="s">
        <v>486</v>
      </c>
      <c r="E1240" s="60" t="s">
        <v>465</v>
      </c>
      <c r="F1240" s="8" t="s">
        <v>296</v>
      </c>
      <c r="G1240" s="8"/>
      <c r="H1240" s="143">
        <f t="shared" si="118"/>
        <v>150</v>
      </c>
      <c r="I1240" s="143">
        <f t="shared" si="118"/>
        <v>150</v>
      </c>
      <c r="J1240" s="119">
        <f t="shared" si="118"/>
        <v>150</v>
      </c>
    </row>
    <row r="1241" spans="1:10" ht="12.75">
      <c r="A1241" s="186"/>
      <c r="B1241" s="15" t="s">
        <v>312</v>
      </c>
      <c r="C1241" s="7">
        <v>950</v>
      </c>
      <c r="D1241" s="60" t="s">
        <v>486</v>
      </c>
      <c r="E1241" s="60" t="s">
        <v>465</v>
      </c>
      <c r="F1241" s="8" t="s">
        <v>296</v>
      </c>
      <c r="G1241" s="8" t="s">
        <v>313</v>
      </c>
      <c r="H1241" s="148">
        <v>150</v>
      </c>
      <c r="I1241" s="143">
        <v>150</v>
      </c>
      <c r="J1241" s="119">
        <v>150</v>
      </c>
    </row>
    <row r="1242" spans="1:10" s="48" customFormat="1" ht="12.75">
      <c r="A1242" s="184"/>
      <c r="B1242" s="6" t="s">
        <v>213</v>
      </c>
      <c r="C1242" s="7">
        <v>950</v>
      </c>
      <c r="D1242" s="22" t="s">
        <v>486</v>
      </c>
      <c r="E1242" s="22" t="s">
        <v>461</v>
      </c>
      <c r="F1242" s="22"/>
      <c r="G1242" s="22"/>
      <c r="H1242" s="143">
        <f>H1243+H1255</f>
        <v>347900</v>
      </c>
      <c r="I1242" s="143">
        <f>I1243+I1255</f>
        <v>546850</v>
      </c>
      <c r="J1242" s="119">
        <f>J1243+J1255</f>
        <v>546850</v>
      </c>
    </row>
    <row r="1243" spans="1:10" s="48" customFormat="1" ht="12.75">
      <c r="A1243" s="186"/>
      <c r="B1243" s="6" t="s">
        <v>213</v>
      </c>
      <c r="C1243" s="7">
        <v>950</v>
      </c>
      <c r="D1243" s="22" t="s">
        <v>486</v>
      </c>
      <c r="E1243" s="22" t="s">
        <v>461</v>
      </c>
      <c r="F1243" s="8" t="s">
        <v>214</v>
      </c>
      <c r="G1243" s="22"/>
      <c r="H1243" s="143">
        <f>H1244+H1250+H1252+H1247</f>
        <v>337100</v>
      </c>
      <c r="I1243" s="143">
        <f>I1244+I1250+I1252+I1247</f>
        <v>536050</v>
      </c>
      <c r="J1243" s="119">
        <f>J1244+J1250+J1252+J1247</f>
        <v>546850</v>
      </c>
    </row>
    <row r="1244" spans="1:10" ht="12.75">
      <c r="A1244" s="177"/>
      <c r="B1244" s="6" t="s">
        <v>257</v>
      </c>
      <c r="C1244" s="7">
        <v>950</v>
      </c>
      <c r="D1244" s="8" t="s">
        <v>486</v>
      </c>
      <c r="E1244" s="8" t="s">
        <v>461</v>
      </c>
      <c r="F1244" s="8" t="s">
        <v>258</v>
      </c>
      <c r="G1244" s="8"/>
      <c r="H1244" s="148">
        <f>H1245+H1246</f>
        <v>1700</v>
      </c>
      <c r="I1244" s="148">
        <f>I1245+I1246</f>
        <v>4000</v>
      </c>
      <c r="J1244" s="111">
        <f>J1245+J1246</f>
        <v>4000</v>
      </c>
    </row>
    <row r="1245" spans="1:10" s="48" customFormat="1" ht="12.75">
      <c r="A1245" s="186"/>
      <c r="B1245" s="6" t="s">
        <v>312</v>
      </c>
      <c r="C1245" s="7">
        <v>950</v>
      </c>
      <c r="D1245" s="22" t="s">
        <v>486</v>
      </c>
      <c r="E1245" s="22" t="s">
        <v>461</v>
      </c>
      <c r="F1245" s="8" t="s">
        <v>258</v>
      </c>
      <c r="G1245" s="22" t="s">
        <v>313</v>
      </c>
      <c r="H1245" s="148">
        <v>3000</v>
      </c>
      <c r="I1245" s="148">
        <v>4000</v>
      </c>
      <c r="J1245" s="111">
        <v>4000</v>
      </c>
    </row>
    <row r="1246" spans="1:10" s="48" customFormat="1" ht="12.75">
      <c r="A1246" s="186"/>
      <c r="B1246" s="6" t="s">
        <v>98</v>
      </c>
      <c r="C1246" s="7">
        <v>950</v>
      </c>
      <c r="D1246" s="22" t="s">
        <v>486</v>
      </c>
      <c r="E1246" s="22" t="s">
        <v>461</v>
      </c>
      <c r="F1246" s="8" t="s">
        <v>258</v>
      </c>
      <c r="G1246" s="22" t="s">
        <v>212</v>
      </c>
      <c r="H1246" s="148">
        <v>-1300</v>
      </c>
      <c r="I1246" s="148">
        <v>0</v>
      </c>
      <c r="J1246" s="111">
        <v>0</v>
      </c>
    </row>
    <row r="1247" spans="1:10" s="48" customFormat="1" ht="76.5">
      <c r="A1247" s="186"/>
      <c r="B1247" s="6" t="s">
        <v>148</v>
      </c>
      <c r="C1247" s="7">
        <v>950</v>
      </c>
      <c r="D1247" s="22" t="s">
        <v>486</v>
      </c>
      <c r="E1247" s="22" t="s">
        <v>461</v>
      </c>
      <c r="F1247" s="8" t="s">
        <v>149</v>
      </c>
      <c r="G1247" s="22"/>
      <c r="H1247" s="148">
        <f>H1248+H1249</f>
        <v>530050</v>
      </c>
      <c r="I1247" s="148">
        <f>I1248+I1249</f>
        <v>530050</v>
      </c>
      <c r="J1247" s="111">
        <f>J1248+J1249</f>
        <v>540850</v>
      </c>
    </row>
    <row r="1248" spans="1:10" s="48" customFormat="1" ht="12.75">
      <c r="A1248" s="186"/>
      <c r="B1248" s="6" t="s">
        <v>312</v>
      </c>
      <c r="C1248" s="7">
        <v>950</v>
      </c>
      <c r="D1248" s="22" t="s">
        <v>486</v>
      </c>
      <c r="E1248" s="22" t="s">
        <v>461</v>
      </c>
      <c r="F1248" s="8" t="s">
        <v>149</v>
      </c>
      <c r="G1248" s="22" t="s">
        <v>313</v>
      </c>
      <c r="H1248" s="148">
        <v>80154</v>
      </c>
      <c r="I1248" s="148">
        <v>80154</v>
      </c>
      <c r="J1248" s="111">
        <v>80154</v>
      </c>
    </row>
    <row r="1249" spans="1:10" s="48" customFormat="1" ht="12.75">
      <c r="A1249" s="186"/>
      <c r="B1249" s="6" t="s">
        <v>98</v>
      </c>
      <c r="C1249" s="7">
        <v>950</v>
      </c>
      <c r="D1249" s="22" t="s">
        <v>486</v>
      </c>
      <c r="E1249" s="22" t="s">
        <v>461</v>
      </c>
      <c r="F1249" s="8" t="s">
        <v>149</v>
      </c>
      <c r="G1249" s="22" t="s">
        <v>212</v>
      </c>
      <c r="H1249" s="148">
        <v>449896</v>
      </c>
      <c r="I1249" s="148">
        <v>449896</v>
      </c>
      <c r="J1249" s="111">
        <v>460696</v>
      </c>
    </row>
    <row r="1250" spans="1:10" s="48" customFormat="1" ht="12.75">
      <c r="A1250" s="186"/>
      <c r="B1250" s="6" t="s">
        <v>574</v>
      </c>
      <c r="C1250" s="7">
        <v>950</v>
      </c>
      <c r="D1250" s="8" t="s">
        <v>486</v>
      </c>
      <c r="E1250" s="8" t="s">
        <v>461</v>
      </c>
      <c r="F1250" s="8" t="s">
        <v>38</v>
      </c>
      <c r="G1250" s="22"/>
      <c r="H1250" s="148">
        <f>H1251</f>
        <v>-11000</v>
      </c>
      <c r="I1250" s="148">
        <f>I1251</f>
        <v>0</v>
      </c>
      <c r="J1250" s="111">
        <f>J1251</f>
        <v>0</v>
      </c>
    </row>
    <row r="1251" spans="1:10" s="48" customFormat="1" ht="12.75">
      <c r="A1251" s="186"/>
      <c r="B1251" s="6" t="s">
        <v>98</v>
      </c>
      <c r="C1251" s="7">
        <v>950</v>
      </c>
      <c r="D1251" s="22" t="s">
        <v>486</v>
      </c>
      <c r="E1251" s="22" t="s">
        <v>461</v>
      </c>
      <c r="F1251" s="8" t="s">
        <v>38</v>
      </c>
      <c r="G1251" s="22" t="s">
        <v>212</v>
      </c>
      <c r="H1251" s="148">
        <v>-11000</v>
      </c>
      <c r="I1251" s="148">
        <v>0</v>
      </c>
      <c r="J1251" s="111">
        <v>0</v>
      </c>
    </row>
    <row r="1252" spans="1:10" ht="25.5">
      <c r="A1252" s="177"/>
      <c r="B1252" s="6" t="s">
        <v>215</v>
      </c>
      <c r="C1252" s="7">
        <v>950</v>
      </c>
      <c r="D1252" s="8" t="s">
        <v>486</v>
      </c>
      <c r="E1252" s="8" t="s">
        <v>461</v>
      </c>
      <c r="F1252" s="8" t="s">
        <v>216</v>
      </c>
      <c r="G1252" s="8"/>
      <c r="H1252" s="148">
        <f>H1253+H1254</f>
        <v>-183650</v>
      </c>
      <c r="I1252" s="148">
        <f>I1253+I1254</f>
        <v>2000</v>
      </c>
      <c r="J1252" s="111">
        <f>J1253+J1254</f>
        <v>2000</v>
      </c>
    </row>
    <row r="1253" spans="1:10" ht="12.75">
      <c r="A1253" s="177"/>
      <c r="B1253" s="6" t="s">
        <v>312</v>
      </c>
      <c r="C1253" s="7">
        <v>950</v>
      </c>
      <c r="D1253" s="22" t="s">
        <v>486</v>
      </c>
      <c r="E1253" s="22" t="s">
        <v>461</v>
      </c>
      <c r="F1253" s="8" t="s">
        <v>216</v>
      </c>
      <c r="G1253" s="8" t="s">
        <v>313</v>
      </c>
      <c r="H1253" s="148">
        <v>-2650</v>
      </c>
      <c r="I1253" s="148">
        <v>0</v>
      </c>
      <c r="J1253" s="111">
        <v>0</v>
      </c>
    </row>
    <row r="1254" spans="1:10" ht="12.75">
      <c r="A1254" s="177"/>
      <c r="B1254" s="6" t="s">
        <v>98</v>
      </c>
      <c r="C1254" s="7">
        <v>950</v>
      </c>
      <c r="D1254" s="22" t="s">
        <v>486</v>
      </c>
      <c r="E1254" s="22" t="s">
        <v>461</v>
      </c>
      <c r="F1254" s="8" t="s">
        <v>216</v>
      </c>
      <c r="G1254" s="8" t="s">
        <v>212</v>
      </c>
      <c r="H1254" s="148">
        <v>-181000</v>
      </c>
      <c r="I1254" s="148">
        <v>2000</v>
      </c>
      <c r="J1254" s="111">
        <v>2000</v>
      </c>
    </row>
    <row r="1255" spans="1:10" ht="12.75">
      <c r="A1255" s="177"/>
      <c r="B1255" s="136" t="s">
        <v>12</v>
      </c>
      <c r="C1255" s="7">
        <v>950</v>
      </c>
      <c r="D1255" s="8" t="s">
        <v>486</v>
      </c>
      <c r="E1255" s="8" t="s">
        <v>461</v>
      </c>
      <c r="F1255" s="8" t="s">
        <v>13</v>
      </c>
      <c r="G1255" s="22"/>
      <c r="H1255" s="148">
        <f aca="true" t="shared" si="119" ref="H1255:J1256">H1256</f>
        <v>10800</v>
      </c>
      <c r="I1255" s="148">
        <f t="shared" si="119"/>
        <v>10800</v>
      </c>
      <c r="J1255" s="111">
        <f t="shared" si="119"/>
        <v>0</v>
      </c>
    </row>
    <row r="1256" spans="1:10" ht="51">
      <c r="A1256" s="177"/>
      <c r="B1256" s="16" t="s">
        <v>277</v>
      </c>
      <c r="C1256" s="7">
        <v>950</v>
      </c>
      <c r="D1256" s="8" t="s">
        <v>486</v>
      </c>
      <c r="E1256" s="8" t="s">
        <v>461</v>
      </c>
      <c r="F1256" s="8" t="s">
        <v>197</v>
      </c>
      <c r="G1256" s="22"/>
      <c r="H1256" s="148">
        <f t="shared" si="119"/>
        <v>10800</v>
      </c>
      <c r="I1256" s="148">
        <f t="shared" si="119"/>
        <v>10800</v>
      </c>
      <c r="J1256" s="111">
        <f t="shared" si="119"/>
        <v>0</v>
      </c>
    </row>
    <row r="1257" spans="1:10" ht="12.75">
      <c r="A1257" s="177"/>
      <c r="B1257" s="16" t="s">
        <v>312</v>
      </c>
      <c r="C1257" s="7">
        <v>950</v>
      </c>
      <c r="D1257" s="8" t="s">
        <v>486</v>
      </c>
      <c r="E1257" s="8" t="s">
        <v>461</v>
      </c>
      <c r="F1257" s="8" t="s">
        <v>197</v>
      </c>
      <c r="G1257" s="22" t="s">
        <v>313</v>
      </c>
      <c r="H1257" s="148">
        <v>10800</v>
      </c>
      <c r="I1257" s="148">
        <v>10800</v>
      </c>
      <c r="J1257" s="111"/>
    </row>
    <row r="1258" spans="1:10" ht="25.5">
      <c r="A1258" s="177"/>
      <c r="B1258" s="16" t="s">
        <v>474</v>
      </c>
      <c r="C1258" s="7">
        <v>950</v>
      </c>
      <c r="D1258" s="8" t="s">
        <v>486</v>
      </c>
      <c r="E1258" s="8" t="s">
        <v>486</v>
      </c>
      <c r="F1258" s="8"/>
      <c r="G1258" s="22"/>
      <c r="H1258" s="148">
        <f aca="true" t="shared" si="120" ref="H1258:J1260">H1259</f>
        <v>30663.9</v>
      </c>
      <c r="I1258" s="148">
        <f t="shared" si="120"/>
        <v>30663.9</v>
      </c>
      <c r="J1258" s="111">
        <f t="shared" si="120"/>
        <v>30663.9</v>
      </c>
    </row>
    <row r="1259" spans="1:10" ht="51">
      <c r="A1259" s="177"/>
      <c r="B1259" s="17" t="s">
        <v>630</v>
      </c>
      <c r="C1259" s="7">
        <v>950</v>
      </c>
      <c r="D1259" s="8" t="s">
        <v>486</v>
      </c>
      <c r="E1259" s="8" t="s">
        <v>486</v>
      </c>
      <c r="F1259" s="8" t="s">
        <v>631</v>
      </c>
      <c r="G1259" s="22"/>
      <c r="H1259" s="148">
        <f t="shared" si="120"/>
        <v>30663.9</v>
      </c>
      <c r="I1259" s="148">
        <f t="shared" si="120"/>
        <v>30663.9</v>
      </c>
      <c r="J1259" s="111">
        <f t="shared" si="120"/>
        <v>30663.9</v>
      </c>
    </row>
    <row r="1260" spans="1:10" ht="25.5">
      <c r="A1260" s="177"/>
      <c r="B1260" s="16" t="s">
        <v>677</v>
      </c>
      <c r="C1260" s="7">
        <v>950</v>
      </c>
      <c r="D1260" s="8" t="s">
        <v>486</v>
      </c>
      <c r="E1260" s="8" t="s">
        <v>486</v>
      </c>
      <c r="F1260" s="8" t="s">
        <v>632</v>
      </c>
      <c r="G1260" s="22"/>
      <c r="H1260" s="148">
        <f t="shared" si="120"/>
        <v>30663.9</v>
      </c>
      <c r="I1260" s="148">
        <f t="shared" si="120"/>
        <v>30663.9</v>
      </c>
      <c r="J1260" s="111">
        <f t="shared" si="120"/>
        <v>30663.9</v>
      </c>
    </row>
    <row r="1261" spans="1:10" ht="38.25">
      <c r="A1261" s="177"/>
      <c r="B1261" s="24" t="s">
        <v>655</v>
      </c>
      <c r="C1261" s="7">
        <v>950</v>
      </c>
      <c r="D1261" s="8" t="s">
        <v>486</v>
      </c>
      <c r="E1261" s="8" t="s">
        <v>486</v>
      </c>
      <c r="F1261" s="8" t="s">
        <v>632</v>
      </c>
      <c r="G1261" s="22" t="s">
        <v>629</v>
      </c>
      <c r="H1261" s="148">
        <v>30663.9</v>
      </c>
      <c r="I1261" s="148">
        <v>30663.9</v>
      </c>
      <c r="J1261" s="111">
        <v>30663.9</v>
      </c>
    </row>
    <row r="1262" spans="1:10" ht="12.75">
      <c r="A1262" s="182" t="s">
        <v>523</v>
      </c>
      <c r="B1262" s="77" t="s">
        <v>530</v>
      </c>
      <c r="C1262" s="32">
        <v>942</v>
      </c>
      <c r="D1262" s="22"/>
      <c r="E1262" s="22"/>
      <c r="F1262" s="8"/>
      <c r="G1262" s="25"/>
      <c r="H1262" s="156">
        <f>H1263+H1278+H1286</f>
        <v>-6024.200000000001</v>
      </c>
      <c r="I1262" s="156">
        <f>I1263+I1278+I1286</f>
        <v>69248</v>
      </c>
      <c r="J1262" s="120">
        <f>J1263+J1278+J1286</f>
        <v>69248</v>
      </c>
    </row>
    <row r="1263" spans="1:10" ht="12.75">
      <c r="A1263" s="182" t="s">
        <v>270</v>
      </c>
      <c r="B1263" s="77" t="s">
        <v>531</v>
      </c>
      <c r="C1263" s="32">
        <v>942</v>
      </c>
      <c r="D1263" s="22"/>
      <c r="E1263" s="22"/>
      <c r="F1263" s="8"/>
      <c r="G1263" s="25"/>
      <c r="H1263" s="156">
        <f aca="true" t="shared" si="121" ref="H1263:J1264">H1264</f>
        <v>4178</v>
      </c>
      <c r="I1263" s="156">
        <f t="shared" si="121"/>
        <v>56518</v>
      </c>
      <c r="J1263" s="120">
        <f t="shared" si="121"/>
        <v>56518</v>
      </c>
    </row>
    <row r="1264" spans="1:10" ht="12.75">
      <c r="A1264" s="182"/>
      <c r="B1264" s="6" t="s">
        <v>505</v>
      </c>
      <c r="C1264" s="21">
        <v>942</v>
      </c>
      <c r="D1264" s="8" t="s">
        <v>487</v>
      </c>
      <c r="E1264" s="8"/>
      <c r="F1264" s="8"/>
      <c r="G1264" s="8"/>
      <c r="H1264" s="157">
        <f t="shared" si="121"/>
        <v>4178</v>
      </c>
      <c r="I1264" s="157">
        <f t="shared" si="121"/>
        <v>56518</v>
      </c>
      <c r="J1264" s="116">
        <f t="shared" si="121"/>
        <v>56518</v>
      </c>
    </row>
    <row r="1265" spans="1:10" ht="12.75">
      <c r="A1265" s="182"/>
      <c r="B1265" s="6" t="s">
        <v>475</v>
      </c>
      <c r="C1265" s="21">
        <v>942</v>
      </c>
      <c r="D1265" s="8" t="s">
        <v>487</v>
      </c>
      <c r="E1265" s="8" t="s">
        <v>476</v>
      </c>
      <c r="F1265" s="8"/>
      <c r="G1265" s="8"/>
      <c r="H1265" s="157">
        <f>H1266+H1271+H1274</f>
        <v>4178</v>
      </c>
      <c r="I1265" s="157">
        <f>I1266+I1271+I1274</f>
        <v>56518</v>
      </c>
      <c r="J1265" s="116">
        <f>J1266+J1271+J1274</f>
        <v>56518</v>
      </c>
    </row>
    <row r="1266" spans="1:10" ht="51">
      <c r="A1266" s="182"/>
      <c r="B1266" s="17" t="s">
        <v>630</v>
      </c>
      <c r="C1266" s="21">
        <v>942</v>
      </c>
      <c r="D1266" s="8" t="s">
        <v>487</v>
      </c>
      <c r="E1266" s="8" t="s">
        <v>476</v>
      </c>
      <c r="F1266" s="8" t="s">
        <v>631</v>
      </c>
      <c r="G1266" s="8"/>
      <c r="H1266" s="157">
        <f>H1267+H1269</f>
        <v>4178</v>
      </c>
      <c r="I1266" s="157">
        <f>I1267+I1269</f>
        <v>16018</v>
      </c>
      <c r="J1266" s="116">
        <f>J1267+J1269</f>
        <v>16018</v>
      </c>
    </row>
    <row r="1267" spans="1:10" ht="12.75">
      <c r="A1267" s="182"/>
      <c r="B1267" s="17" t="s">
        <v>208</v>
      </c>
      <c r="C1267" s="21">
        <v>942</v>
      </c>
      <c r="D1267" s="14" t="s">
        <v>487</v>
      </c>
      <c r="E1267" s="14" t="s">
        <v>476</v>
      </c>
      <c r="F1267" s="8" t="s">
        <v>209</v>
      </c>
      <c r="G1267" s="8"/>
      <c r="H1267" s="157">
        <f>H1268</f>
        <v>4179</v>
      </c>
      <c r="I1267" s="157">
        <f>I1268</f>
        <v>16018</v>
      </c>
      <c r="J1267" s="116">
        <f>J1268</f>
        <v>16018</v>
      </c>
    </row>
    <row r="1268" spans="1:10" ht="25.5">
      <c r="A1268" s="182"/>
      <c r="B1268" s="12" t="s">
        <v>619</v>
      </c>
      <c r="C1268" s="21">
        <v>942</v>
      </c>
      <c r="D1268" s="14" t="s">
        <v>487</v>
      </c>
      <c r="E1268" s="14" t="s">
        <v>476</v>
      </c>
      <c r="F1268" s="8" t="s">
        <v>209</v>
      </c>
      <c r="G1268" s="8" t="s">
        <v>620</v>
      </c>
      <c r="H1268" s="148">
        <v>4179</v>
      </c>
      <c r="I1268" s="148">
        <v>16018</v>
      </c>
      <c r="J1268" s="111">
        <v>16018</v>
      </c>
    </row>
    <row r="1269" spans="1:10" ht="25.5">
      <c r="A1269" s="181"/>
      <c r="B1269" s="78" t="s">
        <v>263</v>
      </c>
      <c r="C1269" s="79">
        <v>942</v>
      </c>
      <c r="D1269" s="80" t="s">
        <v>487</v>
      </c>
      <c r="E1269" s="80" t="s">
        <v>476</v>
      </c>
      <c r="F1269" s="82" t="s">
        <v>198</v>
      </c>
      <c r="G1269" s="160"/>
      <c r="H1269" s="161">
        <f>H1270</f>
        <v>-1</v>
      </c>
      <c r="I1269" s="161">
        <f>I1270</f>
        <v>0</v>
      </c>
      <c r="J1269" s="142">
        <f>J1270</f>
        <v>0</v>
      </c>
    </row>
    <row r="1270" spans="1:10" ht="25.5">
      <c r="A1270" s="181"/>
      <c r="B1270" s="78" t="s">
        <v>619</v>
      </c>
      <c r="C1270" s="79">
        <v>942</v>
      </c>
      <c r="D1270" s="80" t="s">
        <v>487</v>
      </c>
      <c r="E1270" s="80" t="s">
        <v>476</v>
      </c>
      <c r="F1270" s="82" t="s">
        <v>198</v>
      </c>
      <c r="G1270" s="81" t="s">
        <v>620</v>
      </c>
      <c r="H1270" s="148">
        <v>-1</v>
      </c>
      <c r="I1270" s="148">
        <v>0</v>
      </c>
      <c r="J1270" s="111">
        <v>0</v>
      </c>
    </row>
    <row r="1271" spans="1:10" ht="12.75">
      <c r="A1271" s="181"/>
      <c r="B1271" s="6" t="s">
        <v>633</v>
      </c>
      <c r="C1271" s="79">
        <v>942</v>
      </c>
      <c r="D1271" s="80" t="s">
        <v>487</v>
      </c>
      <c r="E1271" s="80" t="s">
        <v>476</v>
      </c>
      <c r="F1271" s="82" t="s">
        <v>634</v>
      </c>
      <c r="G1271" s="81"/>
      <c r="H1271" s="149">
        <f aca="true" t="shared" si="122" ref="H1271:J1272">H1272</f>
        <v>0</v>
      </c>
      <c r="I1271" s="149">
        <f t="shared" si="122"/>
        <v>18000</v>
      </c>
      <c r="J1271" s="112">
        <f t="shared" si="122"/>
        <v>18000</v>
      </c>
    </row>
    <row r="1272" spans="1:10" ht="25.5">
      <c r="A1272" s="181"/>
      <c r="B1272" s="59" t="s">
        <v>460</v>
      </c>
      <c r="C1272" s="79">
        <v>942</v>
      </c>
      <c r="D1272" s="80" t="s">
        <v>487</v>
      </c>
      <c r="E1272" s="80" t="s">
        <v>476</v>
      </c>
      <c r="F1272" s="82" t="s">
        <v>418</v>
      </c>
      <c r="G1272" s="81"/>
      <c r="H1272" s="149">
        <f t="shared" si="122"/>
        <v>0</v>
      </c>
      <c r="I1272" s="149">
        <f t="shared" si="122"/>
        <v>18000</v>
      </c>
      <c r="J1272" s="112">
        <f t="shared" si="122"/>
        <v>18000</v>
      </c>
    </row>
    <row r="1273" spans="1:10" ht="12.75">
      <c r="A1273" s="181"/>
      <c r="B1273" s="6" t="s">
        <v>314</v>
      </c>
      <c r="C1273" s="79">
        <v>942</v>
      </c>
      <c r="D1273" s="80" t="s">
        <v>487</v>
      </c>
      <c r="E1273" s="80" t="s">
        <v>476</v>
      </c>
      <c r="F1273" s="82" t="s">
        <v>418</v>
      </c>
      <c r="G1273" s="14" t="s">
        <v>315</v>
      </c>
      <c r="H1273" s="148">
        <v>0</v>
      </c>
      <c r="I1273" s="148">
        <v>18000</v>
      </c>
      <c r="J1273" s="111">
        <v>18000</v>
      </c>
    </row>
    <row r="1274" spans="1:10" ht="12.75">
      <c r="A1274" s="181"/>
      <c r="B1274" s="6" t="s">
        <v>701</v>
      </c>
      <c r="C1274" s="79">
        <v>942</v>
      </c>
      <c r="D1274" s="80" t="s">
        <v>487</v>
      </c>
      <c r="E1274" s="80" t="s">
        <v>476</v>
      </c>
      <c r="F1274" s="82" t="s">
        <v>698</v>
      </c>
      <c r="G1274" s="14"/>
      <c r="H1274" s="148">
        <f aca="true" t="shared" si="123" ref="H1274:J1276">H1275</f>
        <v>0</v>
      </c>
      <c r="I1274" s="148">
        <f t="shared" si="123"/>
        <v>22500</v>
      </c>
      <c r="J1274" s="111">
        <f t="shared" si="123"/>
        <v>22500</v>
      </c>
    </row>
    <row r="1275" spans="1:10" ht="25.5">
      <c r="A1275" s="181"/>
      <c r="B1275" s="59" t="s">
        <v>702</v>
      </c>
      <c r="C1275" s="79">
        <v>942</v>
      </c>
      <c r="D1275" s="80" t="s">
        <v>487</v>
      </c>
      <c r="E1275" s="80" t="s">
        <v>476</v>
      </c>
      <c r="F1275" s="82" t="s">
        <v>699</v>
      </c>
      <c r="G1275" s="14"/>
      <c r="H1275" s="148">
        <f t="shared" si="123"/>
        <v>0</v>
      </c>
      <c r="I1275" s="148">
        <f t="shared" si="123"/>
        <v>22500</v>
      </c>
      <c r="J1275" s="111">
        <f t="shared" si="123"/>
        <v>22500</v>
      </c>
    </row>
    <row r="1276" spans="1:10" ht="89.25">
      <c r="A1276" s="181"/>
      <c r="B1276" s="6" t="s">
        <v>712</v>
      </c>
      <c r="C1276" s="79">
        <v>942</v>
      </c>
      <c r="D1276" s="80" t="s">
        <v>487</v>
      </c>
      <c r="E1276" s="80" t="s">
        <v>476</v>
      </c>
      <c r="F1276" s="82" t="s">
        <v>700</v>
      </c>
      <c r="G1276" s="14"/>
      <c r="H1276" s="148">
        <f t="shared" si="123"/>
        <v>0</v>
      </c>
      <c r="I1276" s="148">
        <f t="shared" si="123"/>
        <v>22500</v>
      </c>
      <c r="J1276" s="111">
        <f t="shared" si="123"/>
        <v>22500</v>
      </c>
    </row>
    <row r="1277" spans="1:10" ht="12.75">
      <c r="A1277" s="181"/>
      <c r="B1277" s="6" t="s">
        <v>314</v>
      </c>
      <c r="C1277" s="79">
        <v>942</v>
      </c>
      <c r="D1277" s="80" t="s">
        <v>487</v>
      </c>
      <c r="E1277" s="80" t="s">
        <v>476</v>
      </c>
      <c r="F1277" s="82" t="s">
        <v>700</v>
      </c>
      <c r="G1277" s="14" t="s">
        <v>315</v>
      </c>
      <c r="H1277" s="148">
        <v>0</v>
      </c>
      <c r="I1277" s="148">
        <v>22500</v>
      </c>
      <c r="J1277" s="111">
        <v>22500</v>
      </c>
    </row>
    <row r="1278" spans="1:10" s="44" customFormat="1" ht="25.5">
      <c r="A1278" s="180" t="s">
        <v>271</v>
      </c>
      <c r="B1278" s="9" t="s">
        <v>555</v>
      </c>
      <c r="C1278" s="10">
        <v>942</v>
      </c>
      <c r="D1278" s="63"/>
      <c r="E1278" s="63"/>
      <c r="F1278" s="11"/>
      <c r="G1278" s="11"/>
      <c r="H1278" s="162">
        <f aca="true" t="shared" si="124" ref="H1278:J1280">H1279</f>
        <v>-11245.2</v>
      </c>
      <c r="I1278" s="162">
        <f t="shared" si="124"/>
        <v>0</v>
      </c>
      <c r="J1278" s="118">
        <f t="shared" si="124"/>
        <v>0</v>
      </c>
    </row>
    <row r="1279" spans="1:10" ht="12.75">
      <c r="A1279" s="184"/>
      <c r="B1279" s="6" t="s">
        <v>505</v>
      </c>
      <c r="C1279" s="7">
        <v>942</v>
      </c>
      <c r="D1279" s="8" t="s">
        <v>487</v>
      </c>
      <c r="E1279" s="8"/>
      <c r="F1279" s="8"/>
      <c r="G1279" s="8"/>
      <c r="H1279" s="143">
        <f t="shared" si="124"/>
        <v>-11245.2</v>
      </c>
      <c r="I1279" s="143">
        <f t="shared" si="124"/>
        <v>0</v>
      </c>
      <c r="J1279" s="119">
        <f t="shared" si="124"/>
        <v>0</v>
      </c>
    </row>
    <row r="1280" spans="1:10" ht="12.75">
      <c r="A1280" s="184"/>
      <c r="B1280" s="6" t="s">
        <v>475</v>
      </c>
      <c r="C1280" s="7">
        <v>942</v>
      </c>
      <c r="D1280" s="8" t="s">
        <v>487</v>
      </c>
      <c r="E1280" s="8" t="s">
        <v>476</v>
      </c>
      <c r="F1280" s="8"/>
      <c r="G1280" s="8"/>
      <c r="H1280" s="143">
        <f t="shared" si="124"/>
        <v>-11245.2</v>
      </c>
      <c r="I1280" s="143">
        <f t="shared" si="124"/>
        <v>0</v>
      </c>
      <c r="J1280" s="119">
        <f t="shared" si="124"/>
        <v>0</v>
      </c>
    </row>
    <row r="1281" spans="1:10" ht="12.75">
      <c r="A1281" s="184"/>
      <c r="B1281" s="6" t="s">
        <v>633</v>
      </c>
      <c r="C1281" s="7">
        <v>942</v>
      </c>
      <c r="D1281" s="8" t="s">
        <v>487</v>
      </c>
      <c r="E1281" s="8" t="s">
        <v>476</v>
      </c>
      <c r="F1281" s="8" t="s">
        <v>634</v>
      </c>
      <c r="G1281" s="8"/>
      <c r="H1281" s="143">
        <f>H1284+H1282</f>
        <v>-11245.2</v>
      </c>
      <c r="I1281" s="143">
        <f>I1284+I1282</f>
        <v>0</v>
      </c>
      <c r="J1281" s="119">
        <f>J1284+J1282</f>
        <v>0</v>
      </c>
    </row>
    <row r="1282" spans="1:10" ht="25.5">
      <c r="A1282" s="184"/>
      <c r="B1282" s="12" t="s">
        <v>263</v>
      </c>
      <c r="C1282" s="7">
        <v>942</v>
      </c>
      <c r="D1282" s="8" t="s">
        <v>487</v>
      </c>
      <c r="E1282" s="8" t="s">
        <v>476</v>
      </c>
      <c r="F1282" s="8" t="s">
        <v>346</v>
      </c>
      <c r="G1282" s="8"/>
      <c r="H1282" s="143">
        <f>H1283</f>
        <v>-140</v>
      </c>
      <c r="I1282" s="143">
        <f>I1283</f>
        <v>0</v>
      </c>
      <c r="J1282" s="119">
        <f>J1283</f>
        <v>0</v>
      </c>
    </row>
    <row r="1283" spans="1:10" ht="25.5">
      <c r="A1283" s="184"/>
      <c r="B1283" s="12" t="s">
        <v>628</v>
      </c>
      <c r="C1283" s="7">
        <v>942</v>
      </c>
      <c r="D1283" s="8" t="s">
        <v>487</v>
      </c>
      <c r="E1283" s="8" t="s">
        <v>476</v>
      </c>
      <c r="F1283" s="8" t="s">
        <v>346</v>
      </c>
      <c r="G1283" s="8" t="s">
        <v>629</v>
      </c>
      <c r="H1283" s="148">
        <v>-140</v>
      </c>
      <c r="I1283" s="148">
        <v>0</v>
      </c>
      <c r="J1283" s="111">
        <v>0</v>
      </c>
    </row>
    <row r="1284" spans="1:10" ht="25.5">
      <c r="A1284" s="184"/>
      <c r="B1284" s="12" t="s">
        <v>626</v>
      </c>
      <c r="C1284" s="7">
        <v>942</v>
      </c>
      <c r="D1284" s="8" t="s">
        <v>487</v>
      </c>
      <c r="E1284" s="8" t="s">
        <v>476</v>
      </c>
      <c r="F1284" s="8" t="s">
        <v>635</v>
      </c>
      <c r="G1284" s="8"/>
      <c r="H1284" s="143">
        <f>H1285</f>
        <v>-11105.2</v>
      </c>
      <c r="I1284" s="143">
        <f>I1285</f>
        <v>0</v>
      </c>
      <c r="J1284" s="119">
        <f>J1285</f>
        <v>0</v>
      </c>
    </row>
    <row r="1285" spans="1:10" ht="25.5">
      <c r="A1285" s="184"/>
      <c r="B1285" s="12" t="s">
        <v>628</v>
      </c>
      <c r="C1285" s="7">
        <v>942</v>
      </c>
      <c r="D1285" s="8" t="s">
        <v>487</v>
      </c>
      <c r="E1285" s="8" t="s">
        <v>476</v>
      </c>
      <c r="F1285" s="8" t="s">
        <v>635</v>
      </c>
      <c r="G1285" s="8" t="s">
        <v>629</v>
      </c>
      <c r="H1285" s="148">
        <v>-11105.2</v>
      </c>
      <c r="I1285" s="148">
        <v>0</v>
      </c>
      <c r="J1285" s="111">
        <v>0</v>
      </c>
    </row>
    <row r="1286" spans="1:10" ht="38.25">
      <c r="A1286" s="183" t="s">
        <v>171</v>
      </c>
      <c r="B1286" s="20" t="s">
        <v>50</v>
      </c>
      <c r="C1286" s="32">
        <v>942</v>
      </c>
      <c r="D1286" s="62"/>
      <c r="E1286" s="33"/>
      <c r="F1286" s="33"/>
      <c r="G1286" s="33"/>
      <c r="H1286" s="162">
        <f>H1287</f>
        <v>1043</v>
      </c>
      <c r="I1286" s="162">
        <f>I1287</f>
        <v>12730</v>
      </c>
      <c r="J1286" s="118">
        <f>J1287</f>
        <v>12730</v>
      </c>
    </row>
    <row r="1287" spans="1:10" ht="12.75">
      <c r="A1287" s="177"/>
      <c r="B1287" s="6" t="s">
        <v>349</v>
      </c>
      <c r="C1287" s="7">
        <v>942</v>
      </c>
      <c r="D1287" s="8" t="s">
        <v>485</v>
      </c>
      <c r="E1287" s="8"/>
      <c r="F1287" s="8"/>
      <c r="G1287" s="8"/>
      <c r="H1287" s="148">
        <f>H1288+H1295</f>
        <v>1043</v>
      </c>
      <c r="I1287" s="148">
        <f>I1288+I1295</f>
        <v>12730</v>
      </c>
      <c r="J1287" s="111">
        <f>J1288+J1295</f>
        <v>12730</v>
      </c>
    </row>
    <row r="1288" spans="1:10" ht="25.5">
      <c r="A1288" s="177"/>
      <c r="B1288" s="6" t="s">
        <v>350</v>
      </c>
      <c r="C1288" s="7">
        <v>942</v>
      </c>
      <c r="D1288" s="8" t="s">
        <v>485</v>
      </c>
      <c r="E1288" s="8" t="s">
        <v>461</v>
      </c>
      <c r="F1288" s="8"/>
      <c r="G1288" s="8"/>
      <c r="H1288" s="148">
        <f>H1289</f>
        <v>1043</v>
      </c>
      <c r="I1288" s="148">
        <f>I1289</f>
        <v>12380</v>
      </c>
      <c r="J1288" s="111">
        <f>J1289</f>
        <v>12380</v>
      </c>
    </row>
    <row r="1289" spans="1:10" ht="12.75">
      <c r="A1289" s="177"/>
      <c r="B1289" s="6" t="s">
        <v>330</v>
      </c>
      <c r="C1289" s="7">
        <v>942</v>
      </c>
      <c r="D1289" s="8" t="s">
        <v>485</v>
      </c>
      <c r="E1289" s="8" t="s">
        <v>461</v>
      </c>
      <c r="F1289" s="8" t="s">
        <v>331</v>
      </c>
      <c r="G1289" s="8"/>
      <c r="H1289" s="148">
        <f>H1290+H1292</f>
        <v>1043</v>
      </c>
      <c r="I1289" s="148">
        <f>I1290+I1292</f>
        <v>12380</v>
      </c>
      <c r="J1289" s="111">
        <f>J1290+J1292</f>
        <v>12380</v>
      </c>
    </row>
    <row r="1290" spans="1:10" ht="25.5">
      <c r="A1290" s="178"/>
      <c r="B1290" s="78" t="s">
        <v>263</v>
      </c>
      <c r="C1290" s="79">
        <v>942</v>
      </c>
      <c r="D1290" s="80" t="s">
        <v>485</v>
      </c>
      <c r="E1290" s="80" t="s">
        <v>461</v>
      </c>
      <c r="F1290" s="80" t="s">
        <v>201</v>
      </c>
      <c r="G1290" s="80"/>
      <c r="H1290" s="149">
        <f>H1291</f>
        <v>-200</v>
      </c>
      <c r="I1290" s="149">
        <f>I1291</f>
        <v>0</v>
      </c>
      <c r="J1290" s="112">
        <f>J1291</f>
        <v>0</v>
      </c>
    </row>
    <row r="1291" spans="1:10" ht="25.5">
      <c r="A1291" s="178"/>
      <c r="B1291" s="93" t="s">
        <v>628</v>
      </c>
      <c r="C1291" s="79">
        <v>942</v>
      </c>
      <c r="D1291" s="80" t="s">
        <v>485</v>
      </c>
      <c r="E1291" s="80" t="s">
        <v>461</v>
      </c>
      <c r="F1291" s="80" t="s">
        <v>201</v>
      </c>
      <c r="G1291" s="80" t="s">
        <v>629</v>
      </c>
      <c r="H1291" s="148">
        <v>-200</v>
      </c>
      <c r="I1291" s="148">
        <v>0</v>
      </c>
      <c r="J1291" s="111">
        <v>0</v>
      </c>
    </row>
    <row r="1292" spans="1:10" ht="25.5">
      <c r="A1292" s="177"/>
      <c r="B1292" s="6" t="s">
        <v>626</v>
      </c>
      <c r="C1292" s="7">
        <v>942</v>
      </c>
      <c r="D1292" s="8" t="s">
        <v>485</v>
      </c>
      <c r="E1292" s="8" t="s">
        <v>461</v>
      </c>
      <c r="F1292" s="8" t="s">
        <v>332</v>
      </c>
      <c r="G1292" s="8"/>
      <c r="H1292" s="148">
        <f>H1293+H1294</f>
        <v>1243</v>
      </c>
      <c r="I1292" s="148">
        <f>I1293+I1294</f>
        <v>12380</v>
      </c>
      <c r="J1292" s="111">
        <f>J1293+J1294</f>
        <v>12380</v>
      </c>
    </row>
    <row r="1293" spans="1:10" ht="25.5">
      <c r="A1293" s="177"/>
      <c r="B1293" s="6" t="s">
        <v>628</v>
      </c>
      <c r="C1293" s="7">
        <v>942</v>
      </c>
      <c r="D1293" s="8" t="s">
        <v>485</v>
      </c>
      <c r="E1293" s="8" t="s">
        <v>461</v>
      </c>
      <c r="F1293" s="8" t="s">
        <v>332</v>
      </c>
      <c r="G1293" s="8" t="s">
        <v>629</v>
      </c>
      <c r="H1293" s="148">
        <v>-11137</v>
      </c>
      <c r="I1293" s="148">
        <v>0</v>
      </c>
      <c r="J1293" s="111">
        <v>0</v>
      </c>
    </row>
    <row r="1294" spans="1:10" ht="38.25">
      <c r="A1294" s="177"/>
      <c r="B1294" s="24" t="s">
        <v>655</v>
      </c>
      <c r="C1294" s="7">
        <v>942</v>
      </c>
      <c r="D1294" s="8" t="s">
        <v>485</v>
      </c>
      <c r="E1294" s="8" t="s">
        <v>461</v>
      </c>
      <c r="F1294" s="8" t="s">
        <v>332</v>
      </c>
      <c r="G1294" s="8" t="s">
        <v>629</v>
      </c>
      <c r="H1294" s="148">
        <v>12380</v>
      </c>
      <c r="I1294" s="148">
        <v>12380</v>
      </c>
      <c r="J1294" s="111">
        <v>12380</v>
      </c>
    </row>
    <row r="1295" spans="1:10" ht="25.5">
      <c r="A1295" s="177"/>
      <c r="B1295" s="6" t="s">
        <v>356</v>
      </c>
      <c r="C1295" s="7">
        <v>942</v>
      </c>
      <c r="D1295" s="8" t="s">
        <v>485</v>
      </c>
      <c r="E1295" s="8" t="s">
        <v>486</v>
      </c>
      <c r="F1295" s="8"/>
      <c r="G1295" s="8"/>
      <c r="H1295" s="148">
        <f aca="true" t="shared" si="125" ref="H1295:J1296">H1296</f>
        <v>0</v>
      </c>
      <c r="I1295" s="148">
        <f t="shared" si="125"/>
        <v>350</v>
      </c>
      <c r="J1295" s="111">
        <f t="shared" si="125"/>
        <v>350</v>
      </c>
    </row>
    <row r="1296" spans="1:10" ht="25.5">
      <c r="A1296" s="177"/>
      <c r="B1296" s="6" t="s">
        <v>351</v>
      </c>
      <c r="C1296" s="7">
        <v>942</v>
      </c>
      <c r="D1296" s="8" t="s">
        <v>485</v>
      </c>
      <c r="E1296" s="8" t="s">
        <v>486</v>
      </c>
      <c r="F1296" s="8" t="s">
        <v>352</v>
      </c>
      <c r="G1296" s="8"/>
      <c r="H1296" s="148">
        <f t="shared" si="125"/>
        <v>0</v>
      </c>
      <c r="I1296" s="148">
        <f t="shared" si="125"/>
        <v>350</v>
      </c>
      <c r="J1296" s="111">
        <f t="shared" si="125"/>
        <v>350</v>
      </c>
    </row>
    <row r="1297" spans="1:10" ht="25.5">
      <c r="A1297" s="177"/>
      <c r="B1297" s="6" t="s">
        <v>356</v>
      </c>
      <c r="C1297" s="7">
        <v>942</v>
      </c>
      <c r="D1297" s="8" t="s">
        <v>485</v>
      </c>
      <c r="E1297" s="8" t="s">
        <v>486</v>
      </c>
      <c r="F1297" s="8" t="s">
        <v>357</v>
      </c>
      <c r="G1297" s="8"/>
      <c r="H1297" s="148">
        <f>H1298</f>
        <v>0</v>
      </c>
      <c r="I1297" s="148">
        <f>I1298</f>
        <v>350</v>
      </c>
      <c r="J1297" s="111">
        <f>J1298</f>
        <v>350</v>
      </c>
    </row>
    <row r="1298" spans="1:10" ht="12.75">
      <c r="A1298" s="177"/>
      <c r="B1298" s="6" t="s">
        <v>98</v>
      </c>
      <c r="C1298" s="7">
        <v>942</v>
      </c>
      <c r="D1298" s="8" t="s">
        <v>485</v>
      </c>
      <c r="E1298" s="8" t="s">
        <v>486</v>
      </c>
      <c r="F1298" s="8" t="s">
        <v>357</v>
      </c>
      <c r="G1298" s="8" t="s">
        <v>212</v>
      </c>
      <c r="H1298" s="148">
        <v>0</v>
      </c>
      <c r="I1298" s="148">
        <v>350</v>
      </c>
      <c r="J1298" s="111">
        <v>350</v>
      </c>
    </row>
    <row r="1299" spans="1:10" ht="25.5">
      <c r="A1299" s="180" t="s">
        <v>548</v>
      </c>
      <c r="B1299" s="9" t="s">
        <v>142</v>
      </c>
      <c r="C1299" s="10">
        <v>956</v>
      </c>
      <c r="D1299" s="11"/>
      <c r="E1299" s="11"/>
      <c r="F1299" s="11"/>
      <c r="G1299" s="25"/>
      <c r="H1299" s="151">
        <f>H1300+H1311</f>
        <v>106</v>
      </c>
      <c r="I1299" s="151">
        <f>I1300+I1311</f>
        <v>16106</v>
      </c>
      <c r="J1299" s="114">
        <f>J1300+J1311</f>
        <v>15606</v>
      </c>
    </row>
    <row r="1300" spans="1:10" ht="12.75">
      <c r="A1300" s="177"/>
      <c r="B1300" s="6" t="s">
        <v>501</v>
      </c>
      <c r="C1300" s="7">
        <v>956</v>
      </c>
      <c r="D1300" s="8" t="s">
        <v>572</v>
      </c>
      <c r="E1300" s="8"/>
      <c r="F1300" s="8"/>
      <c r="G1300" s="25"/>
      <c r="H1300" s="148">
        <f>H1301+H1305</f>
        <v>-394</v>
      </c>
      <c r="I1300" s="148">
        <f>I1301+I1305</f>
        <v>15606</v>
      </c>
      <c r="J1300" s="111">
        <f>J1301+J1305</f>
        <v>15606</v>
      </c>
    </row>
    <row r="1301" spans="1:10" ht="12.75">
      <c r="A1301" s="177"/>
      <c r="B1301" s="6" t="s">
        <v>573</v>
      </c>
      <c r="C1301" s="7">
        <v>956</v>
      </c>
      <c r="D1301" s="8" t="s">
        <v>572</v>
      </c>
      <c r="E1301" s="8" t="s">
        <v>484</v>
      </c>
      <c r="F1301" s="8"/>
      <c r="G1301" s="8"/>
      <c r="H1301" s="148">
        <f aca="true" t="shared" si="126" ref="H1301:J1303">H1302</f>
        <v>15606</v>
      </c>
      <c r="I1301" s="148">
        <f t="shared" si="126"/>
        <v>15606</v>
      </c>
      <c r="J1301" s="111">
        <f t="shared" si="126"/>
        <v>15606</v>
      </c>
    </row>
    <row r="1302" spans="1:10" ht="51">
      <c r="A1302" s="177"/>
      <c r="B1302" s="6" t="s">
        <v>630</v>
      </c>
      <c r="C1302" s="7">
        <v>956</v>
      </c>
      <c r="D1302" s="8" t="s">
        <v>572</v>
      </c>
      <c r="E1302" s="8" t="s">
        <v>484</v>
      </c>
      <c r="F1302" s="8" t="s">
        <v>631</v>
      </c>
      <c r="G1302" s="8"/>
      <c r="H1302" s="148">
        <f t="shared" si="126"/>
        <v>15606</v>
      </c>
      <c r="I1302" s="148">
        <f t="shared" si="126"/>
        <v>15606</v>
      </c>
      <c r="J1302" s="111">
        <f t="shared" si="126"/>
        <v>15606</v>
      </c>
    </row>
    <row r="1303" spans="1:10" ht="12.75">
      <c r="A1303" s="177"/>
      <c r="B1303" s="6" t="s">
        <v>208</v>
      </c>
      <c r="C1303" s="7">
        <v>956</v>
      </c>
      <c r="D1303" s="8" t="s">
        <v>572</v>
      </c>
      <c r="E1303" s="8" t="s">
        <v>484</v>
      </c>
      <c r="F1303" s="8" t="s">
        <v>209</v>
      </c>
      <c r="G1303" s="8"/>
      <c r="H1303" s="148">
        <f t="shared" si="126"/>
        <v>15606</v>
      </c>
      <c r="I1303" s="148">
        <f t="shared" si="126"/>
        <v>15606</v>
      </c>
      <c r="J1303" s="111">
        <f t="shared" si="126"/>
        <v>15606</v>
      </c>
    </row>
    <row r="1304" spans="1:10" ht="25.5">
      <c r="A1304" s="177"/>
      <c r="B1304" s="6" t="s">
        <v>619</v>
      </c>
      <c r="C1304" s="7">
        <v>956</v>
      </c>
      <c r="D1304" s="8" t="s">
        <v>572</v>
      </c>
      <c r="E1304" s="8" t="s">
        <v>484</v>
      </c>
      <c r="F1304" s="8" t="s">
        <v>209</v>
      </c>
      <c r="G1304" s="8" t="s">
        <v>620</v>
      </c>
      <c r="H1304" s="148">
        <v>15606</v>
      </c>
      <c r="I1304" s="148">
        <v>15606</v>
      </c>
      <c r="J1304" s="111">
        <v>15606</v>
      </c>
    </row>
    <row r="1305" spans="1:10" ht="12.75">
      <c r="A1305" s="179"/>
      <c r="B1305" s="6" t="s">
        <v>573</v>
      </c>
      <c r="C1305" s="7">
        <v>956</v>
      </c>
      <c r="D1305" s="8" t="s">
        <v>572</v>
      </c>
      <c r="E1305" s="8" t="s">
        <v>534</v>
      </c>
      <c r="F1305" s="32"/>
      <c r="G1305" s="25"/>
      <c r="H1305" s="150">
        <f>H1306</f>
        <v>-16000</v>
      </c>
      <c r="I1305" s="150">
        <f>I1306</f>
        <v>0</v>
      </c>
      <c r="J1305" s="113">
        <f>J1306</f>
        <v>0</v>
      </c>
    </row>
    <row r="1306" spans="1:10" ht="51">
      <c r="A1306" s="179"/>
      <c r="B1306" s="17" t="s">
        <v>630</v>
      </c>
      <c r="C1306" s="7">
        <v>956</v>
      </c>
      <c r="D1306" s="8" t="s">
        <v>572</v>
      </c>
      <c r="E1306" s="8" t="s">
        <v>534</v>
      </c>
      <c r="F1306" s="28" t="s">
        <v>631</v>
      </c>
      <c r="G1306" s="25"/>
      <c r="H1306" s="150">
        <f>H1307+H1309</f>
        <v>-16000</v>
      </c>
      <c r="I1306" s="150">
        <f>I1307+I1309</f>
        <v>0</v>
      </c>
      <c r="J1306" s="113">
        <f>J1307+J1309</f>
        <v>0</v>
      </c>
    </row>
    <row r="1307" spans="1:10" ht="12.75">
      <c r="A1307" s="179"/>
      <c r="B1307" s="17" t="s">
        <v>208</v>
      </c>
      <c r="C1307" s="7">
        <v>956</v>
      </c>
      <c r="D1307" s="8" t="s">
        <v>572</v>
      </c>
      <c r="E1307" s="8" t="s">
        <v>534</v>
      </c>
      <c r="F1307" s="28" t="s">
        <v>209</v>
      </c>
      <c r="G1307" s="25"/>
      <c r="H1307" s="150">
        <f>H1308</f>
        <v>-15974</v>
      </c>
      <c r="I1307" s="150">
        <f>I1308</f>
        <v>0</v>
      </c>
      <c r="J1307" s="113">
        <f>J1308</f>
        <v>0</v>
      </c>
    </row>
    <row r="1308" spans="1:10" ht="25.5">
      <c r="A1308" s="179"/>
      <c r="B1308" s="12" t="s">
        <v>619</v>
      </c>
      <c r="C1308" s="7">
        <v>956</v>
      </c>
      <c r="D1308" s="8" t="s">
        <v>572</v>
      </c>
      <c r="E1308" s="8" t="s">
        <v>534</v>
      </c>
      <c r="F1308" s="28" t="s">
        <v>209</v>
      </c>
      <c r="G1308" s="25" t="s">
        <v>620</v>
      </c>
      <c r="H1308" s="148">
        <v>-15974</v>
      </c>
      <c r="I1308" s="148">
        <v>0</v>
      </c>
      <c r="J1308" s="111">
        <v>0</v>
      </c>
    </row>
    <row r="1309" spans="1:10" ht="25.5">
      <c r="A1309" s="181"/>
      <c r="B1309" s="78" t="s">
        <v>263</v>
      </c>
      <c r="C1309" s="7">
        <v>956</v>
      </c>
      <c r="D1309" s="80" t="s">
        <v>572</v>
      </c>
      <c r="E1309" s="80" t="s">
        <v>534</v>
      </c>
      <c r="F1309" s="82" t="s">
        <v>198</v>
      </c>
      <c r="G1309" s="160"/>
      <c r="H1309" s="161">
        <f>H1310</f>
        <v>-26</v>
      </c>
      <c r="I1309" s="161">
        <f>I1310</f>
        <v>0</v>
      </c>
      <c r="J1309" s="142">
        <f>J1310</f>
        <v>0</v>
      </c>
    </row>
    <row r="1310" spans="1:10" ht="25.5">
      <c r="A1310" s="181"/>
      <c r="B1310" s="78" t="s">
        <v>619</v>
      </c>
      <c r="C1310" s="7">
        <v>956</v>
      </c>
      <c r="D1310" s="80" t="s">
        <v>572</v>
      </c>
      <c r="E1310" s="80" t="s">
        <v>534</v>
      </c>
      <c r="F1310" s="82" t="s">
        <v>198</v>
      </c>
      <c r="G1310" s="81" t="s">
        <v>620</v>
      </c>
      <c r="H1310" s="148">
        <v>-26</v>
      </c>
      <c r="I1310" s="148">
        <v>0</v>
      </c>
      <c r="J1310" s="111">
        <v>0</v>
      </c>
    </row>
    <row r="1311" spans="1:10" ht="12.75">
      <c r="A1311" s="181"/>
      <c r="B1311" s="6" t="s">
        <v>505</v>
      </c>
      <c r="C1311" s="7">
        <v>956</v>
      </c>
      <c r="D1311" s="8" t="s">
        <v>487</v>
      </c>
      <c r="E1311" s="8"/>
      <c r="F1311" s="8"/>
      <c r="G1311" s="8"/>
      <c r="H1311" s="148">
        <f aca="true" t="shared" si="127" ref="H1311:J1314">H1312</f>
        <v>500</v>
      </c>
      <c r="I1311" s="148">
        <f t="shared" si="127"/>
        <v>500</v>
      </c>
      <c r="J1311" s="111">
        <f t="shared" si="127"/>
        <v>0</v>
      </c>
    </row>
    <row r="1312" spans="1:10" ht="12.75">
      <c r="A1312" s="181"/>
      <c r="B1312" s="6" t="s">
        <v>577</v>
      </c>
      <c r="C1312" s="7">
        <v>956</v>
      </c>
      <c r="D1312" s="8" t="s">
        <v>487</v>
      </c>
      <c r="E1312" s="8" t="s">
        <v>401</v>
      </c>
      <c r="F1312" s="8"/>
      <c r="G1312" s="8"/>
      <c r="H1312" s="148">
        <f t="shared" si="127"/>
        <v>500</v>
      </c>
      <c r="I1312" s="148">
        <f t="shared" si="127"/>
        <v>500</v>
      </c>
      <c r="J1312" s="111">
        <f t="shared" si="127"/>
        <v>0</v>
      </c>
    </row>
    <row r="1313" spans="1:10" ht="12.75">
      <c r="A1313" s="181"/>
      <c r="B1313" s="172" t="s">
        <v>12</v>
      </c>
      <c r="C1313" s="7">
        <v>956</v>
      </c>
      <c r="D1313" s="8" t="s">
        <v>487</v>
      </c>
      <c r="E1313" s="8" t="s">
        <v>401</v>
      </c>
      <c r="F1313" s="8" t="s">
        <v>13</v>
      </c>
      <c r="G1313" s="8"/>
      <c r="H1313" s="148">
        <f t="shared" si="127"/>
        <v>500</v>
      </c>
      <c r="I1313" s="148">
        <f t="shared" si="127"/>
        <v>500</v>
      </c>
      <c r="J1313" s="111">
        <f t="shared" si="127"/>
        <v>0</v>
      </c>
    </row>
    <row r="1314" spans="1:10" ht="38.25">
      <c r="A1314" s="181"/>
      <c r="B1314" s="6" t="s">
        <v>578</v>
      </c>
      <c r="C1314" s="7">
        <v>956</v>
      </c>
      <c r="D1314" s="8" t="s">
        <v>487</v>
      </c>
      <c r="E1314" s="8" t="s">
        <v>401</v>
      </c>
      <c r="F1314" s="8" t="s">
        <v>579</v>
      </c>
      <c r="G1314" s="8"/>
      <c r="H1314" s="148">
        <f t="shared" si="127"/>
        <v>500</v>
      </c>
      <c r="I1314" s="148">
        <f t="shared" si="127"/>
        <v>500</v>
      </c>
      <c r="J1314" s="111">
        <f t="shared" si="127"/>
        <v>0</v>
      </c>
    </row>
    <row r="1315" spans="1:10" ht="25.5">
      <c r="A1315" s="181"/>
      <c r="B1315" s="6" t="s">
        <v>580</v>
      </c>
      <c r="C1315" s="7">
        <v>956</v>
      </c>
      <c r="D1315" s="8" t="s">
        <v>487</v>
      </c>
      <c r="E1315" s="8" t="s">
        <v>401</v>
      </c>
      <c r="F1315" s="8" t="s">
        <v>579</v>
      </c>
      <c r="G1315" s="8" t="s">
        <v>581</v>
      </c>
      <c r="H1315" s="148">
        <v>500</v>
      </c>
      <c r="I1315" s="148">
        <v>500</v>
      </c>
      <c r="J1315" s="111"/>
    </row>
    <row r="1316" spans="1:10" s="48" customFormat="1" ht="51" collapsed="1">
      <c r="A1316" s="180"/>
      <c r="B1316" s="9" t="s">
        <v>500</v>
      </c>
      <c r="C1316" s="10"/>
      <c r="D1316" s="11"/>
      <c r="E1316" s="11"/>
      <c r="F1316" s="11"/>
      <c r="G1316" s="166"/>
      <c r="H1316" s="151">
        <f>H15+H55+H78+H216+H257+H265+H321+H366+H440+H475+H516+H534+H588+H714+H810+H1007+H1080+H1121+H1164+H1208+H1262+H1299</f>
        <v>5121132.499999999</v>
      </c>
      <c r="I1316" s="151">
        <f>I15+I55+I78+I216+I257+I265+I321+I366+I440+I475+I516+I534+I588+I714+I810+I1007+I1080+I1121+I1164+I1208+I1262+I1299</f>
        <v>12622776.1</v>
      </c>
      <c r="J1316" s="151">
        <f>J15+J55+J78+J216+J257+J265+J321+J366+J440+J475+J516+J534+J588+J714+J810+J1007+J1080+J1121+J1164+J1208+J1262+J1299</f>
        <v>12688718.3</v>
      </c>
    </row>
    <row r="1317" spans="1:10" s="48" customFormat="1" ht="38.25">
      <c r="A1317" s="180" t="s">
        <v>551</v>
      </c>
      <c r="B1317" s="9" t="s">
        <v>519</v>
      </c>
      <c r="C1317" s="10">
        <v>932</v>
      </c>
      <c r="D1317" s="11"/>
      <c r="E1317" s="11"/>
      <c r="F1317" s="11"/>
      <c r="G1317" s="11"/>
      <c r="H1317" s="151">
        <f>H1318+H1403</f>
        <v>-842774.1</v>
      </c>
      <c r="I1317" s="151">
        <f>I1318+I1403</f>
        <v>150185.8</v>
      </c>
      <c r="J1317" s="114">
        <f>J1318+J1403</f>
        <v>150185.7</v>
      </c>
    </row>
    <row r="1318" spans="1:10" s="45" customFormat="1" ht="25.5">
      <c r="A1318" s="180" t="s">
        <v>172</v>
      </c>
      <c r="B1318" s="89" t="s">
        <v>569</v>
      </c>
      <c r="C1318" s="19">
        <v>932</v>
      </c>
      <c r="D1318" s="19"/>
      <c r="E1318" s="19"/>
      <c r="F1318" s="33"/>
      <c r="G1318" s="33"/>
      <c r="H1318" s="164">
        <f>H1319+H1340+H1347+H1389</f>
        <v>-840129.2999999999</v>
      </c>
      <c r="I1318" s="164">
        <f>I1319+I1340+I1347+I1389</f>
        <v>150185.8</v>
      </c>
      <c r="J1318" s="124">
        <f>J1319+J1340+J1347+J1389</f>
        <v>150185.7</v>
      </c>
    </row>
    <row r="1319" spans="1:10" s="45" customFormat="1" ht="12.75">
      <c r="A1319" s="97"/>
      <c r="B1319" s="17" t="s">
        <v>501</v>
      </c>
      <c r="C1319" s="21">
        <v>932</v>
      </c>
      <c r="D1319" s="22" t="s">
        <v>572</v>
      </c>
      <c r="E1319" s="40"/>
      <c r="F1319" s="40"/>
      <c r="G1319" s="40"/>
      <c r="H1319" s="155">
        <f>H1320+H1335+H1330</f>
        <v>-949.0999999999999</v>
      </c>
      <c r="I1319" s="155">
        <f>I1320+I1335+I1330</f>
        <v>48685.8</v>
      </c>
      <c r="J1319" s="115">
        <f>J1320+J1335+J1330</f>
        <v>48685.7</v>
      </c>
    </row>
    <row r="1320" spans="1:10" s="45" customFormat="1" ht="51">
      <c r="A1320" s="97"/>
      <c r="B1320" s="6" t="s">
        <v>90</v>
      </c>
      <c r="C1320" s="21">
        <v>932</v>
      </c>
      <c r="D1320" s="25" t="s">
        <v>572</v>
      </c>
      <c r="E1320" s="25" t="s">
        <v>487</v>
      </c>
      <c r="F1320" s="25"/>
      <c r="G1320" s="25"/>
      <c r="H1320" s="155">
        <f>H1321</f>
        <v>-949.1</v>
      </c>
      <c r="I1320" s="155">
        <f>I1321</f>
        <v>47985.8</v>
      </c>
      <c r="J1320" s="115">
        <f>J1321</f>
        <v>47985.7</v>
      </c>
    </row>
    <row r="1321" spans="1:10" s="45" customFormat="1" ht="51">
      <c r="A1321" s="97"/>
      <c r="B1321" s="17" t="s">
        <v>630</v>
      </c>
      <c r="C1321" s="21">
        <v>932</v>
      </c>
      <c r="D1321" s="25" t="s">
        <v>572</v>
      </c>
      <c r="E1321" s="25" t="s">
        <v>487</v>
      </c>
      <c r="F1321" s="25" t="s">
        <v>631</v>
      </c>
      <c r="G1321" s="25"/>
      <c r="H1321" s="155">
        <f>H1322+H1324+H1326+H1328</f>
        <v>-949.1</v>
      </c>
      <c r="I1321" s="155">
        <f>I1322+I1324+I1326+I1328</f>
        <v>47985.8</v>
      </c>
      <c r="J1321" s="115">
        <f>J1322+J1324+J1326+J1328</f>
        <v>47985.7</v>
      </c>
    </row>
    <row r="1322" spans="1:10" s="45" customFormat="1" ht="12.75">
      <c r="A1322" s="97"/>
      <c r="B1322" s="17" t="s">
        <v>208</v>
      </c>
      <c r="C1322" s="21">
        <v>932</v>
      </c>
      <c r="D1322" s="25" t="s">
        <v>572</v>
      </c>
      <c r="E1322" s="25" t="s">
        <v>487</v>
      </c>
      <c r="F1322" s="25" t="s">
        <v>209</v>
      </c>
      <c r="G1322" s="25"/>
      <c r="H1322" s="155">
        <f>H1323</f>
        <v>-811</v>
      </c>
      <c r="I1322" s="155">
        <f>I1323</f>
        <v>46713</v>
      </c>
      <c r="J1322" s="115">
        <f>J1323</f>
        <v>46713</v>
      </c>
    </row>
    <row r="1323" spans="1:10" s="45" customFormat="1" ht="25.5">
      <c r="A1323" s="97"/>
      <c r="B1323" s="12" t="s">
        <v>619</v>
      </c>
      <c r="C1323" s="21">
        <v>932</v>
      </c>
      <c r="D1323" s="25" t="s">
        <v>572</v>
      </c>
      <c r="E1323" s="25" t="s">
        <v>487</v>
      </c>
      <c r="F1323" s="25" t="s">
        <v>209</v>
      </c>
      <c r="G1323" s="25" t="s">
        <v>620</v>
      </c>
      <c r="H1323" s="148">
        <v>-811</v>
      </c>
      <c r="I1323" s="148">
        <v>46713</v>
      </c>
      <c r="J1323" s="111">
        <v>46713</v>
      </c>
    </row>
    <row r="1324" spans="1:10" s="45" customFormat="1" ht="25.5">
      <c r="A1324" s="97"/>
      <c r="B1324" s="17" t="s">
        <v>276</v>
      </c>
      <c r="C1324" s="21">
        <v>932</v>
      </c>
      <c r="D1324" s="25" t="s">
        <v>572</v>
      </c>
      <c r="E1324" s="25" t="s">
        <v>487</v>
      </c>
      <c r="F1324" s="25" t="s">
        <v>210</v>
      </c>
      <c r="G1324" s="25"/>
      <c r="H1324" s="155">
        <f>H1325</f>
        <v>-6.1</v>
      </c>
      <c r="I1324" s="155">
        <f>I1325</f>
        <v>1238</v>
      </c>
      <c r="J1324" s="115">
        <f>J1325</f>
        <v>1238</v>
      </c>
    </row>
    <row r="1325" spans="1:10" s="45" customFormat="1" ht="76.5">
      <c r="A1325" s="97"/>
      <c r="B1325" s="15" t="s">
        <v>178</v>
      </c>
      <c r="C1325" s="21">
        <v>932</v>
      </c>
      <c r="D1325" s="25" t="s">
        <v>572</v>
      </c>
      <c r="E1325" s="25" t="s">
        <v>487</v>
      </c>
      <c r="F1325" s="25" t="s">
        <v>210</v>
      </c>
      <c r="G1325" s="25" t="s">
        <v>620</v>
      </c>
      <c r="H1325" s="148">
        <v>-6.1</v>
      </c>
      <c r="I1325" s="148">
        <v>1238</v>
      </c>
      <c r="J1325" s="111">
        <v>1238</v>
      </c>
    </row>
    <row r="1326" spans="1:10" s="45" customFormat="1" ht="25.5">
      <c r="A1326" s="97"/>
      <c r="B1326" s="17" t="s">
        <v>521</v>
      </c>
      <c r="C1326" s="21">
        <v>932</v>
      </c>
      <c r="D1326" s="25" t="s">
        <v>572</v>
      </c>
      <c r="E1326" s="25" t="s">
        <v>487</v>
      </c>
      <c r="F1326" s="25" t="s">
        <v>211</v>
      </c>
      <c r="G1326" s="25"/>
      <c r="H1326" s="155">
        <f>H1327</f>
        <v>0</v>
      </c>
      <c r="I1326" s="155">
        <f>I1327</f>
        <v>34.8</v>
      </c>
      <c r="J1326" s="115">
        <f>J1327</f>
        <v>34.7</v>
      </c>
    </row>
    <row r="1327" spans="1:10" s="45" customFormat="1" ht="76.5">
      <c r="A1327" s="97"/>
      <c r="B1327" s="6" t="s">
        <v>106</v>
      </c>
      <c r="C1327" s="21">
        <v>932</v>
      </c>
      <c r="D1327" s="25" t="s">
        <v>572</v>
      </c>
      <c r="E1327" s="25" t="s">
        <v>487</v>
      </c>
      <c r="F1327" s="25" t="s">
        <v>211</v>
      </c>
      <c r="G1327" s="25" t="s">
        <v>620</v>
      </c>
      <c r="H1327" s="148">
        <v>0</v>
      </c>
      <c r="I1327" s="148">
        <v>34.8</v>
      </c>
      <c r="J1327" s="111">
        <v>34.7</v>
      </c>
    </row>
    <row r="1328" spans="1:10" ht="25.5">
      <c r="A1328" s="181"/>
      <c r="B1328" s="78" t="s">
        <v>263</v>
      </c>
      <c r="C1328" s="79">
        <v>932</v>
      </c>
      <c r="D1328" s="80" t="s">
        <v>572</v>
      </c>
      <c r="E1328" s="80" t="s">
        <v>487</v>
      </c>
      <c r="F1328" s="82" t="s">
        <v>198</v>
      </c>
      <c r="G1328" s="160"/>
      <c r="H1328" s="161">
        <f>H1329</f>
        <v>-132</v>
      </c>
      <c r="I1328" s="161">
        <f>I1329</f>
        <v>0</v>
      </c>
      <c r="J1328" s="142">
        <f>J1329</f>
        <v>0</v>
      </c>
    </row>
    <row r="1329" spans="1:10" ht="25.5">
      <c r="A1329" s="181"/>
      <c r="B1329" s="78" t="s">
        <v>619</v>
      </c>
      <c r="C1329" s="79">
        <v>932</v>
      </c>
      <c r="D1329" s="80" t="s">
        <v>572</v>
      </c>
      <c r="E1329" s="80" t="s">
        <v>487</v>
      </c>
      <c r="F1329" s="82" t="s">
        <v>198</v>
      </c>
      <c r="G1329" s="81" t="s">
        <v>620</v>
      </c>
      <c r="H1329" s="148">
        <v>-132</v>
      </c>
      <c r="I1329" s="148">
        <v>0</v>
      </c>
      <c r="J1329" s="111">
        <v>0</v>
      </c>
    </row>
    <row r="1330" spans="1:10" ht="12.75">
      <c r="A1330" s="181"/>
      <c r="B1330" s="17" t="s">
        <v>573</v>
      </c>
      <c r="C1330" s="21">
        <v>932</v>
      </c>
      <c r="D1330" s="25" t="s">
        <v>572</v>
      </c>
      <c r="E1330" s="25" t="s">
        <v>484</v>
      </c>
      <c r="F1330" s="25"/>
      <c r="G1330" s="25"/>
      <c r="H1330" s="148">
        <f aca="true" t="shared" si="128" ref="H1330:J1333">H1331</f>
        <v>700</v>
      </c>
      <c r="I1330" s="148">
        <f t="shared" si="128"/>
        <v>700</v>
      </c>
      <c r="J1330" s="111">
        <f t="shared" si="128"/>
        <v>700</v>
      </c>
    </row>
    <row r="1331" spans="1:10" ht="38.25">
      <c r="A1331" s="181"/>
      <c r="B1331" s="17" t="s">
        <v>33</v>
      </c>
      <c r="C1331" s="21">
        <v>932</v>
      </c>
      <c r="D1331" s="25" t="s">
        <v>572</v>
      </c>
      <c r="E1331" s="25" t="s">
        <v>484</v>
      </c>
      <c r="F1331" s="25" t="s">
        <v>255</v>
      </c>
      <c r="G1331" s="25"/>
      <c r="H1331" s="148">
        <f t="shared" si="128"/>
        <v>700</v>
      </c>
      <c r="I1331" s="148">
        <f t="shared" si="128"/>
        <v>700</v>
      </c>
      <c r="J1331" s="111">
        <f t="shared" si="128"/>
        <v>700</v>
      </c>
    </row>
    <row r="1332" spans="1:10" ht="25.5">
      <c r="A1332" s="181"/>
      <c r="B1332" s="17" t="s">
        <v>34</v>
      </c>
      <c r="C1332" s="21">
        <v>932</v>
      </c>
      <c r="D1332" s="25" t="s">
        <v>572</v>
      </c>
      <c r="E1332" s="25" t="s">
        <v>484</v>
      </c>
      <c r="F1332" s="25" t="s">
        <v>256</v>
      </c>
      <c r="G1332" s="25"/>
      <c r="H1332" s="148">
        <f t="shared" si="128"/>
        <v>700</v>
      </c>
      <c r="I1332" s="148">
        <f t="shared" si="128"/>
        <v>700</v>
      </c>
      <c r="J1332" s="111">
        <f t="shared" si="128"/>
        <v>700</v>
      </c>
    </row>
    <row r="1333" spans="1:10" ht="25.5">
      <c r="A1333" s="181"/>
      <c r="B1333" s="17" t="s">
        <v>553</v>
      </c>
      <c r="C1333" s="21">
        <v>932</v>
      </c>
      <c r="D1333" s="25" t="s">
        <v>572</v>
      </c>
      <c r="E1333" s="25" t="s">
        <v>484</v>
      </c>
      <c r="F1333" s="25" t="s">
        <v>510</v>
      </c>
      <c r="G1333" s="25"/>
      <c r="H1333" s="148">
        <f t="shared" si="128"/>
        <v>700</v>
      </c>
      <c r="I1333" s="148">
        <f t="shared" si="128"/>
        <v>700</v>
      </c>
      <c r="J1333" s="111">
        <f t="shared" si="128"/>
        <v>700</v>
      </c>
    </row>
    <row r="1334" spans="1:10" ht="12.75">
      <c r="A1334" s="181"/>
      <c r="B1334" s="17" t="s">
        <v>98</v>
      </c>
      <c r="C1334" s="21">
        <v>932</v>
      </c>
      <c r="D1334" s="25" t="s">
        <v>572</v>
      </c>
      <c r="E1334" s="25" t="s">
        <v>484</v>
      </c>
      <c r="F1334" s="25" t="s">
        <v>510</v>
      </c>
      <c r="G1334" s="25" t="s">
        <v>212</v>
      </c>
      <c r="H1334" s="148">
        <v>700</v>
      </c>
      <c r="I1334" s="148">
        <v>700</v>
      </c>
      <c r="J1334" s="111">
        <v>700</v>
      </c>
    </row>
    <row r="1335" spans="1:10" s="45" customFormat="1" ht="12.75">
      <c r="A1335" s="97"/>
      <c r="B1335" s="17" t="s">
        <v>573</v>
      </c>
      <c r="C1335" s="21">
        <v>932</v>
      </c>
      <c r="D1335" s="25" t="s">
        <v>572</v>
      </c>
      <c r="E1335" s="25" t="s">
        <v>534</v>
      </c>
      <c r="F1335" s="25"/>
      <c r="G1335" s="25"/>
      <c r="H1335" s="155">
        <f aca="true" t="shared" si="129" ref="H1335:J1338">H1336</f>
        <v>-700</v>
      </c>
      <c r="I1335" s="155">
        <f t="shared" si="129"/>
        <v>0</v>
      </c>
      <c r="J1335" s="115">
        <f t="shared" si="129"/>
        <v>0</v>
      </c>
    </row>
    <row r="1336" spans="1:10" s="45" customFormat="1" ht="38.25">
      <c r="A1336" s="97"/>
      <c r="B1336" s="17" t="s">
        <v>33</v>
      </c>
      <c r="C1336" s="21">
        <v>932</v>
      </c>
      <c r="D1336" s="25" t="s">
        <v>572</v>
      </c>
      <c r="E1336" s="25" t="s">
        <v>534</v>
      </c>
      <c r="F1336" s="25" t="s">
        <v>255</v>
      </c>
      <c r="G1336" s="25"/>
      <c r="H1336" s="155">
        <f aca="true" t="shared" si="130" ref="H1336:I1338">H1337</f>
        <v>-700</v>
      </c>
      <c r="I1336" s="155">
        <f t="shared" si="130"/>
        <v>0</v>
      </c>
      <c r="J1336" s="115">
        <f t="shared" si="129"/>
        <v>0</v>
      </c>
    </row>
    <row r="1337" spans="1:10" s="45" customFormat="1" ht="25.5">
      <c r="A1337" s="97"/>
      <c r="B1337" s="17" t="s">
        <v>34</v>
      </c>
      <c r="C1337" s="21">
        <v>932</v>
      </c>
      <c r="D1337" s="25" t="s">
        <v>572</v>
      </c>
      <c r="E1337" s="25" t="s">
        <v>534</v>
      </c>
      <c r="F1337" s="25" t="s">
        <v>256</v>
      </c>
      <c r="G1337" s="25"/>
      <c r="H1337" s="155">
        <f t="shared" si="130"/>
        <v>-700</v>
      </c>
      <c r="I1337" s="155">
        <f t="shared" si="130"/>
        <v>0</v>
      </c>
      <c r="J1337" s="115">
        <f t="shared" si="129"/>
        <v>0</v>
      </c>
    </row>
    <row r="1338" spans="1:10" s="45" customFormat="1" ht="25.5">
      <c r="A1338" s="97"/>
      <c r="B1338" s="17" t="s">
        <v>553</v>
      </c>
      <c r="C1338" s="21">
        <v>932</v>
      </c>
      <c r="D1338" s="25" t="s">
        <v>572</v>
      </c>
      <c r="E1338" s="25" t="s">
        <v>534</v>
      </c>
      <c r="F1338" s="25" t="s">
        <v>510</v>
      </c>
      <c r="G1338" s="25"/>
      <c r="H1338" s="155">
        <f t="shared" si="130"/>
        <v>-700</v>
      </c>
      <c r="I1338" s="155">
        <f t="shared" si="130"/>
        <v>0</v>
      </c>
      <c r="J1338" s="115">
        <f t="shared" si="129"/>
        <v>0</v>
      </c>
    </row>
    <row r="1339" spans="1:10" s="45" customFormat="1" ht="12.75">
      <c r="A1339" s="97"/>
      <c r="B1339" s="17" t="s">
        <v>98</v>
      </c>
      <c r="C1339" s="21">
        <v>932</v>
      </c>
      <c r="D1339" s="25" t="s">
        <v>572</v>
      </c>
      <c r="E1339" s="25" t="s">
        <v>534</v>
      </c>
      <c r="F1339" s="25" t="s">
        <v>510</v>
      </c>
      <c r="G1339" s="25" t="s">
        <v>212</v>
      </c>
      <c r="H1339" s="148">
        <v>-700</v>
      </c>
      <c r="I1339" s="148">
        <v>0</v>
      </c>
      <c r="J1339" s="111">
        <v>0</v>
      </c>
    </row>
    <row r="1340" spans="1:10" s="45" customFormat="1" ht="12.75">
      <c r="A1340" s="97"/>
      <c r="B1340" s="17" t="s">
        <v>462</v>
      </c>
      <c r="C1340" s="21">
        <v>932</v>
      </c>
      <c r="D1340" s="25" t="s">
        <v>486</v>
      </c>
      <c r="E1340" s="25"/>
      <c r="F1340" s="25"/>
      <c r="G1340" s="25"/>
      <c r="H1340" s="155">
        <f aca="true" t="shared" si="131" ref="H1340:J1341">H1341</f>
        <v>750</v>
      </c>
      <c r="I1340" s="155">
        <f t="shared" si="131"/>
        <v>101500</v>
      </c>
      <c r="J1340" s="115">
        <f t="shared" si="131"/>
        <v>101500</v>
      </c>
    </row>
    <row r="1341" spans="1:10" s="45" customFormat="1" ht="12.75">
      <c r="A1341" s="97"/>
      <c r="B1341" s="17" t="s">
        <v>213</v>
      </c>
      <c r="C1341" s="21">
        <v>932</v>
      </c>
      <c r="D1341" s="25" t="s">
        <v>486</v>
      </c>
      <c r="E1341" s="25" t="s">
        <v>461</v>
      </c>
      <c r="F1341" s="25"/>
      <c r="G1341" s="25"/>
      <c r="H1341" s="155">
        <f t="shared" si="131"/>
        <v>750</v>
      </c>
      <c r="I1341" s="155">
        <f t="shared" si="131"/>
        <v>101500</v>
      </c>
      <c r="J1341" s="115">
        <f t="shared" si="131"/>
        <v>101500</v>
      </c>
    </row>
    <row r="1342" spans="1:10" s="45" customFormat="1" ht="12.75">
      <c r="A1342" s="97"/>
      <c r="B1342" s="17" t="s">
        <v>213</v>
      </c>
      <c r="C1342" s="21">
        <v>932</v>
      </c>
      <c r="D1342" s="25" t="s">
        <v>486</v>
      </c>
      <c r="E1342" s="25" t="s">
        <v>461</v>
      </c>
      <c r="F1342" s="25" t="s">
        <v>214</v>
      </c>
      <c r="G1342" s="25"/>
      <c r="H1342" s="155">
        <f>H1345+H1343</f>
        <v>750</v>
      </c>
      <c r="I1342" s="155">
        <f>I1345+I1343</f>
        <v>101500</v>
      </c>
      <c r="J1342" s="115">
        <f>J1345+J1343</f>
        <v>101500</v>
      </c>
    </row>
    <row r="1343" spans="1:10" s="45" customFormat="1" ht="12.75">
      <c r="A1343" s="97"/>
      <c r="B1343" s="17" t="s">
        <v>300</v>
      </c>
      <c r="C1343" s="21">
        <v>932</v>
      </c>
      <c r="D1343" s="25" t="s">
        <v>486</v>
      </c>
      <c r="E1343" s="25" t="s">
        <v>461</v>
      </c>
      <c r="F1343" s="25" t="s">
        <v>301</v>
      </c>
      <c r="G1343" s="25"/>
      <c r="H1343" s="155">
        <f>H1344</f>
        <v>0</v>
      </c>
      <c r="I1343" s="155">
        <f>I1344</f>
        <v>8500</v>
      </c>
      <c r="J1343" s="115">
        <f>J1344</f>
        <v>8500</v>
      </c>
    </row>
    <row r="1344" spans="1:10" s="45" customFormat="1" ht="12.75">
      <c r="A1344" s="97"/>
      <c r="B1344" s="17" t="s">
        <v>98</v>
      </c>
      <c r="C1344" s="21">
        <v>932</v>
      </c>
      <c r="D1344" s="25" t="s">
        <v>486</v>
      </c>
      <c r="E1344" s="25" t="s">
        <v>461</v>
      </c>
      <c r="F1344" s="25" t="s">
        <v>301</v>
      </c>
      <c r="G1344" s="25" t="s">
        <v>212</v>
      </c>
      <c r="H1344" s="148">
        <v>0</v>
      </c>
      <c r="I1344" s="148">
        <v>8500</v>
      </c>
      <c r="J1344" s="111">
        <v>8500</v>
      </c>
    </row>
    <row r="1345" spans="1:10" s="45" customFormat="1" ht="25.5">
      <c r="A1345" s="97"/>
      <c r="B1345" s="17" t="s">
        <v>215</v>
      </c>
      <c r="C1345" s="21">
        <v>932</v>
      </c>
      <c r="D1345" s="25" t="s">
        <v>486</v>
      </c>
      <c r="E1345" s="25" t="s">
        <v>461</v>
      </c>
      <c r="F1345" s="25" t="s">
        <v>216</v>
      </c>
      <c r="G1345" s="25"/>
      <c r="H1345" s="155">
        <f>H1346</f>
        <v>750</v>
      </c>
      <c r="I1345" s="155">
        <f>I1346</f>
        <v>93000</v>
      </c>
      <c r="J1345" s="115">
        <f>J1346</f>
        <v>93000</v>
      </c>
    </row>
    <row r="1346" spans="1:10" s="45" customFormat="1" ht="12.75">
      <c r="A1346" s="97"/>
      <c r="B1346" s="17" t="s">
        <v>98</v>
      </c>
      <c r="C1346" s="21">
        <v>932</v>
      </c>
      <c r="D1346" s="25" t="s">
        <v>486</v>
      </c>
      <c r="E1346" s="25" t="s">
        <v>461</v>
      </c>
      <c r="F1346" s="25" t="s">
        <v>216</v>
      </c>
      <c r="G1346" s="25" t="s">
        <v>212</v>
      </c>
      <c r="H1346" s="148">
        <v>750</v>
      </c>
      <c r="I1346" s="148">
        <v>93000</v>
      </c>
      <c r="J1346" s="111">
        <v>93000</v>
      </c>
    </row>
    <row r="1347" spans="1:10" s="45" customFormat="1" ht="12.75">
      <c r="A1347" s="97"/>
      <c r="B1347" s="17" t="s">
        <v>65</v>
      </c>
      <c r="C1347" s="21">
        <v>932</v>
      </c>
      <c r="D1347" s="25" t="s">
        <v>477</v>
      </c>
      <c r="E1347" s="25"/>
      <c r="F1347" s="25"/>
      <c r="G1347" s="25"/>
      <c r="H1347" s="155">
        <f>H1348+H1354+H1373+H1369</f>
        <v>-820156</v>
      </c>
      <c r="I1347" s="155">
        <f>I1348+I1354+I1373+I1369</f>
        <v>0</v>
      </c>
      <c r="J1347" s="115">
        <f>J1348+J1354+J1373+J1369</f>
        <v>0</v>
      </c>
    </row>
    <row r="1348" spans="1:10" s="45" customFormat="1" ht="12.75">
      <c r="A1348" s="97"/>
      <c r="B1348" s="17" t="s">
        <v>66</v>
      </c>
      <c r="C1348" s="21">
        <v>932</v>
      </c>
      <c r="D1348" s="25" t="s">
        <v>477</v>
      </c>
      <c r="E1348" s="25" t="s">
        <v>572</v>
      </c>
      <c r="F1348" s="25"/>
      <c r="G1348" s="25"/>
      <c r="H1348" s="155">
        <f>H1349</f>
        <v>-382242</v>
      </c>
      <c r="I1348" s="155">
        <f>I1349</f>
        <v>0</v>
      </c>
      <c r="J1348" s="115">
        <f>J1349</f>
        <v>0</v>
      </c>
    </row>
    <row r="1349" spans="1:10" s="45" customFormat="1" ht="12.75">
      <c r="A1349" s="97"/>
      <c r="B1349" s="17" t="s">
        <v>67</v>
      </c>
      <c r="C1349" s="21">
        <v>932</v>
      </c>
      <c r="D1349" s="25" t="s">
        <v>477</v>
      </c>
      <c r="E1349" s="25" t="s">
        <v>572</v>
      </c>
      <c r="F1349" s="25" t="s">
        <v>68</v>
      </c>
      <c r="G1349" s="25"/>
      <c r="H1349" s="155">
        <f>H1352+H1350</f>
        <v>-382242</v>
      </c>
      <c r="I1349" s="155">
        <f>I1352+I1350</f>
        <v>0</v>
      </c>
      <c r="J1349" s="115">
        <f>J1352+J1350</f>
        <v>0</v>
      </c>
    </row>
    <row r="1350" spans="1:10" s="45" customFormat="1" ht="25.5">
      <c r="A1350" s="97"/>
      <c r="B1350" s="17" t="s">
        <v>263</v>
      </c>
      <c r="C1350" s="21">
        <v>932</v>
      </c>
      <c r="D1350" s="25" t="s">
        <v>477</v>
      </c>
      <c r="E1350" s="25" t="s">
        <v>572</v>
      </c>
      <c r="F1350" s="25" t="s">
        <v>491</v>
      </c>
      <c r="G1350" s="25"/>
      <c r="H1350" s="155">
        <f>H1351</f>
        <v>-4830</v>
      </c>
      <c r="I1350" s="155">
        <f>I1351</f>
        <v>0</v>
      </c>
      <c r="J1350" s="115">
        <f>J1351</f>
        <v>0</v>
      </c>
    </row>
    <row r="1351" spans="1:10" s="45" customFormat="1" ht="25.5">
      <c r="A1351" s="97"/>
      <c r="B1351" s="17" t="s">
        <v>628</v>
      </c>
      <c r="C1351" s="21">
        <v>932</v>
      </c>
      <c r="D1351" s="25" t="s">
        <v>477</v>
      </c>
      <c r="E1351" s="25" t="s">
        <v>572</v>
      </c>
      <c r="F1351" s="25" t="s">
        <v>491</v>
      </c>
      <c r="G1351" s="25" t="s">
        <v>629</v>
      </c>
      <c r="H1351" s="148">
        <v>-4830</v>
      </c>
      <c r="I1351" s="148">
        <v>0</v>
      </c>
      <c r="J1351" s="111">
        <v>0</v>
      </c>
    </row>
    <row r="1352" spans="1:10" s="45" customFormat="1" ht="25.5">
      <c r="A1352" s="97"/>
      <c r="B1352" s="17" t="s">
        <v>677</v>
      </c>
      <c r="C1352" s="21">
        <v>932</v>
      </c>
      <c r="D1352" s="25" t="s">
        <v>477</v>
      </c>
      <c r="E1352" s="25" t="s">
        <v>572</v>
      </c>
      <c r="F1352" s="25" t="s">
        <v>69</v>
      </c>
      <c r="G1352" s="25"/>
      <c r="H1352" s="155">
        <f>H1353</f>
        <v>-377412</v>
      </c>
      <c r="I1352" s="155">
        <f>I1353</f>
        <v>0</v>
      </c>
      <c r="J1352" s="115">
        <f>J1353</f>
        <v>0</v>
      </c>
    </row>
    <row r="1353" spans="1:10" s="45" customFormat="1" ht="25.5">
      <c r="A1353" s="97"/>
      <c r="B1353" s="17" t="s">
        <v>628</v>
      </c>
      <c r="C1353" s="21">
        <v>932</v>
      </c>
      <c r="D1353" s="25" t="s">
        <v>477</v>
      </c>
      <c r="E1353" s="25" t="s">
        <v>572</v>
      </c>
      <c r="F1353" s="41" t="s">
        <v>69</v>
      </c>
      <c r="G1353" s="25" t="s">
        <v>629</v>
      </c>
      <c r="H1353" s="148">
        <v>-377412</v>
      </c>
      <c r="I1353" s="148">
        <v>0</v>
      </c>
      <c r="J1353" s="111">
        <v>0</v>
      </c>
    </row>
    <row r="1354" spans="1:10" s="45" customFormat="1" ht="12.75">
      <c r="A1354" s="97"/>
      <c r="B1354" s="17" t="s">
        <v>70</v>
      </c>
      <c r="C1354" s="21">
        <v>932</v>
      </c>
      <c r="D1354" s="25" t="s">
        <v>477</v>
      </c>
      <c r="E1354" s="25" t="s">
        <v>465</v>
      </c>
      <c r="F1354" s="25"/>
      <c r="G1354" s="25"/>
      <c r="H1354" s="155">
        <f>H1355+H1361+H1366</f>
        <v>-366317</v>
      </c>
      <c r="I1354" s="155">
        <f>I1355+I1361+I1366</f>
        <v>0</v>
      </c>
      <c r="J1354" s="115">
        <f>J1355+J1361+J1366</f>
        <v>0</v>
      </c>
    </row>
    <row r="1355" spans="1:10" s="45" customFormat="1" ht="25.5">
      <c r="A1355" s="97"/>
      <c r="B1355" s="17" t="s">
        <v>71</v>
      </c>
      <c r="C1355" s="21">
        <v>932</v>
      </c>
      <c r="D1355" s="25" t="s">
        <v>477</v>
      </c>
      <c r="E1355" s="25" t="s">
        <v>465</v>
      </c>
      <c r="F1355" s="25" t="s">
        <v>72</v>
      </c>
      <c r="G1355" s="25"/>
      <c r="H1355" s="155">
        <f>H1358+H1356</f>
        <v>-321529</v>
      </c>
      <c r="I1355" s="155">
        <f>I1358+I1356</f>
        <v>0</v>
      </c>
      <c r="J1355" s="115">
        <f>J1358+J1356</f>
        <v>0</v>
      </c>
    </row>
    <row r="1356" spans="1:10" s="45" customFormat="1" ht="25.5">
      <c r="A1356" s="97"/>
      <c r="B1356" s="17" t="s">
        <v>263</v>
      </c>
      <c r="C1356" s="21">
        <v>932</v>
      </c>
      <c r="D1356" s="25" t="s">
        <v>477</v>
      </c>
      <c r="E1356" s="25" t="s">
        <v>465</v>
      </c>
      <c r="F1356" s="25" t="s">
        <v>494</v>
      </c>
      <c r="G1356" s="25"/>
      <c r="H1356" s="155">
        <f>H1357</f>
        <v>-11753</v>
      </c>
      <c r="I1356" s="155">
        <f>I1357</f>
        <v>0</v>
      </c>
      <c r="J1356" s="115">
        <f>J1357</f>
        <v>0</v>
      </c>
    </row>
    <row r="1357" spans="1:10" s="45" customFormat="1" ht="25.5">
      <c r="A1357" s="97"/>
      <c r="B1357" s="17" t="s">
        <v>628</v>
      </c>
      <c r="C1357" s="21">
        <v>932</v>
      </c>
      <c r="D1357" s="25" t="s">
        <v>477</v>
      </c>
      <c r="E1357" s="25" t="s">
        <v>465</v>
      </c>
      <c r="F1357" s="25" t="s">
        <v>494</v>
      </c>
      <c r="G1357" s="25" t="s">
        <v>629</v>
      </c>
      <c r="H1357" s="148">
        <v>-11753</v>
      </c>
      <c r="I1357" s="148">
        <v>0</v>
      </c>
      <c r="J1357" s="111">
        <v>0</v>
      </c>
    </row>
    <row r="1358" spans="1:10" s="45" customFormat="1" ht="25.5">
      <c r="A1358" s="97"/>
      <c r="B1358" s="17" t="s">
        <v>677</v>
      </c>
      <c r="C1358" s="21">
        <v>932</v>
      </c>
      <c r="D1358" s="25" t="s">
        <v>477</v>
      </c>
      <c r="E1358" s="25" t="s">
        <v>465</v>
      </c>
      <c r="F1358" s="25" t="s">
        <v>73</v>
      </c>
      <c r="G1358" s="25"/>
      <c r="H1358" s="155">
        <f>H1359+H1360</f>
        <v>-309776</v>
      </c>
      <c r="I1358" s="155">
        <f>I1359+I1360</f>
        <v>0</v>
      </c>
      <c r="J1358" s="115">
        <f>J1359+J1360</f>
        <v>0</v>
      </c>
    </row>
    <row r="1359" spans="1:10" s="45" customFormat="1" ht="25.5">
      <c r="A1359" s="97"/>
      <c r="B1359" s="17" t="s">
        <v>628</v>
      </c>
      <c r="C1359" s="21">
        <v>932</v>
      </c>
      <c r="D1359" s="25" t="s">
        <v>477</v>
      </c>
      <c r="E1359" s="25" t="s">
        <v>465</v>
      </c>
      <c r="F1359" s="25" t="s">
        <v>73</v>
      </c>
      <c r="G1359" s="25" t="s">
        <v>629</v>
      </c>
      <c r="H1359" s="148">
        <v>-69472</v>
      </c>
      <c r="I1359" s="148">
        <v>0</v>
      </c>
      <c r="J1359" s="111">
        <v>0</v>
      </c>
    </row>
    <row r="1360" spans="1:10" s="45" customFormat="1" ht="153">
      <c r="A1360" s="188"/>
      <c r="B1360" s="17" t="s">
        <v>104</v>
      </c>
      <c r="C1360" s="21">
        <v>932</v>
      </c>
      <c r="D1360" s="25" t="s">
        <v>477</v>
      </c>
      <c r="E1360" s="25" t="s">
        <v>465</v>
      </c>
      <c r="F1360" s="25" t="s">
        <v>73</v>
      </c>
      <c r="G1360" s="25" t="s">
        <v>629</v>
      </c>
      <c r="H1360" s="148">
        <v>-240304</v>
      </c>
      <c r="I1360" s="148">
        <v>0</v>
      </c>
      <c r="J1360" s="111">
        <v>0</v>
      </c>
    </row>
    <row r="1361" spans="1:10" s="45" customFormat="1" ht="12.75">
      <c r="A1361" s="97"/>
      <c r="B1361" s="17" t="s">
        <v>74</v>
      </c>
      <c r="C1361" s="21">
        <v>932</v>
      </c>
      <c r="D1361" s="25" t="s">
        <v>477</v>
      </c>
      <c r="E1361" s="25" t="s">
        <v>465</v>
      </c>
      <c r="F1361" s="25" t="s">
        <v>75</v>
      </c>
      <c r="G1361" s="25"/>
      <c r="H1361" s="155">
        <f>H1362+H1364</f>
        <v>-37109</v>
      </c>
      <c r="I1361" s="155">
        <f>I1362+I1364</f>
        <v>0</v>
      </c>
      <c r="J1361" s="115">
        <f>J1362+J1364</f>
        <v>0</v>
      </c>
    </row>
    <row r="1362" spans="1:10" s="45" customFormat="1" ht="25.5">
      <c r="A1362" s="97"/>
      <c r="B1362" s="17" t="s">
        <v>263</v>
      </c>
      <c r="C1362" s="21">
        <v>932</v>
      </c>
      <c r="D1362" s="25" t="s">
        <v>477</v>
      </c>
      <c r="E1362" s="25" t="s">
        <v>465</v>
      </c>
      <c r="F1362" s="25" t="s">
        <v>191</v>
      </c>
      <c r="G1362" s="25"/>
      <c r="H1362" s="155">
        <f>H1363</f>
        <v>-209</v>
      </c>
      <c r="I1362" s="155">
        <f>I1363</f>
        <v>0</v>
      </c>
      <c r="J1362" s="115">
        <f>J1363</f>
        <v>0</v>
      </c>
    </row>
    <row r="1363" spans="1:10" s="45" customFormat="1" ht="25.5">
      <c r="A1363" s="97"/>
      <c r="B1363" s="17" t="s">
        <v>628</v>
      </c>
      <c r="C1363" s="21">
        <v>932</v>
      </c>
      <c r="D1363" s="25" t="s">
        <v>477</v>
      </c>
      <c r="E1363" s="25" t="s">
        <v>465</v>
      </c>
      <c r="F1363" s="25" t="s">
        <v>191</v>
      </c>
      <c r="G1363" s="25" t="s">
        <v>629</v>
      </c>
      <c r="H1363" s="148">
        <v>-209</v>
      </c>
      <c r="I1363" s="148">
        <v>0</v>
      </c>
      <c r="J1363" s="111">
        <v>0</v>
      </c>
    </row>
    <row r="1364" spans="1:10" s="45" customFormat="1" ht="25.5">
      <c r="A1364" s="97"/>
      <c r="B1364" s="17" t="s">
        <v>677</v>
      </c>
      <c r="C1364" s="21">
        <v>932</v>
      </c>
      <c r="D1364" s="25" t="s">
        <v>477</v>
      </c>
      <c r="E1364" s="25" t="s">
        <v>465</v>
      </c>
      <c r="F1364" s="25" t="s">
        <v>76</v>
      </c>
      <c r="G1364" s="25"/>
      <c r="H1364" s="155">
        <f>H1365</f>
        <v>-36900</v>
      </c>
      <c r="I1364" s="155">
        <f>I1365</f>
        <v>0</v>
      </c>
      <c r="J1364" s="115">
        <f>J1365</f>
        <v>0</v>
      </c>
    </row>
    <row r="1365" spans="1:10" s="45" customFormat="1" ht="25.5">
      <c r="A1365" s="97"/>
      <c r="B1365" s="17" t="s">
        <v>628</v>
      </c>
      <c r="C1365" s="21">
        <v>932</v>
      </c>
      <c r="D1365" s="25" t="s">
        <v>477</v>
      </c>
      <c r="E1365" s="25" t="s">
        <v>465</v>
      </c>
      <c r="F1365" s="25" t="s">
        <v>76</v>
      </c>
      <c r="G1365" s="25" t="s">
        <v>629</v>
      </c>
      <c r="H1365" s="148">
        <v>-36900</v>
      </c>
      <c r="I1365" s="148">
        <v>0</v>
      </c>
      <c r="J1365" s="111">
        <v>0</v>
      </c>
    </row>
    <row r="1366" spans="1:10" s="53" customFormat="1" ht="25.5">
      <c r="A1366" s="42"/>
      <c r="B1366" s="6" t="s">
        <v>7</v>
      </c>
      <c r="C1366" s="21">
        <v>932</v>
      </c>
      <c r="D1366" s="23" t="s">
        <v>477</v>
      </c>
      <c r="E1366" s="23" t="s">
        <v>465</v>
      </c>
      <c r="F1366" s="23" t="s">
        <v>8</v>
      </c>
      <c r="G1366" s="23"/>
      <c r="H1366" s="150">
        <f aca="true" t="shared" si="132" ref="H1366:J1367">H1367</f>
        <v>-7679</v>
      </c>
      <c r="I1366" s="150">
        <f t="shared" si="132"/>
        <v>0</v>
      </c>
      <c r="J1366" s="113">
        <f t="shared" si="132"/>
        <v>0</v>
      </c>
    </row>
    <row r="1367" spans="1:10" s="53" customFormat="1" ht="25.5">
      <c r="A1367" s="42"/>
      <c r="B1367" s="6" t="s">
        <v>366</v>
      </c>
      <c r="C1367" s="21">
        <v>932</v>
      </c>
      <c r="D1367" s="23" t="s">
        <v>477</v>
      </c>
      <c r="E1367" s="23" t="s">
        <v>465</v>
      </c>
      <c r="F1367" s="23" t="s">
        <v>39</v>
      </c>
      <c r="G1367" s="23"/>
      <c r="H1367" s="150">
        <f t="shared" si="132"/>
        <v>-7679</v>
      </c>
      <c r="I1367" s="150">
        <f t="shared" si="132"/>
        <v>0</v>
      </c>
      <c r="J1367" s="113">
        <f t="shared" si="132"/>
        <v>0</v>
      </c>
    </row>
    <row r="1368" spans="1:10" s="53" customFormat="1" ht="63.75">
      <c r="A1368" s="42"/>
      <c r="B1368" s="24" t="s">
        <v>126</v>
      </c>
      <c r="C1368" s="21">
        <v>932</v>
      </c>
      <c r="D1368" s="23" t="s">
        <v>477</v>
      </c>
      <c r="E1368" s="23" t="s">
        <v>465</v>
      </c>
      <c r="F1368" s="23" t="s">
        <v>39</v>
      </c>
      <c r="G1368" s="23" t="s">
        <v>629</v>
      </c>
      <c r="H1368" s="148">
        <v>-7679</v>
      </c>
      <c r="I1368" s="148">
        <v>0</v>
      </c>
      <c r="J1368" s="111">
        <v>0</v>
      </c>
    </row>
    <row r="1369" spans="1:10" s="53" customFormat="1" ht="25.5">
      <c r="A1369" s="42"/>
      <c r="B1369" s="6" t="s">
        <v>640</v>
      </c>
      <c r="C1369" s="21">
        <v>932</v>
      </c>
      <c r="D1369" s="23" t="s">
        <v>477</v>
      </c>
      <c r="E1369" s="23" t="s">
        <v>486</v>
      </c>
      <c r="F1369" s="23"/>
      <c r="G1369" s="23"/>
      <c r="H1369" s="148">
        <f aca="true" t="shared" si="133" ref="H1369:J1370">H1370</f>
        <v>-350</v>
      </c>
      <c r="I1369" s="148">
        <f t="shared" si="133"/>
        <v>0</v>
      </c>
      <c r="J1369" s="111">
        <f t="shared" si="133"/>
        <v>0</v>
      </c>
    </row>
    <row r="1370" spans="1:10" s="53" customFormat="1" ht="25.5">
      <c r="A1370" s="42"/>
      <c r="B1370" s="12" t="s">
        <v>643</v>
      </c>
      <c r="C1370" s="8" t="s">
        <v>432</v>
      </c>
      <c r="D1370" s="8" t="s">
        <v>477</v>
      </c>
      <c r="E1370" s="8" t="s">
        <v>486</v>
      </c>
      <c r="F1370" s="8" t="s">
        <v>644</v>
      </c>
      <c r="G1370" s="23"/>
      <c r="H1370" s="148">
        <f t="shared" si="133"/>
        <v>-350</v>
      </c>
      <c r="I1370" s="148">
        <f t="shared" si="133"/>
        <v>0</v>
      </c>
      <c r="J1370" s="111">
        <f t="shared" si="133"/>
        <v>0</v>
      </c>
    </row>
    <row r="1371" spans="1:10" s="53" customFormat="1" ht="25.5">
      <c r="A1371" s="42"/>
      <c r="B1371" s="24" t="s">
        <v>645</v>
      </c>
      <c r="C1371" s="21">
        <v>932</v>
      </c>
      <c r="D1371" s="23" t="s">
        <v>477</v>
      </c>
      <c r="E1371" s="23" t="s">
        <v>486</v>
      </c>
      <c r="F1371" s="23" t="s">
        <v>646</v>
      </c>
      <c r="G1371" s="23"/>
      <c r="H1371" s="148">
        <f>H1372</f>
        <v>-350</v>
      </c>
      <c r="I1371" s="148">
        <f>I1372</f>
        <v>0</v>
      </c>
      <c r="J1371" s="111">
        <f>J1372</f>
        <v>0</v>
      </c>
    </row>
    <row r="1372" spans="1:10" s="53" customFormat="1" ht="165.75">
      <c r="A1372" s="188"/>
      <c r="B1372" s="17" t="s">
        <v>139</v>
      </c>
      <c r="C1372" s="21">
        <v>932</v>
      </c>
      <c r="D1372" s="23" t="s">
        <v>477</v>
      </c>
      <c r="E1372" s="23" t="s">
        <v>486</v>
      </c>
      <c r="F1372" s="23" t="s">
        <v>646</v>
      </c>
      <c r="G1372" s="23" t="s">
        <v>620</v>
      </c>
      <c r="H1372" s="148">
        <v>-350</v>
      </c>
      <c r="I1372" s="148">
        <v>0</v>
      </c>
      <c r="J1372" s="111">
        <v>0</v>
      </c>
    </row>
    <row r="1373" spans="1:10" s="45" customFormat="1" ht="12.75">
      <c r="A1373" s="97"/>
      <c r="B1373" s="17" t="s">
        <v>94</v>
      </c>
      <c r="C1373" s="21">
        <v>932</v>
      </c>
      <c r="D1373" s="25" t="s">
        <v>477</v>
      </c>
      <c r="E1373" s="25" t="s">
        <v>464</v>
      </c>
      <c r="F1373" s="25"/>
      <c r="G1373" s="25"/>
      <c r="H1373" s="155">
        <f>H1377+H1382+H1374</f>
        <v>-71247</v>
      </c>
      <c r="I1373" s="155">
        <f>I1377+I1382+I1374</f>
        <v>0</v>
      </c>
      <c r="J1373" s="115">
        <f>J1377+J1382+J1374</f>
        <v>0</v>
      </c>
    </row>
    <row r="1374" spans="1:10" s="45" customFormat="1" ht="12.75">
      <c r="A1374" s="188"/>
      <c r="B1374" s="12" t="s">
        <v>249</v>
      </c>
      <c r="C1374" s="21">
        <v>932</v>
      </c>
      <c r="D1374" s="25" t="s">
        <v>477</v>
      </c>
      <c r="E1374" s="25" t="s">
        <v>464</v>
      </c>
      <c r="F1374" s="25" t="s">
        <v>248</v>
      </c>
      <c r="G1374" s="25"/>
      <c r="H1374" s="148">
        <f aca="true" t="shared" si="134" ref="H1374:J1375">H1375</f>
        <v>-7724</v>
      </c>
      <c r="I1374" s="148">
        <f t="shared" si="134"/>
        <v>0</v>
      </c>
      <c r="J1374" s="111">
        <f t="shared" si="134"/>
        <v>0</v>
      </c>
    </row>
    <row r="1375" spans="1:10" s="45" customFormat="1" ht="25.5">
      <c r="A1375" s="188"/>
      <c r="B1375" s="24" t="s">
        <v>293</v>
      </c>
      <c r="C1375" s="21">
        <v>932</v>
      </c>
      <c r="D1375" s="22" t="s">
        <v>477</v>
      </c>
      <c r="E1375" s="22" t="s">
        <v>464</v>
      </c>
      <c r="F1375" s="34" t="s">
        <v>292</v>
      </c>
      <c r="G1375" s="25"/>
      <c r="H1375" s="148">
        <f t="shared" si="134"/>
        <v>-7724</v>
      </c>
      <c r="I1375" s="148">
        <f t="shared" si="134"/>
        <v>0</v>
      </c>
      <c r="J1375" s="111">
        <f t="shared" si="134"/>
        <v>0</v>
      </c>
    </row>
    <row r="1376" spans="1:10" s="49" customFormat="1" ht="140.25">
      <c r="A1376" s="188"/>
      <c r="B1376" s="17" t="s">
        <v>179</v>
      </c>
      <c r="C1376" s="21">
        <v>932</v>
      </c>
      <c r="D1376" s="22" t="s">
        <v>477</v>
      </c>
      <c r="E1376" s="22" t="s">
        <v>464</v>
      </c>
      <c r="F1376" s="34" t="s">
        <v>292</v>
      </c>
      <c r="G1376" s="35">
        <v>6</v>
      </c>
      <c r="H1376" s="148">
        <v>-7724</v>
      </c>
      <c r="I1376" s="148">
        <v>0</v>
      </c>
      <c r="J1376" s="111">
        <v>0</v>
      </c>
    </row>
    <row r="1377" spans="1:10" s="45" customFormat="1" ht="76.5">
      <c r="A1377" s="97"/>
      <c r="B1377" s="17" t="s">
        <v>15</v>
      </c>
      <c r="C1377" s="21">
        <v>932</v>
      </c>
      <c r="D1377" s="25" t="s">
        <v>477</v>
      </c>
      <c r="E1377" s="25" t="s">
        <v>464</v>
      </c>
      <c r="F1377" s="25" t="s">
        <v>16</v>
      </c>
      <c r="G1377" s="25"/>
      <c r="H1377" s="155">
        <f>H1380+H1378</f>
        <v>-39906</v>
      </c>
      <c r="I1377" s="155">
        <f>I1380+I1378</f>
        <v>0</v>
      </c>
      <c r="J1377" s="115">
        <f>J1380+J1378</f>
        <v>0</v>
      </c>
    </row>
    <row r="1378" spans="1:10" s="45" customFormat="1" ht="25.5">
      <c r="A1378" s="97"/>
      <c r="B1378" s="17" t="s">
        <v>263</v>
      </c>
      <c r="C1378" s="21">
        <v>932</v>
      </c>
      <c r="D1378" s="25" t="s">
        <v>477</v>
      </c>
      <c r="E1378" s="25" t="s">
        <v>464</v>
      </c>
      <c r="F1378" s="25" t="s">
        <v>268</v>
      </c>
      <c r="G1378" s="25"/>
      <c r="H1378" s="155">
        <f>H1379</f>
        <v>-323</v>
      </c>
      <c r="I1378" s="155">
        <f>I1379</f>
        <v>0</v>
      </c>
      <c r="J1378" s="115">
        <f>J1379</f>
        <v>0</v>
      </c>
    </row>
    <row r="1379" spans="1:10" s="45" customFormat="1" ht="25.5">
      <c r="A1379" s="97"/>
      <c r="B1379" s="17" t="s">
        <v>628</v>
      </c>
      <c r="C1379" s="21">
        <v>932</v>
      </c>
      <c r="D1379" s="25" t="s">
        <v>477</v>
      </c>
      <c r="E1379" s="25" t="s">
        <v>464</v>
      </c>
      <c r="F1379" s="25" t="s">
        <v>268</v>
      </c>
      <c r="G1379" s="25" t="s">
        <v>629</v>
      </c>
      <c r="H1379" s="148">
        <v>-323</v>
      </c>
      <c r="I1379" s="148">
        <v>0</v>
      </c>
      <c r="J1379" s="111">
        <v>0</v>
      </c>
    </row>
    <row r="1380" spans="1:10" s="45" customFormat="1" ht="25.5">
      <c r="A1380" s="97"/>
      <c r="B1380" s="17" t="s">
        <v>677</v>
      </c>
      <c r="C1380" s="21">
        <v>932</v>
      </c>
      <c r="D1380" s="25" t="s">
        <v>477</v>
      </c>
      <c r="E1380" s="25" t="s">
        <v>464</v>
      </c>
      <c r="F1380" s="25" t="s">
        <v>17</v>
      </c>
      <c r="G1380" s="25"/>
      <c r="H1380" s="155">
        <f>H1381</f>
        <v>-39583</v>
      </c>
      <c r="I1380" s="155">
        <f>I1381</f>
        <v>0</v>
      </c>
      <c r="J1380" s="115">
        <f>J1381</f>
        <v>0</v>
      </c>
    </row>
    <row r="1381" spans="1:10" s="45" customFormat="1" ht="25.5">
      <c r="A1381" s="97"/>
      <c r="B1381" s="17" t="s">
        <v>628</v>
      </c>
      <c r="C1381" s="21">
        <v>932</v>
      </c>
      <c r="D1381" s="25" t="s">
        <v>477</v>
      </c>
      <c r="E1381" s="25" t="s">
        <v>464</v>
      </c>
      <c r="F1381" s="25" t="s">
        <v>17</v>
      </c>
      <c r="G1381" s="25" t="s">
        <v>629</v>
      </c>
      <c r="H1381" s="148">
        <v>-39583</v>
      </c>
      <c r="I1381" s="148">
        <v>0</v>
      </c>
      <c r="J1381" s="111">
        <v>0</v>
      </c>
    </row>
    <row r="1382" spans="1:10" s="45" customFormat="1" ht="12.75">
      <c r="A1382" s="97"/>
      <c r="B1382" s="174" t="s">
        <v>12</v>
      </c>
      <c r="C1382" s="21">
        <v>932</v>
      </c>
      <c r="D1382" s="25" t="s">
        <v>477</v>
      </c>
      <c r="E1382" s="25" t="s">
        <v>464</v>
      </c>
      <c r="F1382" s="25" t="s">
        <v>13</v>
      </c>
      <c r="G1382" s="25"/>
      <c r="H1382" s="155">
        <f>H1387+H1383+H1385</f>
        <v>-23617</v>
      </c>
      <c r="I1382" s="155">
        <f>I1387+I1383+I1385</f>
        <v>0</v>
      </c>
      <c r="J1382" s="115">
        <f>J1387+J1383+J1385</f>
        <v>0</v>
      </c>
    </row>
    <row r="1383" spans="1:10" s="45" customFormat="1" ht="38.25">
      <c r="A1383" s="97"/>
      <c r="B1383" s="24" t="s">
        <v>290</v>
      </c>
      <c r="C1383" s="21">
        <v>932</v>
      </c>
      <c r="D1383" s="25" t="s">
        <v>477</v>
      </c>
      <c r="E1383" s="25" t="s">
        <v>464</v>
      </c>
      <c r="F1383" s="25" t="s">
        <v>291</v>
      </c>
      <c r="G1383" s="25"/>
      <c r="H1383" s="155">
        <f>H1384</f>
        <v>-2516</v>
      </c>
      <c r="I1383" s="155">
        <f>I1384</f>
        <v>0</v>
      </c>
      <c r="J1383" s="115">
        <f>J1384</f>
        <v>0</v>
      </c>
    </row>
    <row r="1384" spans="1:10" s="45" customFormat="1" ht="12.75">
      <c r="A1384" s="97"/>
      <c r="B1384" s="24" t="s">
        <v>185</v>
      </c>
      <c r="C1384" s="21">
        <v>932</v>
      </c>
      <c r="D1384" s="25" t="s">
        <v>477</v>
      </c>
      <c r="E1384" s="25" t="s">
        <v>464</v>
      </c>
      <c r="F1384" s="25" t="s">
        <v>291</v>
      </c>
      <c r="G1384" s="25" t="s">
        <v>202</v>
      </c>
      <c r="H1384" s="148">
        <v>-2516</v>
      </c>
      <c r="I1384" s="148">
        <v>0</v>
      </c>
      <c r="J1384" s="111">
        <v>0</v>
      </c>
    </row>
    <row r="1385" spans="1:10" s="45" customFormat="1" ht="76.5">
      <c r="A1385" s="97"/>
      <c r="B1385" s="24" t="s">
        <v>341</v>
      </c>
      <c r="C1385" s="21">
        <v>932</v>
      </c>
      <c r="D1385" s="22" t="s">
        <v>477</v>
      </c>
      <c r="E1385" s="22" t="s">
        <v>464</v>
      </c>
      <c r="F1385" s="25" t="s">
        <v>77</v>
      </c>
      <c r="G1385" s="35"/>
      <c r="H1385" s="155">
        <f>H1386</f>
        <v>-20334</v>
      </c>
      <c r="I1385" s="155">
        <f>I1386</f>
        <v>0</v>
      </c>
      <c r="J1385" s="115">
        <f>J1386</f>
        <v>0</v>
      </c>
    </row>
    <row r="1386" spans="1:10" s="45" customFormat="1" ht="12.75">
      <c r="A1386" s="97"/>
      <c r="B1386" s="24" t="s">
        <v>185</v>
      </c>
      <c r="C1386" s="21">
        <v>932</v>
      </c>
      <c r="D1386" s="22" t="s">
        <v>477</v>
      </c>
      <c r="E1386" s="22" t="s">
        <v>464</v>
      </c>
      <c r="F1386" s="34" t="s">
        <v>77</v>
      </c>
      <c r="G1386" s="35">
        <v>22</v>
      </c>
      <c r="H1386" s="148">
        <v>-20334</v>
      </c>
      <c r="I1386" s="148">
        <v>0</v>
      </c>
      <c r="J1386" s="111">
        <v>0</v>
      </c>
    </row>
    <row r="1387" spans="1:10" s="45" customFormat="1" ht="12.75">
      <c r="A1387" s="97"/>
      <c r="B1387" s="17" t="s">
        <v>298</v>
      </c>
      <c r="C1387" s="21">
        <v>932</v>
      </c>
      <c r="D1387" s="25" t="s">
        <v>477</v>
      </c>
      <c r="E1387" s="25" t="s">
        <v>464</v>
      </c>
      <c r="F1387" s="34" t="s">
        <v>297</v>
      </c>
      <c r="G1387" s="25"/>
      <c r="H1387" s="155">
        <f>H1388</f>
        <v>-767</v>
      </c>
      <c r="I1387" s="155">
        <f>I1388</f>
        <v>0</v>
      </c>
      <c r="J1387" s="115">
        <f>J1388</f>
        <v>0</v>
      </c>
    </row>
    <row r="1388" spans="1:10" s="45" customFormat="1" ht="12.75">
      <c r="A1388" s="97"/>
      <c r="B1388" s="17" t="s">
        <v>185</v>
      </c>
      <c r="C1388" s="21">
        <v>932</v>
      </c>
      <c r="D1388" s="25" t="s">
        <v>477</v>
      </c>
      <c r="E1388" s="25" t="s">
        <v>464</v>
      </c>
      <c r="F1388" s="34" t="s">
        <v>297</v>
      </c>
      <c r="G1388" s="25" t="s">
        <v>202</v>
      </c>
      <c r="H1388" s="148">
        <v>-767</v>
      </c>
      <c r="I1388" s="148">
        <v>0</v>
      </c>
      <c r="J1388" s="111">
        <v>0</v>
      </c>
    </row>
    <row r="1389" spans="1:10" s="45" customFormat="1" ht="12.75">
      <c r="A1389" s="97"/>
      <c r="B1389" s="17" t="s">
        <v>496</v>
      </c>
      <c r="C1389" s="21">
        <v>932</v>
      </c>
      <c r="D1389" s="25" t="s">
        <v>401</v>
      </c>
      <c r="E1389" s="25"/>
      <c r="F1389" s="34"/>
      <c r="G1389" s="25"/>
      <c r="H1389" s="155">
        <f>H1395+H1390</f>
        <v>-19774.2</v>
      </c>
      <c r="I1389" s="155">
        <f>I1395+I1390</f>
        <v>0</v>
      </c>
      <c r="J1389" s="115">
        <f>J1395+J1390</f>
        <v>0</v>
      </c>
    </row>
    <row r="1390" spans="1:10" s="45" customFormat="1" ht="12.75">
      <c r="A1390" s="97"/>
      <c r="B1390" s="12" t="s">
        <v>562</v>
      </c>
      <c r="C1390" s="21">
        <v>932</v>
      </c>
      <c r="D1390" s="8" t="s">
        <v>401</v>
      </c>
      <c r="E1390" s="8" t="s">
        <v>461</v>
      </c>
      <c r="F1390" s="22"/>
      <c r="G1390" s="8"/>
      <c r="H1390" s="155">
        <f aca="true" t="shared" si="135" ref="H1390:J1393">H1391</f>
        <v>-516</v>
      </c>
      <c r="I1390" s="155">
        <f t="shared" si="135"/>
        <v>0</v>
      </c>
      <c r="J1390" s="115">
        <f t="shared" si="135"/>
        <v>0</v>
      </c>
    </row>
    <row r="1391" spans="1:10" s="45" customFormat="1" ht="12.75">
      <c r="A1391" s="97"/>
      <c r="B1391" s="17" t="s">
        <v>40</v>
      </c>
      <c r="C1391" s="21">
        <v>932</v>
      </c>
      <c r="D1391" s="8" t="s">
        <v>401</v>
      </c>
      <c r="E1391" s="8" t="s">
        <v>461</v>
      </c>
      <c r="F1391" s="25" t="s">
        <v>47</v>
      </c>
      <c r="G1391" s="8"/>
      <c r="H1391" s="155">
        <f t="shared" si="135"/>
        <v>-516</v>
      </c>
      <c r="I1391" s="155">
        <f t="shared" si="135"/>
        <v>0</v>
      </c>
      <c r="J1391" s="115">
        <f t="shared" si="135"/>
        <v>0</v>
      </c>
    </row>
    <row r="1392" spans="1:10" s="53" customFormat="1" ht="102">
      <c r="A1392" s="42"/>
      <c r="B1392" s="24" t="s">
        <v>280</v>
      </c>
      <c r="C1392" s="21">
        <v>932</v>
      </c>
      <c r="D1392" s="8" t="s">
        <v>401</v>
      </c>
      <c r="E1392" s="8" t="s">
        <v>461</v>
      </c>
      <c r="F1392" s="23" t="s">
        <v>281</v>
      </c>
      <c r="G1392" s="23"/>
      <c r="H1392" s="148">
        <f t="shared" si="135"/>
        <v>-516</v>
      </c>
      <c r="I1392" s="148">
        <f t="shared" si="135"/>
        <v>0</v>
      </c>
      <c r="J1392" s="111">
        <f t="shared" si="135"/>
        <v>0</v>
      </c>
    </row>
    <row r="1393" spans="1:10" s="53" customFormat="1" ht="76.5">
      <c r="A1393" s="42"/>
      <c r="B1393" s="24" t="s">
        <v>704</v>
      </c>
      <c r="C1393" s="21">
        <v>932</v>
      </c>
      <c r="D1393" s="8" t="s">
        <v>401</v>
      </c>
      <c r="E1393" s="8" t="s">
        <v>461</v>
      </c>
      <c r="F1393" s="23" t="s">
        <v>282</v>
      </c>
      <c r="G1393" s="23"/>
      <c r="H1393" s="148">
        <f t="shared" si="135"/>
        <v>-516</v>
      </c>
      <c r="I1393" s="148">
        <f t="shared" si="135"/>
        <v>0</v>
      </c>
      <c r="J1393" s="111">
        <f t="shared" si="135"/>
        <v>0</v>
      </c>
    </row>
    <row r="1394" spans="1:10" s="53" customFormat="1" ht="114.75">
      <c r="A1394" s="42"/>
      <c r="B1394" s="6" t="s">
        <v>489</v>
      </c>
      <c r="C1394" s="21">
        <v>932</v>
      </c>
      <c r="D1394" s="8" t="s">
        <v>401</v>
      </c>
      <c r="E1394" s="8" t="s">
        <v>461</v>
      </c>
      <c r="F1394" s="23" t="s">
        <v>282</v>
      </c>
      <c r="G1394" s="23" t="s">
        <v>53</v>
      </c>
      <c r="H1394" s="148">
        <v>-516</v>
      </c>
      <c r="I1394" s="148">
        <v>0</v>
      </c>
      <c r="J1394" s="111">
        <v>0</v>
      </c>
    </row>
    <row r="1395" spans="1:10" s="45" customFormat="1" ht="12.75">
      <c r="A1395" s="97"/>
      <c r="B1395" s="24" t="s">
        <v>23</v>
      </c>
      <c r="C1395" s="35">
        <v>932</v>
      </c>
      <c r="D1395" s="22" t="s">
        <v>401</v>
      </c>
      <c r="E1395" s="22" t="s">
        <v>487</v>
      </c>
      <c r="F1395" s="34"/>
      <c r="G1395" s="35"/>
      <c r="H1395" s="155">
        <f>H1396</f>
        <v>-19258.2</v>
      </c>
      <c r="I1395" s="155">
        <f>I1396</f>
        <v>0</v>
      </c>
      <c r="J1395" s="115">
        <f>J1396</f>
        <v>0</v>
      </c>
    </row>
    <row r="1396" spans="1:10" s="49" customFormat="1" ht="12.75">
      <c r="A1396" s="188"/>
      <c r="B1396" s="24" t="s">
        <v>40</v>
      </c>
      <c r="C1396" s="35">
        <v>932</v>
      </c>
      <c r="D1396" s="22" t="s">
        <v>401</v>
      </c>
      <c r="E1396" s="22" t="s">
        <v>487</v>
      </c>
      <c r="F1396" s="34" t="s">
        <v>47</v>
      </c>
      <c r="G1396" s="35"/>
      <c r="H1396" s="148">
        <f>H1400+H1397</f>
        <v>-19258.2</v>
      </c>
      <c r="I1396" s="148">
        <f>I1400+I1397</f>
        <v>0</v>
      </c>
      <c r="J1396" s="111">
        <f>J1400+J1397</f>
        <v>0</v>
      </c>
    </row>
    <row r="1397" spans="1:10" s="49" customFormat="1" ht="63.75">
      <c r="A1397" s="188"/>
      <c r="B1397" s="103" t="s">
        <v>105</v>
      </c>
      <c r="C1397" s="21">
        <v>932</v>
      </c>
      <c r="D1397" s="22" t="s">
        <v>401</v>
      </c>
      <c r="E1397" s="22" t="s">
        <v>487</v>
      </c>
      <c r="F1397" s="23" t="s">
        <v>251</v>
      </c>
      <c r="G1397" s="23"/>
      <c r="H1397" s="150">
        <f aca="true" t="shared" si="136" ref="H1397:J1398">H1398</f>
        <v>-146</v>
      </c>
      <c r="I1397" s="150">
        <f t="shared" si="136"/>
        <v>0</v>
      </c>
      <c r="J1397" s="113">
        <f t="shared" si="136"/>
        <v>0</v>
      </c>
    </row>
    <row r="1398" spans="1:10" s="49" customFormat="1" ht="127.5">
      <c r="A1398" s="188"/>
      <c r="B1398" s="107" t="s">
        <v>716</v>
      </c>
      <c r="C1398" s="21">
        <v>932</v>
      </c>
      <c r="D1398" s="22" t="s">
        <v>401</v>
      </c>
      <c r="E1398" s="22" t="s">
        <v>487</v>
      </c>
      <c r="F1398" s="23" t="s">
        <v>252</v>
      </c>
      <c r="G1398" s="23"/>
      <c r="H1398" s="150">
        <f t="shared" si="136"/>
        <v>-146</v>
      </c>
      <c r="I1398" s="150">
        <f t="shared" si="136"/>
        <v>0</v>
      </c>
      <c r="J1398" s="113">
        <f t="shared" si="136"/>
        <v>0</v>
      </c>
    </row>
    <row r="1399" spans="1:10" s="49" customFormat="1" ht="153">
      <c r="A1399" s="188"/>
      <c r="B1399" s="140" t="s">
        <v>143</v>
      </c>
      <c r="C1399" s="21">
        <v>932</v>
      </c>
      <c r="D1399" s="22" t="s">
        <v>401</v>
      </c>
      <c r="E1399" s="22" t="s">
        <v>487</v>
      </c>
      <c r="F1399" s="23" t="s">
        <v>252</v>
      </c>
      <c r="G1399" s="23" t="s">
        <v>53</v>
      </c>
      <c r="H1399" s="148">
        <v>-146</v>
      </c>
      <c r="I1399" s="148">
        <v>0</v>
      </c>
      <c r="J1399" s="111">
        <v>0</v>
      </c>
    </row>
    <row r="1400" spans="1:10" s="49" customFormat="1" ht="25.5">
      <c r="A1400" s="188"/>
      <c r="B1400" s="24" t="s">
        <v>527</v>
      </c>
      <c r="C1400" s="35">
        <v>932</v>
      </c>
      <c r="D1400" s="22" t="s">
        <v>401</v>
      </c>
      <c r="E1400" s="22" t="s">
        <v>487</v>
      </c>
      <c r="F1400" s="34" t="s">
        <v>525</v>
      </c>
      <c r="G1400" s="35"/>
      <c r="H1400" s="148">
        <f>H1402</f>
        <v>-19112.2</v>
      </c>
      <c r="I1400" s="148">
        <f>I1402</f>
        <v>0</v>
      </c>
      <c r="J1400" s="111">
        <f>J1402</f>
        <v>0</v>
      </c>
    </row>
    <row r="1401" spans="1:10" s="49" customFormat="1" ht="63.75">
      <c r="A1401" s="188"/>
      <c r="B1401" s="24" t="s">
        <v>342</v>
      </c>
      <c r="C1401" s="35">
        <v>932</v>
      </c>
      <c r="D1401" s="22" t="s">
        <v>401</v>
      </c>
      <c r="E1401" s="22" t="s">
        <v>487</v>
      </c>
      <c r="F1401" s="34" t="s">
        <v>526</v>
      </c>
      <c r="G1401" s="35"/>
      <c r="H1401" s="148">
        <f>H1402</f>
        <v>-19112.2</v>
      </c>
      <c r="I1401" s="148">
        <f>I1402</f>
        <v>0</v>
      </c>
      <c r="J1401" s="111">
        <f>J1402</f>
        <v>0</v>
      </c>
    </row>
    <row r="1402" spans="1:10" s="49" customFormat="1" ht="102">
      <c r="A1402" s="188"/>
      <c r="B1402" s="24" t="s">
        <v>340</v>
      </c>
      <c r="C1402" s="35">
        <v>932</v>
      </c>
      <c r="D1402" s="22" t="s">
        <v>401</v>
      </c>
      <c r="E1402" s="22" t="s">
        <v>487</v>
      </c>
      <c r="F1402" s="34" t="s">
        <v>526</v>
      </c>
      <c r="G1402" s="35">
        <v>5</v>
      </c>
      <c r="H1402" s="148">
        <v>-19112.2</v>
      </c>
      <c r="I1402" s="148">
        <v>0</v>
      </c>
      <c r="J1402" s="111">
        <v>0</v>
      </c>
    </row>
    <row r="1403" spans="1:10" ht="25.5">
      <c r="A1403" s="180" t="s">
        <v>173</v>
      </c>
      <c r="B1403" s="9" t="s">
        <v>568</v>
      </c>
      <c r="C1403" s="10">
        <v>932</v>
      </c>
      <c r="D1403" s="11"/>
      <c r="E1403" s="11"/>
      <c r="F1403" s="11"/>
      <c r="G1403" s="11"/>
      <c r="H1403" s="162">
        <f>H1404</f>
        <v>-2644.8</v>
      </c>
      <c r="I1403" s="162">
        <f>I1404</f>
        <v>0</v>
      </c>
      <c r="J1403" s="118">
        <f>J1404</f>
        <v>0</v>
      </c>
    </row>
    <row r="1404" spans="1:10" ht="12.75">
      <c r="A1404" s="177"/>
      <c r="B1404" s="6" t="s">
        <v>462</v>
      </c>
      <c r="C1404" s="7">
        <v>932</v>
      </c>
      <c r="D1404" s="8" t="s">
        <v>486</v>
      </c>
      <c r="E1404" s="8"/>
      <c r="F1404" s="8"/>
      <c r="G1404" s="8"/>
      <c r="H1404" s="143">
        <f>H1405+H1409</f>
        <v>-2644.8</v>
      </c>
      <c r="I1404" s="143">
        <f>I1405+I1409</f>
        <v>0</v>
      </c>
      <c r="J1404" s="119">
        <f>J1405+J1409</f>
        <v>0</v>
      </c>
    </row>
    <row r="1405" spans="1:10" s="48" customFormat="1" ht="12.75">
      <c r="A1405" s="186"/>
      <c r="B1405" s="6" t="s">
        <v>213</v>
      </c>
      <c r="C1405" s="21">
        <v>932</v>
      </c>
      <c r="D1405" s="22" t="s">
        <v>486</v>
      </c>
      <c r="E1405" s="22" t="s">
        <v>461</v>
      </c>
      <c r="F1405" s="22"/>
      <c r="G1405" s="22"/>
      <c r="H1405" s="143">
        <f aca="true" t="shared" si="137" ref="H1405:J1407">H1406</f>
        <v>-750</v>
      </c>
      <c r="I1405" s="143">
        <f t="shared" si="137"/>
        <v>0</v>
      </c>
      <c r="J1405" s="119">
        <f t="shared" si="137"/>
        <v>0</v>
      </c>
    </row>
    <row r="1406" spans="1:10" s="48" customFormat="1" ht="12.75">
      <c r="A1406" s="186"/>
      <c r="B1406" s="17" t="s">
        <v>213</v>
      </c>
      <c r="C1406" s="21">
        <v>932</v>
      </c>
      <c r="D1406" s="22" t="s">
        <v>486</v>
      </c>
      <c r="E1406" s="22" t="s">
        <v>461</v>
      </c>
      <c r="F1406" s="22" t="s">
        <v>214</v>
      </c>
      <c r="G1406" s="22"/>
      <c r="H1406" s="143">
        <f t="shared" si="137"/>
        <v>-750</v>
      </c>
      <c r="I1406" s="143">
        <f t="shared" si="137"/>
        <v>0</v>
      </c>
      <c r="J1406" s="119">
        <f t="shared" si="137"/>
        <v>0</v>
      </c>
    </row>
    <row r="1407" spans="1:10" s="48" customFormat="1" ht="12.75">
      <c r="A1407" s="186"/>
      <c r="B1407" s="6" t="s">
        <v>574</v>
      </c>
      <c r="C1407" s="21">
        <v>932</v>
      </c>
      <c r="D1407" s="22" t="s">
        <v>486</v>
      </c>
      <c r="E1407" s="22" t="s">
        <v>461</v>
      </c>
      <c r="F1407" s="22" t="s">
        <v>38</v>
      </c>
      <c r="G1407" s="22"/>
      <c r="H1407" s="143">
        <f t="shared" si="137"/>
        <v>-750</v>
      </c>
      <c r="I1407" s="143">
        <f t="shared" si="137"/>
        <v>0</v>
      </c>
      <c r="J1407" s="119">
        <f t="shared" si="137"/>
        <v>0</v>
      </c>
    </row>
    <row r="1408" spans="1:10" s="48" customFormat="1" ht="12.75">
      <c r="A1408" s="186"/>
      <c r="B1408" s="6" t="s">
        <v>98</v>
      </c>
      <c r="C1408" s="21">
        <v>932</v>
      </c>
      <c r="D1408" s="22" t="s">
        <v>486</v>
      </c>
      <c r="E1408" s="22" t="s">
        <v>461</v>
      </c>
      <c r="F1408" s="22" t="s">
        <v>38</v>
      </c>
      <c r="G1408" s="22" t="s">
        <v>212</v>
      </c>
      <c r="H1408" s="148">
        <v>-750</v>
      </c>
      <c r="I1408" s="148">
        <v>0</v>
      </c>
      <c r="J1408" s="111">
        <v>0</v>
      </c>
    </row>
    <row r="1409" spans="1:10" ht="25.5">
      <c r="A1409" s="177"/>
      <c r="B1409" s="15" t="s">
        <v>474</v>
      </c>
      <c r="C1409" s="21">
        <v>932</v>
      </c>
      <c r="D1409" s="22" t="s">
        <v>486</v>
      </c>
      <c r="E1409" s="22" t="s">
        <v>486</v>
      </c>
      <c r="F1409" s="22"/>
      <c r="G1409" s="22"/>
      <c r="H1409" s="143">
        <f>H1410</f>
        <v>-1894.8</v>
      </c>
      <c r="I1409" s="143">
        <f>I1410</f>
        <v>0</v>
      </c>
      <c r="J1409" s="119">
        <f>J1410</f>
        <v>0</v>
      </c>
    </row>
    <row r="1410" spans="1:10" ht="51">
      <c r="A1410" s="177"/>
      <c r="B1410" s="17" t="s">
        <v>630</v>
      </c>
      <c r="C1410" s="21">
        <v>932</v>
      </c>
      <c r="D1410" s="22" t="s">
        <v>486</v>
      </c>
      <c r="E1410" s="22" t="s">
        <v>486</v>
      </c>
      <c r="F1410" s="22" t="s">
        <v>631</v>
      </c>
      <c r="G1410" s="22"/>
      <c r="H1410" s="143">
        <f>H1413+H1411</f>
        <v>-1894.8</v>
      </c>
      <c r="I1410" s="143">
        <f>I1413+I1411</f>
        <v>0</v>
      </c>
      <c r="J1410" s="119">
        <f>J1413+J1411</f>
        <v>0</v>
      </c>
    </row>
    <row r="1411" spans="1:10" ht="25.5">
      <c r="A1411" s="177"/>
      <c r="B1411" s="78" t="s">
        <v>263</v>
      </c>
      <c r="C1411" s="21">
        <v>932</v>
      </c>
      <c r="D1411" s="22" t="s">
        <v>486</v>
      </c>
      <c r="E1411" s="22" t="s">
        <v>486</v>
      </c>
      <c r="F1411" s="22" t="s">
        <v>198</v>
      </c>
      <c r="G1411" s="22"/>
      <c r="H1411" s="143">
        <f>H1412</f>
        <v>-20</v>
      </c>
      <c r="I1411" s="143">
        <f>I1412</f>
        <v>0</v>
      </c>
      <c r="J1411" s="119">
        <f>J1412</f>
        <v>0</v>
      </c>
    </row>
    <row r="1412" spans="1:10" ht="25.5">
      <c r="A1412" s="177"/>
      <c r="B1412" s="12" t="s">
        <v>628</v>
      </c>
      <c r="C1412" s="21">
        <v>932</v>
      </c>
      <c r="D1412" s="22" t="s">
        <v>486</v>
      </c>
      <c r="E1412" s="22" t="s">
        <v>486</v>
      </c>
      <c r="F1412" s="22" t="s">
        <v>198</v>
      </c>
      <c r="G1412" s="22" t="s">
        <v>629</v>
      </c>
      <c r="H1412" s="148">
        <v>-20</v>
      </c>
      <c r="I1412" s="148">
        <v>0</v>
      </c>
      <c r="J1412" s="111">
        <v>0</v>
      </c>
    </row>
    <row r="1413" spans="1:10" ht="25.5">
      <c r="A1413" s="177"/>
      <c r="B1413" s="12" t="s">
        <v>626</v>
      </c>
      <c r="C1413" s="21">
        <v>932</v>
      </c>
      <c r="D1413" s="22" t="s">
        <v>486</v>
      </c>
      <c r="E1413" s="22" t="s">
        <v>486</v>
      </c>
      <c r="F1413" s="22" t="s">
        <v>632</v>
      </c>
      <c r="G1413" s="22"/>
      <c r="H1413" s="143">
        <f>H1414</f>
        <v>-1874.8</v>
      </c>
      <c r="I1413" s="143">
        <f>I1414</f>
        <v>0</v>
      </c>
      <c r="J1413" s="119">
        <f>J1414</f>
        <v>0</v>
      </c>
    </row>
    <row r="1414" spans="1:10" ht="25.5">
      <c r="A1414" s="177"/>
      <c r="B1414" s="12" t="s">
        <v>628</v>
      </c>
      <c r="C1414" s="21">
        <v>932</v>
      </c>
      <c r="D1414" s="22" t="s">
        <v>486</v>
      </c>
      <c r="E1414" s="22" t="s">
        <v>486</v>
      </c>
      <c r="F1414" s="22" t="s">
        <v>632</v>
      </c>
      <c r="G1414" s="22" t="s">
        <v>629</v>
      </c>
      <c r="H1414" s="148">
        <v>-1874.8</v>
      </c>
      <c r="I1414" s="148">
        <v>0</v>
      </c>
      <c r="J1414" s="111">
        <v>0</v>
      </c>
    </row>
    <row r="1415" spans="1:10" s="45" customFormat="1" ht="38.25">
      <c r="A1415" s="180" t="s">
        <v>272</v>
      </c>
      <c r="B1415" s="9" t="s">
        <v>520</v>
      </c>
      <c r="C1415" s="10">
        <v>933</v>
      </c>
      <c r="D1415" s="19"/>
      <c r="E1415" s="19"/>
      <c r="F1415" s="33"/>
      <c r="G1415" s="33"/>
      <c r="H1415" s="164">
        <f>H1416+H1437+H1446+H1479</f>
        <v>-875346.7</v>
      </c>
      <c r="I1415" s="164">
        <f>I1416+I1437+I1446+I1479</f>
        <v>156141.8</v>
      </c>
      <c r="J1415" s="124">
        <f>J1416+J1437+J1446+J1479</f>
        <v>155045.7</v>
      </c>
    </row>
    <row r="1416" spans="1:10" s="45" customFormat="1" ht="12.75">
      <c r="A1416" s="97"/>
      <c r="B1416" s="17" t="s">
        <v>501</v>
      </c>
      <c r="C1416" s="21">
        <v>933</v>
      </c>
      <c r="D1416" s="22" t="s">
        <v>572</v>
      </c>
      <c r="E1416" s="40"/>
      <c r="F1416" s="40"/>
      <c r="G1416" s="40"/>
      <c r="H1416" s="155">
        <f>H1417+H1432+H1427</f>
        <v>-884.7</v>
      </c>
      <c r="I1416" s="155">
        <f>I1417+I1432+I1427</f>
        <v>54641.8</v>
      </c>
      <c r="J1416" s="115">
        <f>J1417+J1432+J1427</f>
        <v>53545.7</v>
      </c>
    </row>
    <row r="1417" spans="1:10" s="45" customFormat="1" ht="51">
      <c r="A1417" s="97"/>
      <c r="B1417" s="6" t="s">
        <v>90</v>
      </c>
      <c r="C1417" s="21">
        <v>933</v>
      </c>
      <c r="D1417" s="25" t="s">
        <v>572</v>
      </c>
      <c r="E1417" s="25" t="s">
        <v>487</v>
      </c>
      <c r="F1417" s="25"/>
      <c r="G1417" s="25"/>
      <c r="H1417" s="155">
        <f>H1418</f>
        <v>-884.7</v>
      </c>
      <c r="I1417" s="155">
        <f>I1418</f>
        <v>53941.8</v>
      </c>
      <c r="J1417" s="115">
        <f>J1418</f>
        <v>52845.7</v>
      </c>
    </row>
    <row r="1418" spans="1:10" s="45" customFormat="1" ht="51">
      <c r="A1418" s="97"/>
      <c r="B1418" s="17" t="s">
        <v>630</v>
      </c>
      <c r="C1418" s="21">
        <v>933</v>
      </c>
      <c r="D1418" s="25" t="s">
        <v>572</v>
      </c>
      <c r="E1418" s="25" t="s">
        <v>487</v>
      </c>
      <c r="F1418" s="25" t="s">
        <v>631</v>
      </c>
      <c r="G1418" s="25"/>
      <c r="H1418" s="155">
        <f>H1419+H1421+H1423+H1425</f>
        <v>-884.7</v>
      </c>
      <c r="I1418" s="155">
        <f>I1419+I1421+I1423+I1425</f>
        <v>53941.8</v>
      </c>
      <c r="J1418" s="115">
        <f>J1419+J1421+J1423+J1425</f>
        <v>52845.7</v>
      </c>
    </row>
    <row r="1419" spans="1:10" s="45" customFormat="1" ht="12.75">
      <c r="A1419" s="97"/>
      <c r="B1419" s="17" t="s">
        <v>208</v>
      </c>
      <c r="C1419" s="21">
        <v>933</v>
      </c>
      <c r="D1419" s="25" t="s">
        <v>572</v>
      </c>
      <c r="E1419" s="25" t="s">
        <v>487</v>
      </c>
      <c r="F1419" s="25" t="s">
        <v>209</v>
      </c>
      <c r="G1419" s="25"/>
      <c r="H1419" s="155">
        <f>H1420</f>
        <v>34</v>
      </c>
      <c r="I1419" s="155">
        <f>I1420</f>
        <v>52669</v>
      </c>
      <c r="J1419" s="115">
        <f>J1420</f>
        <v>51573</v>
      </c>
    </row>
    <row r="1420" spans="1:10" s="45" customFormat="1" ht="25.5">
      <c r="A1420" s="97"/>
      <c r="B1420" s="12" t="s">
        <v>619</v>
      </c>
      <c r="C1420" s="21">
        <v>933</v>
      </c>
      <c r="D1420" s="25" t="s">
        <v>572</v>
      </c>
      <c r="E1420" s="25" t="s">
        <v>487</v>
      </c>
      <c r="F1420" s="25" t="s">
        <v>209</v>
      </c>
      <c r="G1420" s="25" t="s">
        <v>620</v>
      </c>
      <c r="H1420" s="148">
        <v>34</v>
      </c>
      <c r="I1420" s="148">
        <v>52669</v>
      </c>
      <c r="J1420" s="111">
        <v>51573</v>
      </c>
    </row>
    <row r="1421" spans="1:10" s="45" customFormat="1" ht="25.5">
      <c r="A1421" s="97"/>
      <c r="B1421" s="17" t="s">
        <v>276</v>
      </c>
      <c r="C1421" s="21">
        <v>933</v>
      </c>
      <c r="D1421" s="25" t="s">
        <v>572</v>
      </c>
      <c r="E1421" s="25" t="s">
        <v>487</v>
      </c>
      <c r="F1421" s="25" t="s">
        <v>210</v>
      </c>
      <c r="G1421" s="25"/>
      <c r="H1421" s="155">
        <f>H1422</f>
        <v>-2.7</v>
      </c>
      <c r="I1421" s="155">
        <f>I1422</f>
        <v>1238</v>
      </c>
      <c r="J1421" s="115">
        <f>J1422</f>
        <v>1238</v>
      </c>
    </row>
    <row r="1422" spans="1:10" s="45" customFormat="1" ht="76.5">
      <c r="A1422" s="97"/>
      <c r="B1422" s="15" t="s">
        <v>178</v>
      </c>
      <c r="C1422" s="21">
        <v>933</v>
      </c>
      <c r="D1422" s="25" t="s">
        <v>572</v>
      </c>
      <c r="E1422" s="25" t="s">
        <v>487</v>
      </c>
      <c r="F1422" s="25" t="s">
        <v>210</v>
      </c>
      <c r="G1422" s="25" t="s">
        <v>620</v>
      </c>
      <c r="H1422" s="148">
        <v>-2.7</v>
      </c>
      <c r="I1422" s="148">
        <v>1238</v>
      </c>
      <c r="J1422" s="111">
        <v>1238</v>
      </c>
    </row>
    <row r="1423" spans="1:10" s="45" customFormat="1" ht="25.5">
      <c r="A1423" s="97"/>
      <c r="B1423" s="17" t="s">
        <v>521</v>
      </c>
      <c r="C1423" s="21">
        <v>933</v>
      </c>
      <c r="D1423" s="25" t="s">
        <v>572</v>
      </c>
      <c r="E1423" s="25" t="s">
        <v>487</v>
      </c>
      <c r="F1423" s="25" t="s">
        <v>211</v>
      </c>
      <c r="G1423" s="25"/>
      <c r="H1423" s="155">
        <f>H1424</f>
        <v>0</v>
      </c>
      <c r="I1423" s="155">
        <f>I1424</f>
        <v>34.8</v>
      </c>
      <c r="J1423" s="115">
        <f>J1424</f>
        <v>34.7</v>
      </c>
    </row>
    <row r="1424" spans="1:10" s="45" customFormat="1" ht="76.5">
      <c r="A1424" s="97"/>
      <c r="B1424" s="6" t="s">
        <v>106</v>
      </c>
      <c r="C1424" s="21">
        <v>933</v>
      </c>
      <c r="D1424" s="25" t="s">
        <v>572</v>
      </c>
      <c r="E1424" s="25" t="s">
        <v>487</v>
      </c>
      <c r="F1424" s="25" t="s">
        <v>211</v>
      </c>
      <c r="G1424" s="25" t="s">
        <v>620</v>
      </c>
      <c r="H1424" s="148">
        <v>0</v>
      </c>
      <c r="I1424" s="148">
        <v>34.8</v>
      </c>
      <c r="J1424" s="111">
        <v>34.7</v>
      </c>
    </row>
    <row r="1425" spans="1:10" ht="25.5">
      <c r="A1425" s="181"/>
      <c r="B1425" s="78" t="s">
        <v>263</v>
      </c>
      <c r="C1425" s="79">
        <v>933</v>
      </c>
      <c r="D1425" s="80" t="s">
        <v>572</v>
      </c>
      <c r="E1425" s="80" t="s">
        <v>487</v>
      </c>
      <c r="F1425" s="82" t="s">
        <v>198</v>
      </c>
      <c r="G1425" s="160"/>
      <c r="H1425" s="161">
        <f>H1426</f>
        <v>-916</v>
      </c>
      <c r="I1425" s="161">
        <f>I1426</f>
        <v>0</v>
      </c>
      <c r="J1425" s="142">
        <f>J1426</f>
        <v>0</v>
      </c>
    </row>
    <row r="1426" spans="1:10" ht="25.5">
      <c r="A1426" s="181"/>
      <c r="B1426" s="78" t="s">
        <v>619</v>
      </c>
      <c r="C1426" s="79">
        <v>933</v>
      </c>
      <c r="D1426" s="80" t="s">
        <v>572</v>
      </c>
      <c r="E1426" s="80" t="s">
        <v>487</v>
      </c>
      <c r="F1426" s="82" t="s">
        <v>198</v>
      </c>
      <c r="G1426" s="81" t="s">
        <v>620</v>
      </c>
      <c r="H1426" s="148">
        <v>-916</v>
      </c>
      <c r="I1426" s="148">
        <v>0</v>
      </c>
      <c r="J1426" s="111">
        <v>0</v>
      </c>
    </row>
    <row r="1427" spans="1:10" ht="12.75">
      <c r="A1427" s="181"/>
      <c r="B1427" s="17" t="s">
        <v>573</v>
      </c>
      <c r="C1427" s="21">
        <v>933</v>
      </c>
      <c r="D1427" s="25" t="s">
        <v>572</v>
      </c>
      <c r="E1427" s="25" t="s">
        <v>484</v>
      </c>
      <c r="F1427" s="25"/>
      <c r="G1427" s="25"/>
      <c r="H1427" s="148">
        <f aca="true" t="shared" si="138" ref="H1427:J1430">H1428</f>
        <v>700</v>
      </c>
      <c r="I1427" s="148">
        <f t="shared" si="138"/>
        <v>700</v>
      </c>
      <c r="J1427" s="111">
        <f t="shared" si="138"/>
        <v>700</v>
      </c>
    </row>
    <row r="1428" spans="1:10" ht="38.25">
      <c r="A1428" s="181"/>
      <c r="B1428" s="17" t="s">
        <v>33</v>
      </c>
      <c r="C1428" s="21">
        <v>933</v>
      </c>
      <c r="D1428" s="25" t="s">
        <v>572</v>
      </c>
      <c r="E1428" s="25" t="s">
        <v>484</v>
      </c>
      <c r="F1428" s="25" t="s">
        <v>255</v>
      </c>
      <c r="G1428" s="25"/>
      <c r="H1428" s="148">
        <f t="shared" si="138"/>
        <v>700</v>
      </c>
      <c r="I1428" s="148">
        <f t="shared" si="138"/>
        <v>700</v>
      </c>
      <c r="J1428" s="111">
        <f t="shared" si="138"/>
        <v>700</v>
      </c>
    </row>
    <row r="1429" spans="1:10" ht="25.5">
      <c r="A1429" s="181"/>
      <c r="B1429" s="17" t="s">
        <v>34</v>
      </c>
      <c r="C1429" s="21">
        <v>933</v>
      </c>
      <c r="D1429" s="25" t="s">
        <v>572</v>
      </c>
      <c r="E1429" s="25" t="s">
        <v>484</v>
      </c>
      <c r="F1429" s="25" t="s">
        <v>256</v>
      </c>
      <c r="G1429" s="25"/>
      <c r="H1429" s="148">
        <f t="shared" si="138"/>
        <v>700</v>
      </c>
      <c r="I1429" s="148">
        <f t="shared" si="138"/>
        <v>700</v>
      </c>
      <c r="J1429" s="111">
        <f t="shared" si="138"/>
        <v>700</v>
      </c>
    </row>
    <row r="1430" spans="1:10" ht="25.5">
      <c r="A1430" s="181"/>
      <c r="B1430" s="17" t="s">
        <v>553</v>
      </c>
      <c r="C1430" s="21">
        <v>933</v>
      </c>
      <c r="D1430" s="25" t="s">
        <v>572</v>
      </c>
      <c r="E1430" s="25" t="s">
        <v>484</v>
      </c>
      <c r="F1430" s="25" t="s">
        <v>510</v>
      </c>
      <c r="G1430" s="25"/>
      <c r="H1430" s="148">
        <f t="shared" si="138"/>
        <v>700</v>
      </c>
      <c r="I1430" s="148">
        <f t="shared" si="138"/>
        <v>700</v>
      </c>
      <c r="J1430" s="111">
        <f t="shared" si="138"/>
        <v>700</v>
      </c>
    </row>
    <row r="1431" spans="1:10" ht="12.75">
      <c r="A1431" s="181"/>
      <c r="B1431" s="17" t="s">
        <v>98</v>
      </c>
      <c r="C1431" s="21">
        <v>933</v>
      </c>
      <c r="D1431" s="25" t="s">
        <v>572</v>
      </c>
      <c r="E1431" s="25" t="s">
        <v>484</v>
      </c>
      <c r="F1431" s="25" t="s">
        <v>510</v>
      </c>
      <c r="G1431" s="25" t="s">
        <v>212</v>
      </c>
      <c r="H1431" s="148">
        <v>700</v>
      </c>
      <c r="I1431" s="148">
        <v>700</v>
      </c>
      <c r="J1431" s="111">
        <v>700</v>
      </c>
    </row>
    <row r="1432" spans="1:10" s="45" customFormat="1" ht="12.75">
      <c r="A1432" s="97"/>
      <c r="B1432" s="17" t="s">
        <v>573</v>
      </c>
      <c r="C1432" s="21">
        <v>933</v>
      </c>
      <c r="D1432" s="25" t="s">
        <v>572</v>
      </c>
      <c r="E1432" s="25" t="s">
        <v>534</v>
      </c>
      <c r="F1432" s="25"/>
      <c r="G1432" s="25"/>
      <c r="H1432" s="155">
        <f aca="true" t="shared" si="139" ref="H1432:J1435">H1433</f>
        <v>-700</v>
      </c>
      <c r="I1432" s="155">
        <f t="shared" si="139"/>
        <v>0</v>
      </c>
      <c r="J1432" s="115">
        <f t="shared" si="139"/>
        <v>0</v>
      </c>
    </row>
    <row r="1433" spans="1:10" s="45" customFormat="1" ht="38.25">
      <c r="A1433" s="97"/>
      <c r="B1433" s="17" t="s">
        <v>33</v>
      </c>
      <c r="C1433" s="21">
        <v>933</v>
      </c>
      <c r="D1433" s="25" t="s">
        <v>572</v>
      </c>
      <c r="E1433" s="25" t="s">
        <v>534</v>
      </c>
      <c r="F1433" s="25" t="s">
        <v>255</v>
      </c>
      <c r="G1433" s="25"/>
      <c r="H1433" s="155">
        <f t="shared" si="139"/>
        <v>-700</v>
      </c>
      <c r="I1433" s="155">
        <f t="shared" si="139"/>
        <v>0</v>
      </c>
      <c r="J1433" s="115">
        <f t="shared" si="139"/>
        <v>0</v>
      </c>
    </row>
    <row r="1434" spans="1:10" s="45" customFormat="1" ht="25.5">
      <c r="A1434" s="97"/>
      <c r="B1434" s="17" t="s">
        <v>34</v>
      </c>
      <c r="C1434" s="21">
        <v>933</v>
      </c>
      <c r="D1434" s="25" t="s">
        <v>572</v>
      </c>
      <c r="E1434" s="25" t="s">
        <v>534</v>
      </c>
      <c r="F1434" s="25" t="s">
        <v>256</v>
      </c>
      <c r="G1434" s="25"/>
      <c r="H1434" s="155">
        <f t="shared" si="139"/>
        <v>-700</v>
      </c>
      <c r="I1434" s="155">
        <f t="shared" si="139"/>
        <v>0</v>
      </c>
      <c r="J1434" s="115">
        <f t="shared" si="139"/>
        <v>0</v>
      </c>
    </row>
    <row r="1435" spans="1:10" s="45" customFormat="1" ht="25.5">
      <c r="A1435" s="97"/>
      <c r="B1435" s="17" t="s">
        <v>553</v>
      </c>
      <c r="C1435" s="21">
        <v>933</v>
      </c>
      <c r="D1435" s="25" t="s">
        <v>572</v>
      </c>
      <c r="E1435" s="25" t="s">
        <v>534</v>
      </c>
      <c r="F1435" s="25" t="s">
        <v>510</v>
      </c>
      <c r="G1435" s="25"/>
      <c r="H1435" s="155">
        <f t="shared" si="139"/>
        <v>-700</v>
      </c>
      <c r="I1435" s="155">
        <f t="shared" si="139"/>
        <v>0</v>
      </c>
      <c r="J1435" s="115">
        <f t="shared" si="139"/>
        <v>0</v>
      </c>
    </row>
    <row r="1436" spans="1:10" s="45" customFormat="1" ht="12.75">
      <c r="A1436" s="97"/>
      <c r="B1436" s="17" t="s">
        <v>98</v>
      </c>
      <c r="C1436" s="21">
        <v>933</v>
      </c>
      <c r="D1436" s="25" t="s">
        <v>572</v>
      </c>
      <c r="E1436" s="25" t="s">
        <v>534</v>
      </c>
      <c r="F1436" s="25" t="s">
        <v>510</v>
      </c>
      <c r="G1436" s="25" t="s">
        <v>212</v>
      </c>
      <c r="H1436" s="148">
        <v>-700</v>
      </c>
      <c r="I1436" s="148">
        <v>0</v>
      </c>
      <c r="J1436" s="111">
        <v>0</v>
      </c>
    </row>
    <row r="1437" spans="1:10" s="45" customFormat="1" ht="12.75">
      <c r="A1437" s="97"/>
      <c r="B1437" s="17" t="s">
        <v>462</v>
      </c>
      <c r="C1437" s="21">
        <v>933</v>
      </c>
      <c r="D1437" s="25" t="s">
        <v>486</v>
      </c>
      <c r="E1437" s="25"/>
      <c r="F1437" s="25"/>
      <c r="G1437" s="25"/>
      <c r="H1437" s="155">
        <f aca="true" t="shared" si="140" ref="H1437:J1438">H1438</f>
        <v>0</v>
      </c>
      <c r="I1437" s="155">
        <f t="shared" si="140"/>
        <v>101500</v>
      </c>
      <c r="J1437" s="115">
        <f t="shared" si="140"/>
        <v>101500</v>
      </c>
    </row>
    <row r="1438" spans="1:10" s="45" customFormat="1" ht="12.75">
      <c r="A1438" s="97"/>
      <c r="B1438" s="17" t="s">
        <v>213</v>
      </c>
      <c r="C1438" s="21">
        <v>933</v>
      </c>
      <c r="D1438" s="25" t="s">
        <v>486</v>
      </c>
      <c r="E1438" s="25" t="s">
        <v>461</v>
      </c>
      <c r="F1438" s="25"/>
      <c r="G1438" s="25"/>
      <c r="H1438" s="155">
        <f t="shared" si="140"/>
        <v>0</v>
      </c>
      <c r="I1438" s="155">
        <f t="shared" si="140"/>
        <v>101500</v>
      </c>
      <c r="J1438" s="115">
        <f t="shared" si="140"/>
        <v>101500</v>
      </c>
    </row>
    <row r="1439" spans="1:10" s="45" customFormat="1" ht="12.75">
      <c r="A1439" s="97"/>
      <c r="B1439" s="17" t="s">
        <v>213</v>
      </c>
      <c r="C1439" s="21">
        <v>933</v>
      </c>
      <c r="D1439" s="25" t="s">
        <v>486</v>
      </c>
      <c r="E1439" s="25" t="s">
        <v>461</v>
      </c>
      <c r="F1439" s="25" t="s">
        <v>214</v>
      </c>
      <c r="G1439" s="25"/>
      <c r="H1439" s="155">
        <f>H1440+H1442+H1444</f>
        <v>0</v>
      </c>
      <c r="I1439" s="155">
        <f>I1440+I1442+I1444</f>
        <v>101500</v>
      </c>
      <c r="J1439" s="115">
        <f>J1440+J1442+J1444</f>
        <v>101500</v>
      </c>
    </row>
    <row r="1440" spans="1:10" s="45" customFormat="1" ht="12.75">
      <c r="A1440" s="97"/>
      <c r="B1440" s="17" t="s">
        <v>300</v>
      </c>
      <c r="C1440" s="21">
        <v>933</v>
      </c>
      <c r="D1440" s="25" t="s">
        <v>486</v>
      </c>
      <c r="E1440" s="25" t="s">
        <v>461</v>
      </c>
      <c r="F1440" s="25" t="s">
        <v>301</v>
      </c>
      <c r="G1440" s="25"/>
      <c r="H1440" s="155">
        <f>H1441</f>
        <v>5000</v>
      </c>
      <c r="I1440" s="155">
        <f>I1441</f>
        <v>15100</v>
      </c>
      <c r="J1440" s="115">
        <f>J1441</f>
        <v>15100</v>
      </c>
    </row>
    <row r="1441" spans="1:10" s="45" customFormat="1" ht="12.75">
      <c r="A1441" s="97"/>
      <c r="B1441" s="17" t="s">
        <v>98</v>
      </c>
      <c r="C1441" s="21">
        <v>933</v>
      </c>
      <c r="D1441" s="25" t="s">
        <v>486</v>
      </c>
      <c r="E1441" s="25" t="s">
        <v>461</v>
      </c>
      <c r="F1441" s="25" t="s">
        <v>301</v>
      </c>
      <c r="G1441" s="25" t="s">
        <v>212</v>
      </c>
      <c r="H1441" s="148">
        <v>5000</v>
      </c>
      <c r="I1441" s="155">
        <v>15100</v>
      </c>
      <c r="J1441" s="115">
        <v>15100</v>
      </c>
    </row>
    <row r="1442" spans="1:10" s="45" customFormat="1" ht="12.75">
      <c r="A1442" s="97"/>
      <c r="B1442" s="6" t="s">
        <v>574</v>
      </c>
      <c r="C1442" s="21">
        <v>933</v>
      </c>
      <c r="D1442" s="25" t="s">
        <v>486</v>
      </c>
      <c r="E1442" s="25" t="s">
        <v>461</v>
      </c>
      <c r="F1442" s="25" t="s">
        <v>38</v>
      </c>
      <c r="G1442" s="25"/>
      <c r="H1442" s="155">
        <f>H1443</f>
        <v>-250</v>
      </c>
      <c r="I1442" s="155">
        <f>I1443</f>
        <v>0</v>
      </c>
      <c r="J1442" s="115">
        <f>J1443</f>
        <v>0</v>
      </c>
    </row>
    <row r="1443" spans="1:10" s="45" customFormat="1" ht="12.75">
      <c r="A1443" s="97"/>
      <c r="B1443" s="17" t="s">
        <v>98</v>
      </c>
      <c r="C1443" s="21">
        <v>933</v>
      </c>
      <c r="D1443" s="25" t="s">
        <v>486</v>
      </c>
      <c r="E1443" s="25" t="s">
        <v>461</v>
      </c>
      <c r="F1443" s="25" t="s">
        <v>38</v>
      </c>
      <c r="G1443" s="25" t="s">
        <v>212</v>
      </c>
      <c r="H1443" s="148">
        <v>-250</v>
      </c>
      <c r="I1443" s="148">
        <v>0</v>
      </c>
      <c r="J1443" s="111">
        <v>0</v>
      </c>
    </row>
    <row r="1444" spans="1:10" s="45" customFormat="1" ht="25.5">
      <c r="A1444" s="97"/>
      <c r="B1444" s="17" t="s">
        <v>215</v>
      </c>
      <c r="C1444" s="21">
        <v>933</v>
      </c>
      <c r="D1444" s="25" t="s">
        <v>486</v>
      </c>
      <c r="E1444" s="25" t="s">
        <v>461</v>
      </c>
      <c r="F1444" s="25" t="s">
        <v>216</v>
      </c>
      <c r="G1444" s="25"/>
      <c r="H1444" s="148">
        <f>H1445</f>
        <v>-4750</v>
      </c>
      <c r="I1444" s="148">
        <f>I1445</f>
        <v>86400</v>
      </c>
      <c r="J1444" s="111">
        <f>J1445</f>
        <v>86400</v>
      </c>
    </row>
    <row r="1445" spans="1:10" s="45" customFormat="1" ht="12.75">
      <c r="A1445" s="97"/>
      <c r="B1445" s="17" t="s">
        <v>98</v>
      </c>
      <c r="C1445" s="21">
        <v>933</v>
      </c>
      <c r="D1445" s="25" t="s">
        <v>486</v>
      </c>
      <c r="E1445" s="25" t="s">
        <v>461</v>
      </c>
      <c r="F1445" s="25" t="s">
        <v>216</v>
      </c>
      <c r="G1445" s="25" t="s">
        <v>212</v>
      </c>
      <c r="H1445" s="148">
        <v>-4750</v>
      </c>
      <c r="I1445" s="148">
        <v>86400</v>
      </c>
      <c r="J1445" s="111">
        <v>86400</v>
      </c>
    </row>
    <row r="1446" spans="1:10" s="45" customFormat="1" ht="12.75">
      <c r="A1446" s="97"/>
      <c r="B1446" s="17" t="s">
        <v>65</v>
      </c>
      <c r="C1446" s="21">
        <v>933</v>
      </c>
      <c r="D1446" s="25" t="s">
        <v>477</v>
      </c>
      <c r="E1446" s="25"/>
      <c r="F1446" s="25"/>
      <c r="G1446" s="25"/>
      <c r="H1446" s="155">
        <f>H1447+H1453+H1468</f>
        <v>-861251</v>
      </c>
      <c r="I1446" s="155">
        <f>I1447+I1453+I1468</f>
        <v>0</v>
      </c>
      <c r="J1446" s="115">
        <f>J1447+J1453+J1468</f>
        <v>0</v>
      </c>
    </row>
    <row r="1447" spans="1:10" s="45" customFormat="1" ht="12.75">
      <c r="A1447" s="97"/>
      <c r="B1447" s="17" t="s">
        <v>66</v>
      </c>
      <c r="C1447" s="21">
        <v>933</v>
      </c>
      <c r="D1447" s="25" t="s">
        <v>477</v>
      </c>
      <c r="E1447" s="25" t="s">
        <v>572</v>
      </c>
      <c r="F1447" s="25"/>
      <c r="G1447" s="25"/>
      <c r="H1447" s="155">
        <f>H1448</f>
        <v>-424083</v>
      </c>
      <c r="I1447" s="155">
        <f>I1448</f>
        <v>0</v>
      </c>
      <c r="J1447" s="115">
        <f>J1448</f>
        <v>0</v>
      </c>
    </row>
    <row r="1448" spans="1:10" s="45" customFormat="1" ht="12.75">
      <c r="A1448" s="97"/>
      <c r="B1448" s="17" t="s">
        <v>67</v>
      </c>
      <c r="C1448" s="21">
        <v>933</v>
      </c>
      <c r="D1448" s="25" t="s">
        <v>477</v>
      </c>
      <c r="E1448" s="25" t="s">
        <v>572</v>
      </c>
      <c r="F1448" s="25" t="s">
        <v>68</v>
      </c>
      <c r="G1448" s="25"/>
      <c r="H1448" s="155">
        <f>H1451+H1449</f>
        <v>-424083</v>
      </c>
      <c r="I1448" s="155">
        <f>I1451+I1449</f>
        <v>0</v>
      </c>
      <c r="J1448" s="115">
        <f>J1451+J1449</f>
        <v>0</v>
      </c>
    </row>
    <row r="1449" spans="1:10" s="45" customFormat="1" ht="25.5">
      <c r="A1449" s="97"/>
      <c r="B1449" s="17" t="s">
        <v>263</v>
      </c>
      <c r="C1449" s="21">
        <v>933</v>
      </c>
      <c r="D1449" s="25" t="s">
        <v>477</v>
      </c>
      <c r="E1449" s="25" t="s">
        <v>572</v>
      </c>
      <c r="F1449" s="25" t="s">
        <v>491</v>
      </c>
      <c r="G1449" s="25"/>
      <c r="H1449" s="155">
        <f>H1450</f>
        <v>-4158</v>
      </c>
      <c r="I1449" s="155">
        <f>I1450</f>
        <v>0</v>
      </c>
      <c r="J1449" s="115">
        <f>J1450</f>
        <v>0</v>
      </c>
    </row>
    <row r="1450" spans="1:10" s="45" customFormat="1" ht="25.5">
      <c r="A1450" s="97"/>
      <c r="B1450" s="17" t="s">
        <v>628</v>
      </c>
      <c r="C1450" s="21">
        <v>933</v>
      </c>
      <c r="D1450" s="25" t="s">
        <v>477</v>
      </c>
      <c r="E1450" s="25" t="s">
        <v>572</v>
      </c>
      <c r="F1450" s="25" t="s">
        <v>491</v>
      </c>
      <c r="G1450" s="25" t="s">
        <v>629</v>
      </c>
      <c r="H1450" s="148">
        <v>-4158</v>
      </c>
      <c r="I1450" s="148">
        <v>0</v>
      </c>
      <c r="J1450" s="111">
        <v>0</v>
      </c>
    </row>
    <row r="1451" spans="1:10" s="45" customFormat="1" ht="25.5">
      <c r="A1451" s="97"/>
      <c r="B1451" s="17" t="s">
        <v>677</v>
      </c>
      <c r="C1451" s="21">
        <v>933</v>
      </c>
      <c r="D1451" s="25" t="s">
        <v>477</v>
      </c>
      <c r="E1451" s="25" t="s">
        <v>572</v>
      </c>
      <c r="F1451" s="25" t="s">
        <v>69</v>
      </c>
      <c r="G1451" s="25"/>
      <c r="H1451" s="155">
        <f>H1452</f>
        <v>-419925</v>
      </c>
      <c r="I1451" s="155">
        <f>I1452</f>
        <v>0</v>
      </c>
      <c r="J1451" s="115">
        <f>J1452</f>
        <v>0</v>
      </c>
    </row>
    <row r="1452" spans="1:10" s="45" customFormat="1" ht="25.5">
      <c r="A1452" s="97"/>
      <c r="B1452" s="17" t="s">
        <v>628</v>
      </c>
      <c r="C1452" s="21">
        <v>933</v>
      </c>
      <c r="D1452" s="25" t="s">
        <v>477</v>
      </c>
      <c r="E1452" s="25" t="s">
        <v>572</v>
      </c>
      <c r="F1452" s="25" t="s">
        <v>69</v>
      </c>
      <c r="G1452" s="25" t="s">
        <v>629</v>
      </c>
      <c r="H1452" s="148">
        <v>-419925</v>
      </c>
      <c r="I1452" s="148">
        <v>0</v>
      </c>
      <c r="J1452" s="111">
        <v>0</v>
      </c>
    </row>
    <row r="1453" spans="1:10" s="45" customFormat="1" ht="12.75">
      <c r="A1453" s="97"/>
      <c r="B1453" s="17" t="s">
        <v>70</v>
      </c>
      <c r="C1453" s="21">
        <v>933</v>
      </c>
      <c r="D1453" s="25" t="s">
        <v>477</v>
      </c>
      <c r="E1453" s="25" t="s">
        <v>465</v>
      </c>
      <c r="F1453" s="25"/>
      <c r="G1453" s="25"/>
      <c r="H1453" s="155">
        <f>H1454+H1460+H1465</f>
        <v>-388650</v>
      </c>
      <c r="I1453" s="155">
        <f>I1454+I1460+I1465</f>
        <v>0</v>
      </c>
      <c r="J1453" s="115">
        <f>J1454+J1460+J1465</f>
        <v>0</v>
      </c>
    </row>
    <row r="1454" spans="1:10" s="45" customFormat="1" ht="25.5">
      <c r="A1454" s="97"/>
      <c r="B1454" s="17" t="s">
        <v>71</v>
      </c>
      <c r="C1454" s="21">
        <v>933</v>
      </c>
      <c r="D1454" s="25" t="s">
        <v>477</v>
      </c>
      <c r="E1454" s="25" t="s">
        <v>465</v>
      </c>
      <c r="F1454" s="25" t="s">
        <v>72</v>
      </c>
      <c r="G1454" s="25"/>
      <c r="H1454" s="155">
        <f>H1457+H1455</f>
        <v>-354364</v>
      </c>
      <c r="I1454" s="155">
        <f>I1457+I1455</f>
        <v>0</v>
      </c>
      <c r="J1454" s="115">
        <f>J1457+J1455</f>
        <v>0</v>
      </c>
    </row>
    <row r="1455" spans="1:10" s="45" customFormat="1" ht="25.5">
      <c r="A1455" s="97"/>
      <c r="B1455" s="17" t="s">
        <v>263</v>
      </c>
      <c r="C1455" s="21">
        <v>933</v>
      </c>
      <c r="D1455" s="25" t="s">
        <v>477</v>
      </c>
      <c r="E1455" s="25" t="s">
        <v>465</v>
      </c>
      <c r="F1455" s="25" t="s">
        <v>494</v>
      </c>
      <c r="G1455" s="25"/>
      <c r="H1455" s="155">
        <f>H1456</f>
        <v>-9861</v>
      </c>
      <c r="I1455" s="155">
        <f>I1456</f>
        <v>0</v>
      </c>
      <c r="J1455" s="115">
        <f>J1456</f>
        <v>0</v>
      </c>
    </row>
    <row r="1456" spans="1:10" s="45" customFormat="1" ht="25.5">
      <c r="A1456" s="97"/>
      <c r="B1456" s="17" t="s">
        <v>628</v>
      </c>
      <c r="C1456" s="21">
        <v>933</v>
      </c>
      <c r="D1456" s="25" t="s">
        <v>477</v>
      </c>
      <c r="E1456" s="25" t="s">
        <v>465</v>
      </c>
      <c r="F1456" s="25" t="s">
        <v>494</v>
      </c>
      <c r="G1456" s="25" t="s">
        <v>629</v>
      </c>
      <c r="H1456" s="148">
        <v>-9861</v>
      </c>
      <c r="I1456" s="148">
        <v>0</v>
      </c>
      <c r="J1456" s="111">
        <v>0</v>
      </c>
    </row>
    <row r="1457" spans="1:10" s="45" customFormat="1" ht="25.5">
      <c r="A1457" s="97"/>
      <c r="B1457" s="17" t="s">
        <v>677</v>
      </c>
      <c r="C1457" s="21">
        <v>933</v>
      </c>
      <c r="D1457" s="25" t="s">
        <v>477</v>
      </c>
      <c r="E1457" s="25" t="s">
        <v>465</v>
      </c>
      <c r="F1457" s="25" t="s">
        <v>73</v>
      </c>
      <c r="G1457" s="25"/>
      <c r="H1457" s="155">
        <f>H1458+H1459</f>
        <v>-344503</v>
      </c>
      <c r="I1457" s="155">
        <f>I1458+I1459</f>
        <v>0</v>
      </c>
      <c r="J1457" s="115">
        <f>J1458+J1459</f>
        <v>0</v>
      </c>
    </row>
    <row r="1458" spans="1:10" s="45" customFormat="1" ht="25.5">
      <c r="A1458" s="97"/>
      <c r="B1458" s="17" t="s">
        <v>628</v>
      </c>
      <c r="C1458" s="21">
        <v>933</v>
      </c>
      <c r="D1458" s="25" t="s">
        <v>477</v>
      </c>
      <c r="E1458" s="25" t="s">
        <v>465</v>
      </c>
      <c r="F1458" s="25" t="s">
        <v>73</v>
      </c>
      <c r="G1458" s="25" t="s">
        <v>629</v>
      </c>
      <c r="H1458" s="148">
        <v>-77820</v>
      </c>
      <c r="I1458" s="148">
        <v>0</v>
      </c>
      <c r="J1458" s="111">
        <v>0</v>
      </c>
    </row>
    <row r="1459" spans="1:10" s="45" customFormat="1" ht="153">
      <c r="A1459" s="188"/>
      <c r="B1459" s="17" t="s">
        <v>104</v>
      </c>
      <c r="C1459" s="21">
        <v>933</v>
      </c>
      <c r="D1459" s="25" t="s">
        <v>477</v>
      </c>
      <c r="E1459" s="25" t="s">
        <v>465</v>
      </c>
      <c r="F1459" s="25" t="s">
        <v>73</v>
      </c>
      <c r="G1459" s="25" t="s">
        <v>629</v>
      </c>
      <c r="H1459" s="148">
        <v>-266683</v>
      </c>
      <c r="I1459" s="148">
        <v>0</v>
      </c>
      <c r="J1459" s="111">
        <v>0</v>
      </c>
    </row>
    <row r="1460" spans="1:10" s="45" customFormat="1" ht="12.75">
      <c r="A1460" s="97"/>
      <c r="B1460" s="17" t="s">
        <v>74</v>
      </c>
      <c r="C1460" s="21">
        <v>933</v>
      </c>
      <c r="D1460" s="25" t="s">
        <v>477</v>
      </c>
      <c r="E1460" s="25" t="s">
        <v>465</v>
      </c>
      <c r="F1460" s="25" t="s">
        <v>75</v>
      </c>
      <c r="G1460" s="25"/>
      <c r="H1460" s="155">
        <f>H1463+H1461</f>
        <v>-25632</v>
      </c>
      <c r="I1460" s="155">
        <f>I1463+I1461</f>
        <v>0</v>
      </c>
      <c r="J1460" s="115">
        <f>J1463+J1461</f>
        <v>0</v>
      </c>
    </row>
    <row r="1461" spans="1:10" s="45" customFormat="1" ht="25.5">
      <c r="A1461" s="97"/>
      <c r="B1461" s="17" t="s">
        <v>263</v>
      </c>
      <c r="C1461" s="21">
        <v>933</v>
      </c>
      <c r="D1461" s="25" t="s">
        <v>477</v>
      </c>
      <c r="E1461" s="25" t="s">
        <v>465</v>
      </c>
      <c r="F1461" s="25" t="s">
        <v>191</v>
      </c>
      <c r="G1461" s="25"/>
      <c r="H1461" s="155">
        <f>H1462</f>
        <v>-27</v>
      </c>
      <c r="I1461" s="155">
        <f>I1462</f>
        <v>0</v>
      </c>
      <c r="J1461" s="115">
        <f>J1462</f>
        <v>0</v>
      </c>
    </row>
    <row r="1462" spans="1:10" s="45" customFormat="1" ht="25.5">
      <c r="A1462" s="97"/>
      <c r="B1462" s="17" t="s">
        <v>628</v>
      </c>
      <c r="C1462" s="21">
        <v>933</v>
      </c>
      <c r="D1462" s="25" t="s">
        <v>477</v>
      </c>
      <c r="E1462" s="25" t="s">
        <v>465</v>
      </c>
      <c r="F1462" s="25" t="s">
        <v>191</v>
      </c>
      <c r="G1462" s="25" t="s">
        <v>629</v>
      </c>
      <c r="H1462" s="148">
        <v>-27</v>
      </c>
      <c r="I1462" s="148">
        <v>0</v>
      </c>
      <c r="J1462" s="111">
        <v>0</v>
      </c>
    </row>
    <row r="1463" spans="1:10" s="45" customFormat="1" ht="25.5">
      <c r="A1463" s="97"/>
      <c r="B1463" s="17" t="s">
        <v>677</v>
      </c>
      <c r="C1463" s="21">
        <v>933</v>
      </c>
      <c r="D1463" s="25" t="s">
        <v>477</v>
      </c>
      <c r="E1463" s="25" t="s">
        <v>465</v>
      </c>
      <c r="F1463" s="25" t="s">
        <v>76</v>
      </c>
      <c r="G1463" s="25"/>
      <c r="H1463" s="155">
        <f>H1464</f>
        <v>-25605</v>
      </c>
      <c r="I1463" s="155">
        <f>I1464</f>
        <v>0</v>
      </c>
      <c r="J1463" s="115">
        <f>J1464</f>
        <v>0</v>
      </c>
    </row>
    <row r="1464" spans="1:10" s="45" customFormat="1" ht="25.5">
      <c r="A1464" s="97"/>
      <c r="B1464" s="17" t="s">
        <v>628</v>
      </c>
      <c r="C1464" s="21">
        <v>933</v>
      </c>
      <c r="D1464" s="25" t="s">
        <v>477</v>
      </c>
      <c r="E1464" s="25" t="s">
        <v>465</v>
      </c>
      <c r="F1464" s="25" t="s">
        <v>76</v>
      </c>
      <c r="G1464" s="25" t="s">
        <v>629</v>
      </c>
      <c r="H1464" s="148">
        <v>-25605</v>
      </c>
      <c r="I1464" s="148">
        <v>0</v>
      </c>
      <c r="J1464" s="111">
        <v>0</v>
      </c>
    </row>
    <row r="1465" spans="1:10" s="53" customFormat="1" ht="25.5">
      <c r="A1465" s="42"/>
      <c r="B1465" s="6" t="s">
        <v>7</v>
      </c>
      <c r="C1465" s="21">
        <v>933</v>
      </c>
      <c r="D1465" s="23" t="s">
        <v>477</v>
      </c>
      <c r="E1465" s="23" t="s">
        <v>465</v>
      </c>
      <c r="F1465" s="23" t="s">
        <v>8</v>
      </c>
      <c r="G1465" s="23"/>
      <c r="H1465" s="150">
        <f aca="true" t="shared" si="141" ref="H1465:J1466">H1466</f>
        <v>-8654</v>
      </c>
      <c r="I1465" s="150">
        <f t="shared" si="141"/>
        <v>0</v>
      </c>
      <c r="J1465" s="113">
        <f t="shared" si="141"/>
        <v>0</v>
      </c>
    </row>
    <row r="1466" spans="1:10" s="53" customFormat="1" ht="25.5">
      <c r="A1466" s="42"/>
      <c r="B1466" s="6" t="s">
        <v>366</v>
      </c>
      <c r="C1466" s="21">
        <v>933</v>
      </c>
      <c r="D1466" s="23" t="s">
        <v>477</v>
      </c>
      <c r="E1466" s="23" t="s">
        <v>465</v>
      </c>
      <c r="F1466" s="23" t="s">
        <v>39</v>
      </c>
      <c r="G1466" s="23"/>
      <c r="H1466" s="150">
        <f t="shared" si="141"/>
        <v>-8654</v>
      </c>
      <c r="I1466" s="150">
        <f t="shared" si="141"/>
        <v>0</v>
      </c>
      <c r="J1466" s="113">
        <f t="shared" si="141"/>
        <v>0</v>
      </c>
    </row>
    <row r="1467" spans="1:10" s="53" customFormat="1" ht="63.75">
      <c r="A1467" s="42"/>
      <c r="B1467" s="24" t="s">
        <v>126</v>
      </c>
      <c r="C1467" s="21">
        <v>933</v>
      </c>
      <c r="D1467" s="23" t="s">
        <v>477</v>
      </c>
      <c r="E1467" s="23" t="s">
        <v>465</v>
      </c>
      <c r="F1467" s="23" t="s">
        <v>39</v>
      </c>
      <c r="G1467" s="23" t="s">
        <v>629</v>
      </c>
      <c r="H1467" s="148">
        <v>-8654</v>
      </c>
      <c r="I1467" s="148">
        <v>0</v>
      </c>
      <c r="J1467" s="111">
        <v>0</v>
      </c>
    </row>
    <row r="1468" spans="1:10" s="45" customFormat="1" ht="12.75">
      <c r="A1468" s="97"/>
      <c r="B1468" s="13" t="s">
        <v>94</v>
      </c>
      <c r="C1468" s="21">
        <v>933</v>
      </c>
      <c r="D1468" s="25" t="s">
        <v>477</v>
      </c>
      <c r="E1468" s="25" t="s">
        <v>464</v>
      </c>
      <c r="F1468" s="25"/>
      <c r="G1468" s="25"/>
      <c r="H1468" s="155">
        <f>H1469+H1474</f>
        <v>-48518</v>
      </c>
      <c r="I1468" s="155">
        <f>I1469+I1474</f>
        <v>0</v>
      </c>
      <c r="J1468" s="115">
        <f>J1469+J1474</f>
        <v>0</v>
      </c>
    </row>
    <row r="1469" spans="1:10" s="45" customFormat="1" ht="76.5">
      <c r="A1469" s="97"/>
      <c r="B1469" s="17" t="s">
        <v>15</v>
      </c>
      <c r="C1469" s="21">
        <v>933</v>
      </c>
      <c r="D1469" s="25" t="s">
        <v>477</v>
      </c>
      <c r="E1469" s="25" t="s">
        <v>464</v>
      </c>
      <c r="F1469" s="25" t="s">
        <v>16</v>
      </c>
      <c r="G1469" s="25"/>
      <c r="H1469" s="155">
        <f>H1472+H1470</f>
        <v>-40403</v>
      </c>
      <c r="I1469" s="155">
        <f>I1472+I1470</f>
        <v>0</v>
      </c>
      <c r="J1469" s="115">
        <f>J1472+J1470</f>
        <v>0</v>
      </c>
    </row>
    <row r="1470" spans="1:10" s="45" customFormat="1" ht="25.5">
      <c r="A1470" s="97"/>
      <c r="B1470" s="17" t="s">
        <v>263</v>
      </c>
      <c r="C1470" s="21">
        <v>933</v>
      </c>
      <c r="D1470" s="25" t="s">
        <v>477</v>
      </c>
      <c r="E1470" s="25" t="s">
        <v>464</v>
      </c>
      <c r="F1470" s="25" t="s">
        <v>268</v>
      </c>
      <c r="G1470" s="25"/>
      <c r="H1470" s="155">
        <f>H1471</f>
        <v>-90</v>
      </c>
      <c r="I1470" s="155">
        <f>I1471</f>
        <v>0</v>
      </c>
      <c r="J1470" s="115">
        <f>J1471</f>
        <v>0</v>
      </c>
    </row>
    <row r="1471" spans="1:10" s="45" customFormat="1" ht="25.5">
      <c r="A1471" s="97"/>
      <c r="B1471" s="17" t="s">
        <v>628</v>
      </c>
      <c r="C1471" s="21">
        <v>933</v>
      </c>
      <c r="D1471" s="25" t="s">
        <v>477</v>
      </c>
      <c r="E1471" s="25" t="s">
        <v>464</v>
      </c>
      <c r="F1471" s="25" t="s">
        <v>268</v>
      </c>
      <c r="G1471" s="25" t="s">
        <v>629</v>
      </c>
      <c r="H1471" s="148">
        <v>-90</v>
      </c>
      <c r="I1471" s="148">
        <v>0</v>
      </c>
      <c r="J1471" s="111">
        <v>0</v>
      </c>
    </row>
    <row r="1472" spans="1:10" s="45" customFormat="1" ht="25.5">
      <c r="A1472" s="97"/>
      <c r="B1472" s="17" t="s">
        <v>677</v>
      </c>
      <c r="C1472" s="21">
        <v>933</v>
      </c>
      <c r="D1472" s="25" t="s">
        <v>477</v>
      </c>
      <c r="E1472" s="25" t="s">
        <v>464</v>
      </c>
      <c r="F1472" s="25" t="s">
        <v>17</v>
      </c>
      <c r="G1472" s="25"/>
      <c r="H1472" s="155">
        <f>H1473</f>
        <v>-40313</v>
      </c>
      <c r="I1472" s="155">
        <f>I1473</f>
        <v>0</v>
      </c>
      <c r="J1472" s="115">
        <f>J1473</f>
        <v>0</v>
      </c>
    </row>
    <row r="1473" spans="1:10" s="45" customFormat="1" ht="25.5">
      <c r="A1473" s="97"/>
      <c r="B1473" s="17" t="s">
        <v>628</v>
      </c>
      <c r="C1473" s="21">
        <v>933</v>
      </c>
      <c r="D1473" s="25" t="s">
        <v>477</v>
      </c>
      <c r="E1473" s="25" t="s">
        <v>464</v>
      </c>
      <c r="F1473" s="25" t="s">
        <v>17</v>
      </c>
      <c r="G1473" s="25" t="s">
        <v>629</v>
      </c>
      <c r="H1473" s="148">
        <v>-40313</v>
      </c>
      <c r="I1473" s="148">
        <v>0</v>
      </c>
      <c r="J1473" s="111">
        <v>0</v>
      </c>
    </row>
    <row r="1474" spans="1:10" s="45" customFormat="1" ht="12.75">
      <c r="A1474" s="97"/>
      <c r="B1474" s="174" t="s">
        <v>12</v>
      </c>
      <c r="C1474" s="21">
        <v>933</v>
      </c>
      <c r="D1474" s="25" t="s">
        <v>477</v>
      </c>
      <c r="E1474" s="25" t="s">
        <v>464</v>
      </c>
      <c r="F1474" s="25" t="s">
        <v>13</v>
      </c>
      <c r="G1474" s="25"/>
      <c r="H1474" s="148">
        <f>H1475+H1477</f>
        <v>-8115</v>
      </c>
      <c r="I1474" s="148">
        <f>I1475+I1477</f>
        <v>0</v>
      </c>
      <c r="J1474" s="111">
        <f>J1475+J1477</f>
        <v>0</v>
      </c>
    </row>
    <row r="1475" spans="1:10" s="45" customFormat="1" ht="38.25">
      <c r="A1475" s="97"/>
      <c r="B1475" s="24" t="s">
        <v>290</v>
      </c>
      <c r="C1475" s="21">
        <v>933</v>
      </c>
      <c r="D1475" s="25" t="s">
        <v>477</v>
      </c>
      <c r="E1475" s="25" t="s">
        <v>464</v>
      </c>
      <c r="F1475" s="25" t="s">
        <v>291</v>
      </c>
      <c r="G1475" s="25"/>
      <c r="H1475" s="148">
        <f>H1476</f>
        <v>-2835</v>
      </c>
      <c r="I1475" s="148">
        <f>I1476</f>
        <v>0</v>
      </c>
      <c r="J1475" s="111">
        <f>J1476</f>
        <v>0</v>
      </c>
    </row>
    <row r="1476" spans="1:10" s="45" customFormat="1" ht="12.75">
      <c r="A1476" s="97"/>
      <c r="B1476" s="24" t="s">
        <v>185</v>
      </c>
      <c r="C1476" s="21">
        <v>933</v>
      </c>
      <c r="D1476" s="25" t="s">
        <v>477</v>
      </c>
      <c r="E1476" s="25" t="s">
        <v>464</v>
      </c>
      <c r="F1476" s="25" t="s">
        <v>291</v>
      </c>
      <c r="G1476" s="25" t="s">
        <v>202</v>
      </c>
      <c r="H1476" s="148">
        <v>-2835</v>
      </c>
      <c r="I1476" s="148">
        <v>0</v>
      </c>
      <c r="J1476" s="111">
        <v>0</v>
      </c>
    </row>
    <row r="1477" spans="1:10" s="45" customFormat="1" ht="76.5">
      <c r="A1477" s="97"/>
      <c r="B1477" s="24" t="s">
        <v>341</v>
      </c>
      <c r="C1477" s="21">
        <v>933</v>
      </c>
      <c r="D1477" s="22" t="s">
        <v>477</v>
      </c>
      <c r="E1477" s="22" t="s">
        <v>464</v>
      </c>
      <c r="F1477" s="25" t="s">
        <v>77</v>
      </c>
      <c r="G1477" s="35"/>
      <c r="H1477" s="148">
        <f>H1478</f>
        <v>-5280</v>
      </c>
      <c r="I1477" s="148">
        <f>I1478</f>
        <v>0</v>
      </c>
      <c r="J1477" s="111">
        <f>J1478</f>
        <v>0</v>
      </c>
    </row>
    <row r="1478" spans="1:10" s="45" customFormat="1" ht="12.75">
      <c r="A1478" s="97"/>
      <c r="B1478" s="24" t="s">
        <v>185</v>
      </c>
      <c r="C1478" s="21">
        <v>933</v>
      </c>
      <c r="D1478" s="22" t="s">
        <v>477</v>
      </c>
      <c r="E1478" s="22" t="s">
        <v>464</v>
      </c>
      <c r="F1478" s="34" t="s">
        <v>77</v>
      </c>
      <c r="G1478" s="35">
        <v>22</v>
      </c>
      <c r="H1478" s="148">
        <v>-5280</v>
      </c>
      <c r="I1478" s="148">
        <v>0</v>
      </c>
      <c r="J1478" s="111">
        <v>0</v>
      </c>
    </row>
    <row r="1479" spans="1:10" s="45" customFormat="1" ht="12.75">
      <c r="A1479" s="97"/>
      <c r="B1479" s="17" t="s">
        <v>496</v>
      </c>
      <c r="C1479" s="21">
        <v>933</v>
      </c>
      <c r="D1479" s="25" t="s">
        <v>401</v>
      </c>
      <c r="E1479" s="25"/>
      <c r="F1479" s="34"/>
      <c r="G1479" s="25"/>
      <c r="H1479" s="155">
        <f aca="true" t="shared" si="142" ref="H1479:J1480">H1480</f>
        <v>-13211</v>
      </c>
      <c r="I1479" s="155">
        <f t="shared" si="142"/>
        <v>0</v>
      </c>
      <c r="J1479" s="115">
        <f t="shared" si="142"/>
        <v>0</v>
      </c>
    </row>
    <row r="1480" spans="1:10" s="45" customFormat="1" ht="12.75">
      <c r="A1480" s="97"/>
      <c r="B1480" s="24" t="s">
        <v>23</v>
      </c>
      <c r="C1480" s="35">
        <v>933</v>
      </c>
      <c r="D1480" s="22" t="s">
        <v>401</v>
      </c>
      <c r="E1480" s="22" t="s">
        <v>487</v>
      </c>
      <c r="F1480" s="34"/>
      <c r="G1480" s="35"/>
      <c r="H1480" s="155">
        <f t="shared" si="142"/>
        <v>-13211</v>
      </c>
      <c r="I1480" s="155">
        <f t="shared" si="142"/>
        <v>0</v>
      </c>
      <c r="J1480" s="115">
        <f t="shared" si="142"/>
        <v>0</v>
      </c>
    </row>
    <row r="1481" spans="1:10" s="49" customFormat="1" ht="12.75">
      <c r="A1481" s="188"/>
      <c r="B1481" s="24" t="s">
        <v>40</v>
      </c>
      <c r="C1481" s="35">
        <v>933</v>
      </c>
      <c r="D1481" s="22" t="s">
        <v>401</v>
      </c>
      <c r="E1481" s="22" t="s">
        <v>487</v>
      </c>
      <c r="F1481" s="34" t="s">
        <v>47</v>
      </c>
      <c r="G1481" s="35"/>
      <c r="H1481" s="148">
        <f>H1485+H1482</f>
        <v>-13211</v>
      </c>
      <c r="I1481" s="148">
        <f>I1485+I1482</f>
        <v>0</v>
      </c>
      <c r="J1481" s="111">
        <f>J1485+J1482</f>
        <v>0</v>
      </c>
    </row>
    <row r="1482" spans="1:10" s="49" customFormat="1" ht="63.75">
      <c r="A1482" s="188"/>
      <c r="B1482" s="103" t="s">
        <v>105</v>
      </c>
      <c r="C1482" s="21">
        <v>933</v>
      </c>
      <c r="D1482" s="22" t="s">
        <v>401</v>
      </c>
      <c r="E1482" s="22" t="s">
        <v>487</v>
      </c>
      <c r="F1482" s="23" t="s">
        <v>251</v>
      </c>
      <c r="G1482" s="23"/>
      <c r="H1482" s="150">
        <f aca="true" t="shared" si="143" ref="H1482:J1483">H1483</f>
        <v>-182</v>
      </c>
      <c r="I1482" s="150">
        <f t="shared" si="143"/>
        <v>0</v>
      </c>
      <c r="J1482" s="113">
        <f t="shared" si="143"/>
        <v>0</v>
      </c>
    </row>
    <row r="1483" spans="1:10" s="49" customFormat="1" ht="127.5">
      <c r="A1483" s="188"/>
      <c r="B1483" s="107" t="s">
        <v>716</v>
      </c>
      <c r="C1483" s="21">
        <v>933</v>
      </c>
      <c r="D1483" s="22" t="s">
        <v>401</v>
      </c>
      <c r="E1483" s="22" t="s">
        <v>487</v>
      </c>
      <c r="F1483" s="23" t="s">
        <v>252</v>
      </c>
      <c r="G1483" s="23"/>
      <c r="H1483" s="150">
        <f t="shared" si="143"/>
        <v>-182</v>
      </c>
      <c r="I1483" s="150">
        <f t="shared" si="143"/>
        <v>0</v>
      </c>
      <c r="J1483" s="113">
        <f t="shared" si="143"/>
        <v>0</v>
      </c>
    </row>
    <row r="1484" spans="1:10" s="49" customFormat="1" ht="153">
      <c r="A1484" s="188"/>
      <c r="B1484" s="140" t="s">
        <v>143</v>
      </c>
      <c r="C1484" s="21">
        <v>933</v>
      </c>
      <c r="D1484" s="22" t="s">
        <v>401</v>
      </c>
      <c r="E1484" s="22" t="s">
        <v>487</v>
      </c>
      <c r="F1484" s="23" t="s">
        <v>252</v>
      </c>
      <c r="G1484" s="23" t="s">
        <v>53</v>
      </c>
      <c r="H1484" s="148">
        <v>-182</v>
      </c>
      <c r="I1484" s="148">
        <v>0</v>
      </c>
      <c r="J1484" s="111">
        <v>0</v>
      </c>
    </row>
    <row r="1485" spans="1:10" s="49" customFormat="1" ht="25.5">
      <c r="A1485" s="188"/>
      <c r="B1485" s="24" t="s">
        <v>527</v>
      </c>
      <c r="C1485" s="35">
        <v>933</v>
      </c>
      <c r="D1485" s="22" t="s">
        <v>401</v>
      </c>
      <c r="E1485" s="22" t="s">
        <v>487</v>
      </c>
      <c r="F1485" s="34" t="s">
        <v>525</v>
      </c>
      <c r="G1485" s="35"/>
      <c r="H1485" s="148">
        <f aca="true" t="shared" si="144" ref="H1485:J1486">H1486</f>
        <v>-13029</v>
      </c>
      <c r="I1485" s="148">
        <f t="shared" si="144"/>
        <v>0</v>
      </c>
      <c r="J1485" s="111">
        <f t="shared" si="144"/>
        <v>0</v>
      </c>
    </row>
    <row r="1486" spans="1:10" s="49" customFormat="1" ht="63.75">
      <c r="A1486" s="188"/>
      <c r="B1486" s="24" t="s">
        <v>342</v>
      </c>
      <c r="C1486" s="35">
        <v>933</v>
      </c>
      <c r="D1486" s="22" t="s">
        <v>401</v>
      </c>
      <c r="E1486" s="22" t="s">
        <v>487</v>
      </c>
      <c r="F1486" s="34" t="s">
        <v>526</v>
      </c>
      <c r="G1486" s="35"/>
      <c r="H1486" s="148">
        <f t="shared" si="144"/>
        <v>-13029</v>
      </c>
      <c r="I1486" s="148">
        <f t="shared" si="144"/>
        <v>0</v>
      </c>
      <c r="J1486" s="111">
        <f t="shared" si="144"/>
        <v>0</v>
      </c>
    </row>
    <row r="1487" spans="1:10" s="49" customFormat="1" ht="102">
      <c r="A1487" s="188"/>
      <c r="B1487" s="24" t="s">
        <v>340</v>
      </c>
      <c r="C1487" s="35">
        <v>933</v>
      </c>
      <c r="D1487" s="22" t="s">
        <v>401</v>
      </c>
      <c r="E1487" s="22" t="s">
        <v>487</v>
      </c>
      <c r="F1487" s="34" t="s">
        <v>526</v>
      </c>
      <c r="G1487" s="35">
        <v>5</v>
      </c>
      <c r="H1487" s="148">
        <v>-13029</v>
      </c>
      <c r="I1487" s="148">
        <v>0</v>
      </c>
      <c r="J1487" s="111">
        <v>0</v>
      </c>
    </row>
    <row r="1488" spans="1:10" ht="38.25">
      <c r="A1488" s="192" t="s">
        <v>174</v>
      </c>
      <c r="B1488" s="61" t="s">
        <v>20</v>
      </c>
      <c r="C1488" s="10">
        <v>934</v>
      </c>
      <c r="D1488" s="43"/>
      <c r="E1488" s="43"/>
      <c r="F1488" s="43"/>
      <c r="G1488" s="43"/>
      <c r="H1488" s="167">
        <f>H1489+H1514+H1523+H1556</f>
        <v>-1096460.1</v>
      </c>
      <c r="I1488" s="167">
        <f>I1489+I1514+I1523+I1556</f>
        <v>187962.7</v>
      </c>
      <c r="J1488" s="125">
        <f>J1489+J1514+J1523+J1556</f>
        <v>187962.8</v>
      </c>
    </row>
    <row r="1489" spans="1:10" s="45" customFormat="1" ht="12.75">
      <c r="A1489" s="26"/>
      <c r="B1489" s="17" t="s">
        <v>501</v>
      </c>
      <c r="C1489" s="21">
        <v>934</v>
      </c>
      <c r="D1489" s="22" t="s">
        <v>572</v>
      </c>
      <c r="E1489" s="40"/>
      <c r="F1489" s="40"/>
      <c r="G1489" s="40"/>
      <c r="H1489" s="155">
        <f>H1490+H1507+H1500</f>
        <v>3956.7</v>
      </c>
      <c r="I1489" s="155">
        <f>I1490+I1507+I1500</f>
        <v>86462.7</v>
      </c>
      <c r="J1489" s="115">
        <f>J1490+J1507+J1500</f>
        <v>86462.8</v>
      </c>
    </row>
    <row r="1490" spans="1:10" s="45" customFormat="1" ht="51">
      <c r="A1490" s="26"/>
      <c r="B1490" s="6" t="s">
        <v>90</v>
      </c>
      <c r="C1490" s="21">
        <v>934</v>
      </c>
      <c r="D1490" s="25" t="s">
        <v>572</v>
      </c>
      <c r="E1490" s="25" t="s">
        <v>487</v>
      </c>
      <c r="F1490" s="25"/>
      <c r="G1490" s="25"/>
      <c r="H1490" s="155">
        <f>H1491</f>
        <v>3956.7</v>
      </c>
      <c r="I1490" s="155">
        <f>I1491</f>
        <v>85522.7</v>
      </c>
      <c r="J1490" s="115">
        <f>J1491</f>
        <v>85522.8</v>
      </c>
    </row>
    <row r="1491" spans="1:10" s="45" customFormat="1" ht="51">
      <c r="A1491" s="26"/>
      <c r="B1491" s="17" t="s">
        <v>630</v>
      </c>
      <c r="C1491" s="21">
        <v>934</v>
      </c>
      <c r="D1491" s="25" t="s">
        <v>572</v>
      </c>
      <c r="E1491" s="25" t="s">
        <v>487</v>
      </c>
      <c r="F1491" s="25" t="s">
        <v>631</v>
      </c>
      <c r="G1491" s="25"/>
      <c r="H1491" s="155">
        <f>H1492+H1494+H1496+H1498</f>
        <v>3956.7</v>
      </c>
      <c r="I1491" s="155">
        <f>I1492+I1494+I1496+I1498</f>
        <v>85522.7</v>
      </c>
      <c r="J1491" s="115">
        <f>J1492+J1494+J1496+J1498</f>
        <v>85522.8</v>
      </c>
    </row>
    <row r="1492" spans="1:10" s="45" customFormat="1" ht="12.75">
      <c r="A1492" s="26"/>
      <c r="B1492" s="17" t="s">
        <v>208</v>
      </c>
      <c r="C1492" s="21">
        <v>934</v>
      </c>
      <c r="D1492" s="25" t="s">
        <v>572</v>
      </c>
      <c r="E1492" s="25" t="s">
        <v>487</v>
      </c>
      <c r="F1492" s="25" t="s">
        <v>209</v>
      </c>
      <c r="G1492" s="25"/>
      <c r="H1492" s="155">
        <f>H1493</f>
        <v>4581</v>
      </c>
      <c r="I1492" s="155">
        <f>I1493</f>
        <v>83233</v>
      </c>
      <c r="J1492" s="115">
        <f>J1493</f>
        <v>83233</v>
      </c>
    </row>
    <row r="1493" spans="1:10" s="45" customFormat="1" ht="25.5">
      <c r="A1493" s="26"/>
      <c r="B1493" s="12" t="s">
        <v>619</v>
      </c>
      <c r="C1493" s="21">
        <v>934</v>
      </c>
      <c r="D1493" s="25" t="s">
        <v>572</v>
      </c>
      <c r="E1493" s="25" t="s">
        <v>487</v>
      </c>
      <c r="F1493" s="25" t="s">
        <v>209</v>
      </c>
      <c r="G1493" s="25" t="s">
        <v>620</v>
      </c>
      <c r="H1493" s="148">
        <v>4581</v>
      </c>
      <c r="I1493" s="148">
        <v>83233</v>
      </c>
      <c r="J1493" s="111">
        <v>83233</v>
      </c>
    </row>
    <row r="1494" spans="1:10" s="45" customFormat="1" ht="25.5">
      <c r="A1494" s="26"/>
      <c r="B1494" s="17" t="s">
        <v>276</v>
      </c>
      <c r="C1494" s="21">
        <v>934</v>
      </c>
      <c r="D1494" s="25" t="s">
        <v>572</v>
      </c>
      <c r="E1494" s="25" t="s">
        <v>487</v>
      </c>
      <c r="F1494" s="25" t="s">
        <v>210</v>
      </c>
      <c r="G1494" s="25"/>
      <c r="H1494" s="150">
        <f>H1495</f>
        <v>2.7</v>
      </c>
      <c r="I1494" s="150">
        <f>I1495</f>
        <v>2255</v>
      </c>
      <c r="J1494" s="113">
        <f>J1495</f>
        <v>2255</v>
      </c>
    </row>
    <row r="1495" spans="1:10" s="45" customFormat="1" ht="76.5">
      <c r="A1495" s="26"/>
      <c r="B1495" s="15" t="s">
        <v>178</v>
      </c>
      <c r="C1495" s="21">
        <v>934</v>
      </c>
      <c r="D1495" s="25" t="s">
        <v>572</v>
      </c>
      <c r="E1495" s="25" t="s">
        <v>487</v>
      </c>
      <c r="F1495" s="25" t="s">
        <v>210</v>
      </c>
      <c r="G1495" s="25" t="s">
        <v>620</v>
      </c>
      <c r="H1495" s="148">
        <v>2.7</v>
      </c>
      <c r="I1495" s="148">
        <v>2255</v>
      </c>
      <c r="J1495" s="111">
        <v>2255</v>
      </c>
    </row>
    <row r="1496" spans="1:10" s="45" customFormat="1" ht="25.5">
      <c r="A1496" s="26"/>
      <c r="B1496" s="17" t="s">
        <v>521</v>
      </c>
      <c r="C1496" s="21">
        <v>934</v>
      </c>
      <c r="D1496" s="25" t="s">
        <v>572</v>
      </c>
      <c r="E1496" s="25" t="s">
        <v>487</v>
      </c>
      <c r="F1496" s="25" t="s">
        <v>211</v>
      </c>
      <c r="G1496" s="25"/>
      <c r="H1496" s="155">
        <f>H1497</f>
        <v>0</v>
      </c>
      <c r="I1496" s="155">
        <f>I1497</f>
        <v>34.7</v>
      </c>
      <c r="J1496" s="115">
        <f>J1497</f>
        <v>34.8</v>
      </c>
    </row>
    <row r="1497" spans="1:10" s="45" customFormat="1" ht="76.5">
      <c r="A1497" s="26"/>
      <c r="B1497" s="6" t="s">
        <v>106</v>
      </c>
      <c r="C1497" s="21">
        <v>934</v>
      </c>
      <c r="D1497" s="25" t="s">
        <v>572</v>
      </c>
      <c r="E1497" s="25" t="s">
        <v>487</v>
      </c>
      <c r="F1497" s="25" t="s">
        <v>211</v>
      </c>
      <c r="G1497" s="25" t="s">
        <v>620</v>
      </c>
      <c r="H1497" s="148">
        <v>0</v>
      </c>
      <c r="I1497" s="148">
        <v>34.7</v>
      </c>
      <c r="J1497" s="111">
        <v>34.8</v>
      </c>
    </row>
    <row r="1498" spans="1:10" ht="25.5">
      <c r="A1498" s="181"/>
      <c r="B1498" s="78" t="s">
        <v>263</v>
      </c>
      <c r="C1498" s="79">
        <v>934</v>
      </c>
      <c r="D1498" s="80" t="s">
        <v>572</v>
      </c>
      <c r="E1498" s="80" t="s">
        <v>487</v>
      </c>
      <c r="F1498" s="82" t="s">
        <v>198</v>
      </c>
      <c r="G1498" s="160"/>
      <c r="H1498" s="161">
        <f>H1499</f>
        <v>-627</v>
      </c>
      <c r="I1498" s="161">
        <f>I1499</f>
        <v>0</v>
      </c>
      <c r="J1498" s="142">
        <f>J1499</f>
        <v>0</v>
      </c>
    </row>
    <row r="1499" spans="1:10" ht="25.5">
      <c r="A1499" s="181"/>
      <c r="B1499" s="78" t="s">
        <v>619</v>
      </c>
      <c r="C1499" s="79">
        <v>934</v>
      </c>
      <c r="D1499" s="80" t="s">
        <v>572</v>
      </c>
      <c r="E1499" s="80" t="s">
        <v>487</v>
      </c>
      <c r="F1499" s="82" t="s">
        <v>198</v>
      </c>
      <c r="G1499" s="81" t="s">
        <v>620</v>
      </c>
      <c r="H1499" s="148">
        <v>-627</v>
      </c>
      <c r="I1499" s="148">
        <v>0</v>
      </c>
      <c r="J1499" s="111">
        <v>0</v>
      </c>
    </row>
    <row r="1500" spans="1:10" ht="12.75">
      <c r="A1500" s="181"/>
      <c r="B1500" s="17" t="s">
        <v>573</v>
      </c>
      <c r="C1500" s="21">
        <v>934</v>
      </c>
      <c r="D1500" s="25" t="s">
        <v>572</v>
      </c>
      <c r="E1500" s="25" t="s">
        <v>484</v>
      </c>
      <c r="F1500" s="25"/>
      <c r="G1500" s="25"/>
      <c r="H1500" s="148">
        <f aca="true" t="shared" si="145" ref="H1500:J1503">H1501</f>
        <v>940</v>
      </c>
      <c r="I1500" s="148">
        <f t="shared" si="145"/>
        <v>940</v>
      </c>
      <c r="J1500" s="111">
        <f t="shared" si="145"/>
        <v>940</v>
      </c>
    </row>
    <row r="1501" spans="1:10" ht="38.25">
      <c r="A1501" s="181"/>
      <c r="B1501" s="17" t="s">
        <v>33</v>
      </c>
      <c r="C1501" s="21">
        <v>934</v>
      </c>
      <c r="D1501" s="25" t="s">
        <v>572</v>
      </c>
      <c r="E1501" s="25" t="s">
        <v>484</v>
      </c>
      <c r="F1501" s="25" t="s">
        <v>255</v>
      </c>
      <c r="G1501" s="25"/>
      <c r="H1501" s="148">
        <f t="shared" si="145"/>
        <v>940</v>
      </c>
      <c r="I1501" s="148">
        <f t="shared" si="145"/>
        <v>940</v>
      </c>
      <c r="J1501" s="111">
        <f t="shared" si="145"/>
        <v>940</v>
      </c>
    </row>
    <row r="1502" spans="1:10" ht="25.5">
      <c r="A1502" s="181"/>
      <c r="B1502" s="17" t="s">
        <v>34</v>
      </c>
      <c r="C1502" s="21">
        <v>934</v>
      </c>
      <c r="D1502" s="25" t="s">
        <v>572</v>
      </c>
      <c r="E1502" s="25" t="s">
        <v>484</v>
      </c>
      <c r="F1502" s="25" t="s">
        <v>256</v>
      </c>
      <c r="G1502" s="25"/>
      <c r="H1502" s="148">
        <f>H1503+H1505</f>
        <v>940</v>
      </c>
      <c r="I1502" s="148">
        <f>I1503+I1505</f>
        <v>940</v>
      </c>
      <c r="J1502" s="111">
        <f>J1503+J1505</f>
        <v>940</v>
      </c>
    </row>
    <row r="1503" spans="1:10" ht="25.5">
      <c r="A1503" s="181"/>
      <c r="B1503" s="17" t="s">
        <v>553</v>
      </c>
      <c r="C1503" s="21">
        <v>934</v>
      </c>
      <c r="D1503" s="25" t="s">
        <v>572</v>
      </c>
      <c r="E1503" s="25" t="s">
        <v>484</v>
      </c>
      <c r="F1503" s="25" t="s">
        <v>510</v>
      </c>
      <c r="G1503" s="25"/>
      <c r="H1503" s="148">
        <f t="shared" si="145"/>
        <v>790</v>
      </c>
      <c r="I1503" s="148">
        <f t="shared" si="145"/>
        <v>790</v>
      </c>
      <c r="J1503" s="111">
        <f t="shared" si="145"/>
        <v>790</v>
      </c>
    </row>
    <row r="1504" spans="1:10" ht="12.75">
      <c r="A1504" s="181"/>
      <c r="B1504" s="17" t="s">
        <v>98</v>
      </c>
      <c r="C1504" s="21">
        <v>934</v>
      </c>
      <c r="D1504" s="25" t="s">
        <v>572</v>
      </c>
      <c r="E1504" s="25" t="s">
        <v>484</v>
      </c>
      <c r="F1504" s="25" t="s">
        <v>510</v>
      </c>
      <c r="G1504" s="25" t="s">
        <v>212</v>
      </c>
      <c r="H1504" s="148">
        <v>790</v>
      </c>
      <c r="I1504" s="148">
        <v>790</v>
      </c>
      <c r="J1504" s="111">
        <v>790</v>
      </c>
    </row>
    <row r="1505" spans="1:10" ht="25.5">
      <c r="A1505" s="181"/>
      <c r="B1505" s="17" t="s">
        <v>35</v>
      </c>
      <c r="C1505" s="21">
        <v>934</v>
      </c>
      <c r="D1505" s="25" t="s">
        <v>572</v>
      </c>
      <c r="E1505" s="25" t="s">
        <v>484</v>
      </c>
      <c r="F1505" s="25" t="s">
        <v>514</v>
      </c>
      <c r="G1505" s="25"/>
      <c r="H1505" s="148">
        <f>H1506</f>
        <v>150</v>
      </c>
      <c r="I1505" s="148">
        <f>I1506</f>
        <v>150</v>
      </c>
      <c r="J1505" s="111">
        <f>J1506</f>
        <v>150</v>
      </c>
    </row>
    <row r="1506" spans="1:10" ht="25.5">
      <c r="A1506" s="181"/>
      <c r="B1506" s="12" t="s">
        <v>619</v>
      </c>
      <c r="C1506" s="21">
        <v>934</v>
      </c>
      <c r="D1506" s="25" t="s">
        <v>572</v>
      </c>
      <c r="E1506" s="25" t="s">
        <v>484</v>
      </c>
      <c r="F1506" s="25" t="s">
        <v>514</v>
      </c>
      <c r="G1506" s="25" t="s">
        <v>620</v>
      </c>
      <c r="H1506" s="148">
        <v>150</v>
      </c>
      <c r="I1506" s="148">
        <v>150</v>
      </c>
      <c r="J1506" s="111">
        <v>150</v>
      </c>
    </row>
    <row r="1507" spans="1:10" s="45" customFormat="1" ht="12.75">
      <c r="A1507" s="26"/>
      <c r="B1507" s="17" t="s">
        <v>573</v>
      </c>
      <c r="C1507" s="21">
        <v>934</v>
      </c>
      <c r="D1507" s="25" t="s">
        <v>572</v>
      </c>
      <c r="E1507" s="25" t="s">
        <v>534</v>
      </c>
      <c r="F1507" s="25"/>
      <c r="G1507" s="25"/>
      <c r="H1507" s="155">
        <f aca="true" t="shared" si="146" ref="H1507:J1508">H1508</f>
        <v>-940</v>
      </c>
      <c r="I1507" s="155">
        <f t="shared" si="146"/>
        <v>0</v>
      </c>
      <c r="J1507" s="115">
        <f t="shared" si="146"/>
        <v>0</v>
      </c>
    </row>
    <row r="1508" spans="1:10" s="45" customFormat="1" ht="38.25">
      <c r="A1508" s="26"/>
      <c r="B1508" s="17" t="s">
        <v>33</v>
      </c>
      <c r="C1508" s="21">
        <v>934</v>
      </c>
      <c r="D1508" s="25" t="s">
        <v>572</v>
      </c>
      <c r="E1508" s="25" t="s">
        <v>534</v>
      </c>
      <c r="F1508" s="25" t="s">
        <v>255</v>
      </c>
      <c r="G1508" s="25"/>
      <c r="H1508" s="155">
        <f t="shared" si="146"/>
        <v>-940</v>
      </c>
      <c r="I1508" s="155">
        <f t="shared" si="146"/>
        <v>0</v>
      </c>
      <c r="J1508" s="115">
        <f t="shared" si="146"/>
        <v>0</v>
      </c>
    </row>
    <row r="1509" spans="1:10" s="45" customFormat="1" ht="25.5">
      <c r="A1509" s="26"/>
      <c r="B1509" s="17" t="s">
        <v>34</v>
      </c>
      <c r="C1509" s="21">
        <v>934</v>
      </c>
      <c r="D1509" s="25" t="s">
        <v>572</v>
      </c>
      <c r="E1509" s="25" t="s">
        <v>534</v>
      </c>
      <c r="F1509" s="25" t="s">
        <v>256</v>
      </c>
      <c r="G1509" s="25"/>
      <c r="H1509" s="155">
        <f>H1510+H1512</f>
        <v>-940</v>
      </c>
      <c r="I1509" s="155">
        <f>I1510+I1512</f>
        <v>0</v>
      </c>
      <c r="J1509" s="115">
        <f>J1510+J1512</f>
        <v>0</v>
      </c>
    </row>
    <row r="1510" spans="1:10" s="45" customFormat="1" ht="25.5">
      <c r="A1510" s="26"/>
      <c r="B1510" s="17" t="s">
        <v>553</v>
      </c>
      <c r="C1510" s="21">
        <v>934</v>
      </c>
      <c r="D1510" s="25" t="s">
        <v>572</v>
      </c>
      <c r="E1510" s="25" t="s">
        <v>534</v>
      </c>
      <c r="F1510" s="25" t="s">
        <v>510</v>
      </c>
      <c r="G1510" s="25"/>
      <c r="H1510" s="155">
        <f>H1511</f>
        <v>-790</v>
      </c>
      <c r="I1510" s="155">
        <f>I1511</f>
        <v>0</v>
      </c>
      <c r="J1510" s="115">
        <f>J1511</f>
        <v>0</v>
      </c>
    </row>
    <row r="1511" spans="1:10" s="45" customFormat="1" ht="12.75">
      <c r="A1511" s="26"/>
      <c r="B1511" s="17" t="s">
        <v>98</v>
      </c>
      <c r="C1511" s="21">
        <v>934</v>
      </c>
      <c r="D1511" s="25" t="s">
        <v>572</v>
      </c>
      <c r="E1511" s="25" t="s">
        <v>534</v>
      </c>
      <c r="F1511" s="25" t="s">
        <v>510</v>
      </c>
      <c r="G1511" s="25" t="s">
        <v>212</v>
      </c>
      <c r="H1511" s="148">
        <v>-790</v>
      </c>
      <c r="I1511" s="148">
        <v>0</v>
      </c>
      <c r="J1511" s="111">
        <v>0</v>
      </c>
    </row>
    <row r="1512" spans="1:10" s="45" customFormat="1" ht="25.5">
      <c r="A1512" s="26"/>
      <c r="B1512" s="17" t="s">
        <v>35</v>
      </c>
      <c r="C1512" s="21">
        <v>934</v>
      </c>
      <c r="D1512" s="25" t="s">
        <v>572</v>
      </c>
      <c r="E1512" s="25" t="s">
        <v>534</v>
      </c>
      <c r="F1512" s="25" t="s">
        <v>514</v>
      </c>
      <c r="G1512" s="25"/>
      <c r="H1512" s="148">
        <f>H1513</f>
        <v>-150</v>
      </c>
      <c r="I1512" s="148">
        <f>I1513</f>
        <v>0</v>
      </c>
      <c r="J1512" s="111">
        <f>J1513</f>
        <v>0</v>
      </c>
    </row>
    <row r="1513" spans="1:10" s="45" customFormat="1" ht="25.5">
      <c r="A1513" s="26"/>
      <c r="B1513" s="12" t="s">
        <v>619</v>
      </c>
      <c r="C1513" s="21">
        <v>934</v>
      </c>
      <c r="D1513" s="25" t="s">
        <v>572</v>
      </c>
      <c r="E1513" s="25" t="s">
        <v>534</v>
      </c>
      <c r="F1513" s="25" t="s">
        <v>514</v>
      </c>
      <c r="G1513" s="25" t="s">
        <v>620</v>
      </c>
      <c r="H1513" s="148">
        <v>-150</v>
      </c>
      <c r="I1513" s="148">
        <v>0</v>
      </c>
      <c r="J1513" s="111">
        <v>0</v>
      </c>
    </row>
    <row r="1514" spans="1:10" s="45" customFormat="1" ht="12.75">
      <c r="A1514" s="26"/>
      <c r="B1514" s="17" t="s">
        <v>462</v>
      </c>
      <c r="C1514" s="21">
        <v>934</v>
      </c>
      <c r="D1514" s="25" t="s">
        <v>486</v>
      </c>
      <c r="E1514" s="25"/>
      <c r="F1514" s="25"/>
      <c r="G1514" s="25"/>
      <c r="H1514" s="155">
        <f aca="true" t="shared" si="147" ref="H1514:J1515">H1515</f>
        <v>0</v>
      </c>
      <c r="I1514" s="155">
        <f t="shared" si="147"/>
        <v>101500</v>
      </c>
      <c r="J1514" s="115">
        <f t="shared" si="147"/>
        <v>101500</v>
      </c>
    </row>
    <row r="1515" spans="1:10" s="45" customFormat="1" ht="12.75">
      <c r="A1515" s="26"/>
      <c r="B1515" s="17" t="s">
        <v>213</v>
      </c>
      <c r="C1515" s="21">
        <v>934</v>
      </c>
      <c r="D1515" s="25" t="s">
        <v>486</v>
      </c>
      <c r="E1515" s="25" t="s">
        <v>461</v>
      </c>
      <c r="F1515" s="25"/>
      <c r="G1515" s="25"/>
      <c r="H1515" s="155">
        <f t="shared" si="147"/>
        <v>0</v>
      </c>
      <c r="I1515" s="155">
        <f t="shared" si="147"/>
        <v>101500</v>
      </c>
      <c r="J1515" s="115">
        <f t="shared" si="147"/>
        <v>101500</v>
      </c>
    </row>
    <row r="1516" spans="1:10" s="45" customFormat="1" ht="12.75">
      <c r="A1516" s="26"/>
      <c r="B1516" s="17" t="s">
        <v>213</v>
      </c>
      <c r="C1516" s="21">
        <v>934</v>
      </c>
      <c r="D1516" s="25" t="s">
        <v>486</v>
      </c>
      <c r="E1516" s="25" t="s">
        <v>461</v>
      </c>
      <c r="F1516" s="25" t="s">
        <v>214</v>
      </c>
      <c r="G1516" s="25"/>
      <c r="H1516" s="155">
        <f>H1521+H1517+H1519</f>
        <v>0</v>
      </c>
      <c r="I1516" s="155">
        <f>I1521+I1517+I1519</f>
        <v>101500</v>
      </c>
      <c r="J1516" s="115">
        <f>J1521+J1517+J1519</f>
        <v>101500</v>
      </c>
    </row>
    <row r="1517" spans="1:10" s="45" customFormat="1" ht="12.75">
      <c r="A1517" s="26"/>
      <c r="B1517" s="6" t="s">
        <v>257</v>
      </c>
      <c r="C1517" s="21">
        <v>934</v>
      </c>
      <c r="D1517" s="25" t="s">
        <v>486</v>
      </c>
      <c r="E1517" s="25" t="s">
        <v>461</v>
      </c>
      <c r="F1517" s="25" t="s">
        <v>258</v>
      </c>
      <c r="G1517" s="25"/>
      <c r="H1517" s="155">
        <f>H1518</f>
        <v>-4800</v>
      </c>
      <c r="I1517" s="155">
        <f>I1518</f>
        <v>0</v>
      </c>
      <c r="J1517" s="115">
        <f>J1518</f>
        <v>0</v>
      </c>
    </row>
    <row r="1518" spans="1:10" s="45" customFormat="1" ht="12.75">
      <c r="A1518" s="26"/>
      <c r="B1518" s="15" t="s">
        <v>98</v>
      </c>
      <c r="C1518" s="21">
        <v>934</v>
      </c>
      <c r="D1518" s="25" t="s">
        <v>486</v>
      </c>
      <c r="E1518" s="25" t="s">
        <v>461</v>
      </c>
      <c r="F1518" s="25" t="s">
        <v>258</v>
      </c>
      <c r="G1518" s="25" t="s">
        <v>212</v>
      </c>
      <c r="H1518" s="148">
        <v>-4800</v>
      </c>
      <c r="I1518" s="148">
        <v>0</v>
      </c>
      <c r="J1518" s="111">
        <v>0</v>
      </c>
    </row>
    <row r="1519" spans="1:10" s="45" customFormat="1" ht="12.75">
      <c r="A1519" s="26"/>
      <c r="B1519" s="15" t="s">
        <v>300</v>
      </c>
      <c r="C1519" s="21">
        <v>934</v>
      </c>
      <c r="D1519" s="25" t="s">
        <v>486</v>
      </c>
      <c r="E1519" s="25" t="s">
        <v>461</v>
      </c>
      <c r="F1519" s="25" t="s">
        <v>301</v>
      </c>
      <c r="G1519" s="25"/>
      <c r="H1519" s="148">
        <f>H1520</f>
        <v>10000</v>
      </c>
      <c r="I1519" s="148">
        <f>I1520</f>
        <v>10000</v>
      </c>
      <c r="J1519" s="111">
        <f>J1520</f>
        <v>10000</v>
      </c>
    </row>
    <row r="1520" spans="1:10" s="45" customFormat="1" ht="12.75">
      <c r="A1520" s="26"/>
      <c r="B1520" s="15" t="s">
        <v>98</v>
      </c>
      <c r="C1520" s="21">
        <v>934</v>
      </c>
      <c r="D1520" s="25" t="s">
        <v>486</v>
      </c>
      <c r="E1520" s="25" t="s">
        <v>461</v>
      </c>
      <c r="F1520" s="25" t="s">
        <v>301</v>
      </c>
      <c r="G1520" s="25" t="s">
        <v>212</v>
      </c>
      <c r="H1520" s="148">
        <v>10000</v>
      </c>
      <c r="I1520" s="148">
        <v>10000</v>
      </c>
      <c r="J1520" s="111">
        <v>10000</v>
      </c>
    </row>
    <row r="1521" spans="1:10" s="45" customFormat="1" ht="25.5">
      <c r="A1521" s="26"/>
      <c r="B1521" s="17" t="s">
        <v>215</v>
      </c>
      <c r="C1521" s="21">
        <v>934</v>
      </c>
      <c r="D1521" s="25" t="s">
        <v>486</v>
      </c>
      <c r="E1521" s="25" t="s">
        <v>461</v>
      </c>
      <c r="F1521" s="25" t="s">
        <v>216</v>
      </c>
      <c r="G1521" s="25"/>
      <c r="H1521" s="155">
        <f>H1522</f>
        <v>-5200</v>
      </c>
      <c r="I1521" s="155">
        <f>I1522</f>
        <v>91500</v>
      </c>
      <c r="J1521" s="115">
        <f>J1522</f>
        <v>91500</v>
      </c>
    </row>
    <row r="1522" spans="1:10" s="45" customFormat="1" ht="12.75">
      <c r="A1522" s="26"/>
      <c r="B1522" s="17" t="s">
        <v>98</v>
      </c>
      <c r="C1522" s="21">
        <v>934</v>
      </c>
      <c r="D1522" s="25" t="s">
        <v>486</v>
      </c>
      <c r="E1522" s="25" t="s">
        <v>461</v>
      </c>
      <c r="F1522" s="25" t="s">
        <v>216</v>
      </c>
      <c r="G1522" s="25" t="s">
        <v>212</v>
      </c>
      <c r="H1522" s="148">
        <v>-5200</v>
      </c>
      <c r="I1522" s="148">
        <v>91500</v>
      </c>
      <c r="J1522" s="111">
        <v>91500</v>
      </c>
    </row>
    <row r="1523" spans="1:10" s="45" customFormat="1" ht="12.75">
      <c r="A1523" s="26"/>
      <c r="B1523" s="17" t="s">
        <v>65</v>
      </c>
      <c r="C1523" s="21">
        <v>934</v>
      </c>
      <c r="D1523" s="25" t="s">
        <v>477</v>
      </c>
      <c r="E1523" s="25"/>
      <c r="F1523" s="25"/>
      <c r="G1523" s="25"/>
      <c r="H1523" s="155">
        <f>H1524+H1530+H1545</f>
        <v>-1086068</v>
      </c>
      <c r="I1523" s="155">
        <f>I1524+I1530+I1545</f>
        <v>0</v>
      </c>
      <c r="J1523" s="115">
        <f>J1524+J1530+J1545</f>
        <v>0</v>
      </c>
    </row>
    <row r="1524" spans="1:10" s="45" customFormat="1" ht="12.75">
      <c r="A1524" s="26"/>
      <c r="B1524" s="17" t="s">
        <v>66</v>
      </c>
      <c r="C1524" s="21">
        <v>934</v>
      </c>
      <c r="D1524" s="25" t="s">
        <v>477</v>
      </c>
      <c r="E1524" s="25" t="s">
        <v>572</v>
      </c>
      <c r="F1524" s="25"/>
      <c r="G1524" s="25"/>
      <c r="H1524" s="155">
        <f>H1525</f>
        <v>-391288</v>
      </c>
      <c r="I1524" s="155">
        <f>I1525</f>
        <v>0</v>
      </c>
      <c r="J1524" s="115">
        <f>J1525</f>
        <v>0</v>
      </c>
    </row>
    <row r="1525" spans="1:10" s="45" customFormat="1" ht="12.75">
      <c r="A1525" s="26"/>
      <c r="B1525" s="17" t="s">
        <v>67</v>
      </c>
      <c r="C1525" s="21">
        <v>934</v>
      </c>
      <c r="D1525" s="25" t="s">
        <v>477</v>
      </c>
      <c r="E1525" s="25" t="s">
        <v>572</v>
      </c>
      <c r="F1525" s="25" t="s">
        <v>68</v>
      </c>
      <c r="G1525" s="25"/>
      <c r="H1525" s="155">
        <f>H1528+H1526</f>
        <v>-391288</v>
      </c>
      <c r="I1525" s="155">
        <f>I1528+I1526</f>
        <v>0</v>
      </c>
      <c r="J1525" s="115">
        <f>J1528+J1526</f>
        <v>0</v>
      </c>
    </row>
    <row r="1526" spans="1:10" s="45" customFormat="1" ht="25.5">
      <c r="A1526" s="26"/>
      <c r="B1526" s="17" t="s">
        <v>263</v>
      </c>
      <c r="C1526" s="21">
        <v>934</v>
      </c>
      <c r="D1526" s="25" t="s">
        <v>477</v>
      </c>
      <c r="E1526" s="25" t="s">
        <v>572</v>
      </c>
      <c r="F1526" s="25" t="s">
        <v>491</v>
      </c>
      <c r="G1526" s="25"/>
      <c r="H1526" s="155">
        <f>H1527</f>
        <v>-3775</v>
      </c>
      <c r="I1526" s="155">
        <f>I1527</f>
        <v>0</v>
      </c>
      <c r="J1526" s="115">
        <f>J1527</f>
        <v>0</v>
      </c>
    </row>
    <row r="1527" spans="1:10" s="45" customFormat="1" ht="25.5">
      <c r="A1527" s="26"/>
      <c r="B1527" s="17" t="s">
        <v>628</v>
      </c>
      <c r="C1527" s="21">
        <v>934</v>
      </c>
      <c r="D1527" s="25" t="s">
        <v>477</v>
      </c>
      <c r="E1527" s="25" t="s">
        <v>572</v>
      </c>
      <c r="F1527" s="25" t="s">
        <v>491</v>
      </c>
      <c r="G1527" s="25" t="s">
        <v>629</v>
      </c>
      <c r="H1527" s="148">
        <v>-3775</v>
      </c>
      <c r="I1527" s="148">
        <v>0</v>
      </c>
      <c r="J1527" s="111">
        <v>0</v>
      </c>
    </row>
    <row r="1528" spans="1:10" s="45" customFormat="1" ht="25.5">
      <c r="A1528" s="26"/>
      <c r="B1528" s="17" t="s">
        <v>677</v>
      </c>
      <c r="C1528" s="21">
        <v>934</v>
      </c>
      <c r="D1528" s="25" t="s">
        <v>477</v>
      </c>
      <c r="E1528" s="25" t="s">
        <v>572</v>
      </c>
      <c r="F1528" s="25" t="s">
        <v>69</v>
      </c>
      <c r="G1528" s="25"/>
      <c r="H1528" s="155">
        <f>H1529</f>
        <v>-387513</v>
      </c>
      <c r="I1528" s="155">
        <f>I1529</f>
        <v>0</v>
      </c>
      <c r="J1528" s="115">
        <f>J1529</f>
        <v>0</v>
      </c>
    </row>
    <row r="1529" spans="1:10" s="45" customFormat="1" ht="25.5">
      <c r="A1529" s="26"/>
      <c r="B1529" s="17" t="s">
        <v>628</v>
      </c>
      <c r="C1529" s="21">
        <v>934</v>
      </c>
      <c r="D1529" s="25" t="s">
        <v>477</v>
      </c>
      <c r="E1529" s="25" t="s">
        <v>572</v>
      </c>
      <c r="F1529" s="25" t="s">
        <v>69</v>
      </c>
      <c r="G1529" s="25" t="s">
        <v>629</v>
      </c>
      <c r="H1529" s="148">
        <v>-387513</v>
      </c>
      <c r="I1529" s="148">
        <v>0</v>
      </c>
      <c r="J1529" s="111">
        <v>0</v>
      </c>
    </row>
    <row r="1530" spans="1:10" s="45" customFormat="1" ht="12.75">
      <c r="A1530" s="26"/>
      <c r="B1530" s="17" t="s">
        <v>70</v>
      </c>
      <c r="C1530" s="21">
        <v>934</v>
      </c>
      <c r="D1530" s="25" t="s">
        <v>477</v>
      </c>
      <c r="E1530" s="25" t="s">
        <v>465</v>
      </c>
      <c r="F1530" s="25"/>
      <c r="G1530" s="25"/>
      <c r="H1530" s="155">
        <f>H1531+H1537+H1542</f>
        <v>-627501</v>
      </c>
      <c r="I1530" s="155">
        <f>I1531+I1537+I1542</f>
        <v>0</v>
      </c>
      <c r="J1530" s="115">
        <f>J1531+J1537+J1542</f>
        <v>0</v>
      </c>
    </row>
    <row r="1531" spans="1:10" s="45" customFormat="1" ht="25.5">
      <c r="A1531" s="26"/>
      <c r="B1531" s="17" t="s">
        <v>71</v>
      </c>
      <c r="C1531" s="21">
        <v>934</v>
      </c>
      <c r="D1531" s="25" t="s">
        <v>477</v>
      </c>
      <c r="E1531" s="25" t="s">
        <v>465</v>
      </c>
      <c r="F1531" s="25" t="s">
        <v>72</v>
      </c>
      <c r="G1531" s="25"/>
      <c r="H1531" s="155">
        <f>H1534+H1532</f>
        <v>-581614</v>
      </c>
      <c r="I1531" s="155">
        <f>I1534+I1532</f>
        <v>0</v>
      </c>
      <c r="J1531" s="115">
        <f>J1534+J1532</f>
        <v>0</v>
      </c>
    </row>
    <row r="1532" spans="1:10" s="45" customFormat="1" ht="25.5">
      <c r="A1532" s="26"/>
      <c r="B1532" s="17" t="s">
        <v>263</v>
      </c>
      <c r="C1532" s="21">
        <v>934</v>
      </c>
      <c r="D1532" s="25" t="s">
        <v>477</v>
      </c>
      <c r="E1532" s="25" t="s">
        <v>465</v>
      </c>
      <c r="F1532" s="25" t="s">
        <v>494</v>
      </c>
      <c r="G1532" s="25"/>
      <c r="H1532" s="155">
        <f>H1533</f>
        <v>-17960</v>
      </c>
      <c r="I1532" s="155">
        <f>I1533</f>
        <v>0</v>
      </c>
      <c r="J1532" s="115">
        <f>J1533</f>
        <v>0</v>
      </c>
    </row>
    <row r="1533" spans="1:10" s="45" customFormat="1" ht="25.5">
      <c r="A1533" s="26"/>
      <c r="B1533" s="17" t="s">
        <v>628</v>
      </c>
      <c r="C1533" s="21">
        <v>934</v>
      </c>
      <c r="D1533" s="25" t="s">
        <v>477</v>
      </c>
      <c r="E1533" s="25" t="s">
        <v>465</v>
      </c>
      <c r="F1533" s="25" t="s">
        <v>494</v>
      </c>
      <c r="G1533" s="25" t="s">
        <v>629</v>
      </c>
      <c r="H1533" s="148">
        <v>-17960</v>
      </c>
      <c r="I1533" s="148">
        <v>0</v>
      </c>
      <c r="J1533" s="111">
        <v>0</v>
      </c>
    </row>
    <row r="1534" spans="1:10" s="45" customFormat="1" ht="25.5">
      <c r="A1534" s="26"/>
      <c r="B1534" s="17" t="s">
        <v>677</v>
      </c>
      <c r="C1534" s="21">
        <v>934</v>
      </c>
      <c r="D1534" s="25" t="s">
        <v>477</v>
      </c>
      <c r="E1534" s="25" t="s">
        <v>465</v>
      </c>
      <c r="F1534" s="25" t="s">
        <v>73</v>
      </c>
      <c r="G1534" s="25"/>
      <c r="H1534" s="155">
        <f>H1535+H1536</f>
        <v>-563654</v>
      </c>
      <c r="I1534" s="155">
        <f>I1535+I1536</f>
        <v>0</v>
      </c>
      <c r="J1534" s="115">
        <f>J1535+J1536</f>
        <v>0</v>
      </c>
    </row>
    <row r="1535" spans="1:10" s="45" customFormat="1" ht="25.5">
      <c r="A1535" s="26"/>
      <c r="B1535" s="17" t="s">
        <v>628</v>
      </c>
      <c r="C1535" s="21">
        <v>934</v>
      </c>
      <c r="D1535" s="25" t="s">
        <v>477</v>
      </c>
      <c r="E1535" s="25" t="s">
        <v>465</v>
      </c>
      <c r="F1535" s="25" t="s">
        <v>73</v>
      </c>
      <c r="G1535" s="25" t="s">
        <v>629</v>
      </c>
      <c r="H1535" s="148">
        <v>-123969</v>
      </c>
      <c r="I1535" s="148">
        <v>0</v>
      </c>
      <c r="J1535" s="111">
        <v>0</v>
      </c>
    </row>
    <row r="1536" spans="1:10" s="45" customFormat="1" ht="153">
      <c r="A1536" s="188"/>
      <c r="B1536" s="99" t="s">
        <v>104</v>
      </c>
      <c r="C1536" s="21">
        <v>934</v>
      </c>
      <c r="D1536" s="25" t="s">
        <v>477</v>
      </c>
      <c r="E1536" s="25" t="s">
        <v>465</v>
      </c>
      <c r="F1536" s="25" t="s">
        <v>73</v>
      </c>
      <c r="G1536" s="25" t="s">
        <v>629</v>
      </c>
      <c r="H1536" s="148">
        <v>-439685</v>
      </c>
      <c r="I1536" s="148">
        <v>0</v>
      </c>
      <c r="J1536" s="111">
        <v>0</v>
      </c>
    </row>
    <row r="1537" spans="1:10" s="45" customFormat="1" ht="12.75">
      <c r="A1537" s="26"/>
      <c r="B1537" s="17" t="s">
        <v>74</v>
      </c>
      <c r="C1537" s="21">
        <v>934</v>
      </c>
      <c r="D1537" s="25" t="s">
        <v>477</v>
      </c>
      <c r="E1537" s="25" t="s">
        <v>465</v>
      </c>
      <c r="F1537" s="25" t="s">
        <v>75</v>
      </c>
      <c r="G1537" s="25"/>
      <c r="H1537" s="155">
        <f>H1540+H1538</f>
        <v>-32890</v>
      </c>
      <c r="I1537" s="155">
        <f>I1540+I1538</f>
        <v>0</v>
      </c>
      <c r="J1537" s="115">
        <f>J1540+J1538</f>
        <v>0</v>
      </c>
    </row>
    <row r="1538" spans="1:10" s="45" customFormat="1" ht="25.5">
      <c r="A1538" s="26"/>
      <c r="B1538" s="17" t="s">
        <v>263</v>
      </c>
      <c r="C1538" s="21">
        <v>934</v>
      </c>
      <c r="D1538" s="25" t="s">
        <v>477</v>
      </c>
      <c r="E1538" s="25" t="s">
        <v>465</v>
      </c>
      <c r="F1538" s="25" t="s">
        <v>191</v>
      </c>
      <c r="G1538" s="25"/>
      <c r="H1538" s="155">
        <f>H1539</f>
        <v>-123</v>
      </c>
      <c r="I1538" s="155">
        <f>I1539</f>
        <v>0</v>
      </c>
      <c r="J1538" s="115">
        <f>J1539</f>
        <v>0</v>
      </c>
    </row>
    <row r="1539" spans="1:10" s="45" customFormat="1" ht="25.5">
      <c r="A1539" s="26"/>
      <c r="B1539" s="17" t="s">
        <v>628</v>
      </c>
      <c r="C1539" s="21">
        <v>934</v>
      </c>
      <c r="D1539" s="25" t="s">
        <v>477</v>
      </c>
      <c r="E1539" s="25" t="s">
        <v>465</v>
      </c>
      <c r="F1539" s="25" t="s">
        <v>191</v>
      </c>
      <c r="G1539" s="25" t="s">
        <v>629</v>
      </c>
      <c r="H1539" s="148">
        <v>-123</v>
      </c>
      <c r="I1539" s="148">
        <v>0</v>
      </c>
      <c r="J1539" s="111">
        <v>0</v>
      </c>
    </row>
    <row r="1540" spans="1:10" s="45" customFormat="1" ht="25.5">
      <c r="A1540" s="26"/>
      <c r="B1540" s="17" t="s">
        <v>677</v>
      </c>
      <c r="C1540" s="21">
        <v>934</v>
      </c>
      <c r="D1540" s="25" t="s">
        <v>477</v>
      </c>
      <c r="E1540" s="25" t="s">
        <v>465</v>
      </c>
      <c r="F1540" s="25" t="s">
        <v>76</v>
      </c>
      <c r="G1540" s="25"/>
      <c r="H1540" s="155">
        <f>H1541</f>
        <v>-32767</v>
      </c>
      <c r="I1540" s="155">
        <f>I1541</f>
        <v>0</v>
      </c>
      <c r="J1540" s="115">
        <f>J1541</f>
        <v>0</v>
      </c>
    </row>
    <row r="1541" spans="1:10" s="45" customFormat="1" ht="25.5">
      <c r="A1541" s="26"/>
      <c r="B1541" s="17" t="s">
        <v>628</v>
      </c>
      <c r="C1541" s="21">
        <v>934</v>
      </c>
      <c r="D1541" s="25" t="s">
        <v>477</v>
      </c>
      <c r="E1541" s="25" t="s">
        <v>465</v>
      </c>
      <c r="F1541" s="25" t="s">
        <v>76</v>
      </c>
      <c r="G1541" s="25" t="s">
        <v>629</v>
      </c>
      <c r="H1541" s="148">
        <v>-32767</v>
      </c>
      <c r="I1541" s="148">
        <v>0</v>
      </c>
      <c r="J1541" s="111">
        <v>0</v>
      </c>
    </row>
    <row r="1542" spans="1:10" s="53" customFormat="1" ht="25.5">
      <c r="A1542" s="42"/>
      <c r="B1542" s="6" t="s">
        <v>7</v>
      </c>
      <c r="C1542" s="28">
        <v>934</v>
      </c>
      <c r="D1542" s="23" t="s">
        <v>477</v>
      </c>
      <c r="E1542" s="23" t="s">
        <v>465</v>
      </c>
      <c r="F1542" s="23" t="s">
        <v>8</v>
      </c>
      <c r="G1542" s="23"/>
      <c r="H1542" s="150">
        <f aca="true" t="shared" si="148" ref="H1542:J1543">H1543</f>
        <v>-12997</v>
      </c>
      <c r="I1542" s="150">
        <f t="shared" si="148"/>
        <v>0</v>
      </c>
      <c r="J1542" s="113">
        <f t="shared" si="148"/>
        <v>0</v>
      </c>
    </row>
    <row r="1543" spans="1:10" s="53" customFormat="1" ht="25.5">
      <c r="A1543" s="42"/>
      <c r="B1543" s="6" t="s">
        <v>366</v>
      </c>
      <c r="C1543" s="28">
        <v>934</v>
      </c>
      <c r="D1543" s="23" t="s">
        <v>477</v>
      </c>
      <c r="E1543" s="23" t="s">
        <v>465</v>
      </c>
      <c r="F1543" s="23" t="s">
        <v>39</v>
      </c>
      <c r="G1543" s="23"/>
      <c r="H1543" s="150">
        <f t="shared" si="148"/>
        <v>-12997</v>
      </c>
      <c r="I1543" s="150">
        <f t="shared" si="148"/>
        <v>0</v>
      </c>
      <c r="J1543" s="113">
        <f t="shared" si="148"/>
        <v>0</v>
      </c>
    </row>
    <row r="1544" spans="1:10" s="53" customFormat="1" ht="63.75">
      <c r="A1544" s="42"/>
      <c r="B1544" s="24" t="s">
        <v>126</v>
      </c>
      <c r="C1544" s="28">
        <v>934</v>
      </c>
      <c r="D1544" s="23" t="s">
        <v>477</v>
      </c>
      <c r="E1544" s="23" t="s">
        <v>465</v>
      </c>
      <c r="F1544" s="23" t="s">
        <v>39</v>
      </c>
      <c r="G1544" s="23" t="s">
        <v>629</v>
      </c>
      <c r="H1544" s="148">
        <v>-12997</v>
      </c>
      <c r="I1544" s="148">
        <v>0</v>
      </c>
      <c r="J1544" s="111">
        <v>0</v>
      </c>
    </row>
    <row r="1545" spans="1:10" s="45" customFormat="1" ht="12.75">
      <c r="A1545" s="26"/>
      <c r="B1545" s="13" t="s">
        <v>94</v>
      </c>
      <c r="C1545" s="21">
        <v>934</v>
      </c>
      <c r="D1545" s="25" t="s">
        <v>477</v>
      </c>
      <c r="E1545" s="25" t="s">
        <v>464</v>
      </c>
      <c r="F1545" s="25"/>
      <c r="G1545" s="25"/>
      <c r="H1545" s="155">
        <f>H1546+H1551</f>
        <v>-67279</v>
      </c>
      <c r="I1545" s="155">
        <f>I1546+I1551</f>
        <v>0</v>
      </c>
      <c r="J1545" s="115">
        <f>J1546+J1551</f>
        <v>0</v>
      </c>
    </row>
    <row r="1546" spans="1:10" s="45" customFormat="1" ht="76.5">
      <c r="A1546" s="26"/>
      <c r="B1546" s="17" t="s">
        <v>15</v>
      </c>
      <c r="C1546" s="21">
        <v>934</v>
      </c>
      <c r="D1546" s="25" t="s">
        <v>477</v>
      </c>
      <c r="E1546" s="25" t="s">
        <v>464</v>
      </c>
      <c r="F1546" s="25" t="s">
        <v>16</v>
      </c>
      <c r="G1546" s="25"/>
      <c r="H1546" s="155">
        <f>H1549+H1547</f>
        <v>-42046</v>
      </c>
      <c r="I1546" s="155">
        <f>I1549+I1547</f>
        <v>0</v>
      </c>
      <c r="J1546" s="115">
        <f>J1549+J1547</f>
        <v>0</v>
      </c>
    </row>
    <row r="1547" spans="1:10" s="45" customFormat="1" ht="25.5">
      <c r="A1547" s="26"/>
      <c r="B1547" s="17" t="s">
        <v>263</v>
      </c>
      <c r="C1547" s="21">
        <v>934</v>
      </c>
      <c r="D1547" s="25" t="s">
        <v>477</v>
      </c>
      <c r="E1547" s="25" t="s">
        <v>464</v>
      </c>
      <c r="F1547" s="25" t="s">
        <v>268</v>
      </c>
      <c r="G1547" s="25"/>
      <c r="H1547" s="155">
        <f>H1548</f>
        <v>-222</v>
      </c>
      <c r="I1547" s="155">
        <f>I1548</f>
        <v>0</v>
      </c>
      <c r="J1547" s="115">
        <f>J1548</f>
        <v>0</v>
      </c>
    </row>
    <row r="1548" spans="1:10" s="45" customFormat="1" ht="25.5">
      <c r="A1548" s="26"/>
      <c r="B1548" s="17" t="s">
        <v>628</v>
      </c>
      <c r="C1548" s="21">
        <v>934</v>
      </c>
      <c r="D1548" s="25" t="s">
        <v>477</v>
      </c>
      <c r="E1548" s="25" t="s">
        <v>464</v>
      </c>
      <c r="F1548" s="25" t="s">
        <v>268</v>
      </c>
      <c r="G1548" s="25" t="s">
        <v>629</v>
      </c>
      <c r="H1548" s="148">
        <v>-222</v>
      </c>
      <c r="I1548" s="148">
        <v>0</v>
      </c>
      <c r="J1548" s="111">
        <v>0</v>
      </c>
    </row>
    <row r="1549" spans="1:10" s="45" customFormat="1" ht="25.5">
      <c r="A1549" s="26"/>
      <c r="B1549" s="17" t="s">
        <v>677</v>
      </c>
      <c r="C1549" s="21">
        <v>934</v>
      </c>
      <c r="D1549" s="25" t="s">
        <v>477</v>
      </c>
      <c r="E1549" s="25" t="s">
        <v>464</v>
      </c>
      <c r="F1549" s="25" t="s">
        <v>17</v>
      </c>
      <c r="G1549" s="25"/>
      <c r="H1549" s="155">
        <f>H1550</f>
        <v>-41824</v>
      </c>
      <c r="I1549" s="155">
        <f>I1550</f>
        <v>0</v>
      </c>
      <c r="J1549" s="115">
        <f>J1550</f>
        <v>0</v>
      </c>
    </row>
    <row r="1550" spans="1:10" s="45" customFormat="1" ht="25.5">
      <c r="A1550" s="26"/>
      <c r="B1550" s="17" t="s">
        <v>628</v>
      </c>
      <c r="C1550" s="21">
        <v>934</v>
      </c>
      <c r="D1550" s="25" t="s">
        <v>477</v>
      </c>
      <c r="E1550" s="25" t="s">
        <v>464</v>
      </c>
      <c r="F1550" s="25" t="s">
        <v>17</v>
      </c>
      <c r="G1550" s="25" t="s">
        <v>629</v>
      </c>
      <c r="H1550" s="148">
        <v>-41824</v>
      </c>
      <c r="I1550" s="148">
        <v>0</v>
      </c>
      <c r="J1550" s="111">
        <v>0</v>
      </c>
    </row>
    <row r="1551" spans="1:10" s="45" customFormat="1" ht="12.75">
      <c r="A1551" s="26"/>
      <c r="B1551" s="174" t="s">
        <v>12</v>
      </c>
      <c r="C1551" s="21">
        <v>934</v>
      </c>
      <c r="D1551" s="25" t="s">
        <v>477</v>
      </c>
      <c r="E1551" s="25" t="s">
        <v>464</v>
      </c>
      <c r="F1551" s="25" t="s">
        <v>13</v>
      </c>
      <c r="G1551" s="25"/>
      <c r="H1551" s="148">
        <f>H1552+H1554</f>
        <v>-25233</v>
      </c>
      <c r="I1551" s="148">
        <f>I1552+I1554</f>
        <v>0</v>
      </c>
      <c r="J1551" s="111">
        <f>J1552+J1554</f>
        <v>0</v>
      </c>
    </row>
    <row r="1552" spans="1:10" s="45" customFormat="1" ht="38.25">
      <c r="A1552" s="26"/>
      <c r="B1552" s="24" t="s">
        <v>290</v>
      </c>
      <c r="C1552" s="21">
        <v>934</v>
      </c>
      <c r="D1552" s="25" t="s">
        <v>477</v>
      </c>
      <c r="E1552" s="25" t="s">
        <v>464</v>
      </c>
      <c r="F1552" s="25" t="s">
        <v>291</v>
      </c>
      <c r="G1552" s="25"/>
      <c r="H1552" s="148">
        <f>H1553</f>
        <v>-4250</v>
      </c>
      <c r="I1552" s="148">
        <f>I1553</f>
        <v>0</v>
      </c>
      <c r="J1552" s="111">
        <f>J1553</f>
        <v>0</v>
      </c>
    </row>
    <row r="1553" spans="1:10" s="45" customFormat="1" ht="12.75">
      <c r="A1553" s="26"/>
      <c r="B1553" s="24" t="s">
        <v>185</v>
      </c>
      <c r="C1553" s="21">
        <v>934</v>
      </c>
      <c r="D1553" s="25" t="s">
        <v>477</v>
      </c>
      <c r="E1553" s="25" t="s">
        <v>464</v>
      </c>
      <c r="F1553" s="25" t="s">
        <v>291</v>
      </c>
      <c r="G1553" s="25" t="s">
        <v>202</v>
      </c>
      <c r="H1553" s="148">
        <v>-4250</v>
      </c>
      <c r="I1553" s="148">
        <v>0</v>
      </c>
      <c r="J1553" s="111">
        <v>0</v>
      </c>
    </row>
    <row r="1554" spans="1:10" s="45" customFormat="1" ht="76.5">
      <c r="A1554" s="26"/>
      <c r="B1554" s="24" t="s">
        <v>341</v>
      </c>
      <c r="C1554" s="21">
        <v>934</v>
      </c>
      <c r="D1554" s="22" t="s">
        <v>477</v>
      </c>
      <c r="E1554" s="22" t="s">
        <v>464</v>
      </c>
      <c r="F1554" s="25" t="s">
        <v>77</v>
      </c>
      <c r="G1554" s="35"/>
      <c r="H1554" s="148">
        <f>H1555</f>
        <v>-20983</v>
      </c>
      <c r="I1554" s="148">
        <f>I1555</f>
        <v>0</v>
      </c>
      <c r="J1554" s="111">
        <f>J1555</f>
        <v>0</v>
      </c>
    </row>
    <row r="1555" spans="1:10" s="45" customFormat="1" ht="12.75">
      <c r="A1555" s="26"/>
      <c r="B1555" s="24" t="s">
        <v>185</v>
      </c>
      <c r="C1555" s="21">
        <v>934</v>
      </c>
      <c r="D1555" s="22" t="s">
        <v>477</v>
      </c>
      <c r="E1555" s="22" t="s">
        <v>464</v>
      </c>
      <c r="F1555" s="34" t="s">
        <v>77</v>
      </c>
      <c r="G1555" s="35">
        <v>22</v>
      </c>
      <c r="H1555" s="148">
        <v>-20983</v>
      </c>
      <c r="I1555" s="148">
        <v>0</v>
      </c>
      <c r="J1555" s="111">
        <v>0</v>
      </c>
    </row>
    <row r="1556" spans="1:10" s="45" customFormat="1" ht="12.75">
      <c r="A1556" s="26"/>
      <c r="B1556" s="17" t="s">
        <v>496</v>
      </c>
      <c r="C1556" s="21">
        <v>934</v>
      </c>
      <c r="D1556" s="25" t="s">
        <v>401</v>
      </c>
      <c r="E1556" s="25"/>
      <c r="F1556" s="25"/>
      <c r="G1556" s="25"/>
      <c r="H1556" s="155">
        <f aca="true" t="shared" si="149" ref="H1556:J1557">H1557</f>
        <v>-14348.8</v>
      </c>
      <c r="I1556" s="155">
        <f t="shared" si="149"/>
        <v>0</v>
      </c>
      <c r="J1556" s="115">
        <f t="shared" si="149"/>
        <v>0</v>
      </c>
    </row>
    <row r="1557" spans="1:10" s="45" customFormat="1" ht="12.75">
      <c r="A1557" s="26"/>
      <c r="B1557" s="24" t="s">
        <v>23</v>
      </c>
      <c r="C1557" s="35">
        <v>934</v>
      </c>
      <c r="D1557" s="22" t="s">
        <v>401</v>
      </c>
      <c r="E1557" s="22" t="s">
        <v>487</v>
      </c>
      <c r="F1557" s="34"/>
      <c r="G1557" s="35"/>
      <c r="H1557" s="155">
        <f t="shared" si="149"/>
        <v>-14348.8</v>
      </c>
      <c r="I1557" s="155">
        <f t="shared" si="149"/>
        <v>0</v>
      </c>
      <c r="J1557" s="115">
        <f t="shared" si="149"/>
        <v>0</v>
      </c>
    </row>
    <row r="1558" spans="1:10" s="49" customFormat="1" ht="12.75">
      <c r="A1558" s="188"/>
      <c r="B1558" s="24" t="s">
        <v>40</v>
      </c>
      <c r="C1558" s="35">
        <v>934</v>
      </c>
      <c r="D1558" s="22" t="s">
        <v>401</v>
      </c>
      <c r="E1558" s="22" t="s">
        <v>487</v>
      </c>
      <c r="F1558" s="34" t="s">
        <v>47</v>
      </c>
      <c r="G1558" s="35"/>
      <c r="H1558" s="148">
        <f>H1562+H1559</f>
        <v>-14348.8</v>
      </c>
      <c r="I1558" s="148">
        <f>I1562+I1559</f>
        <v>0</v>
      </c>
      <c r="J1558" s="111">
        <f>J1562+J1559</f>
        <v>0</v>
      </c>
    </row>
    <row r="1559" spans="1:10" s="49" customFormat="1" ht="63.75">
      <c r="A1559" s="188"/>
      <c r="B1559" s="103" t="s">
        <v>105</v>
      </c>
      <c r="C1559" s="28">
        <v>934</v>
      </c>
      <c r="D1559" s="22" t="s">
        <v>401</v>
      </c>
      <c r="E1559" s="22" t="s">
        <v>487</v>
      </c>
      <c r="F1559" s="23" t="s">
        <v>251</v>
      </c>
      <c r="G1559" s="23"/>
      <c r="H1559" s="150">
        <f aca="true" t="shared" si="150" ref="H1559:J1560">H1560</f>
        <v>-133</v>
      </c>
      <c r="I1559" s="150">
        <f t="shared" si="150"/>
        <v>0</v>
      </c>
      <c r="J1559" s="113">
        <f t="shared" si="150"/>
        <v>0</v>
      </c>
    </row>
    <row r="1560" spans="1:10" s="49" customFormat="1" ht="127.5">
      <c r="A1560" s="188"/>
      <c r="B1560" s="107" t="s">
        <v>716</v>
      </c>
      <c r="C1560" s="28">
        <v>934</v>
      </c>
      <c r="D1560" s="22" t="s">
        <v>401</v>
      </c>
      <c r="E1560" s="22" t="s">
        <v>487</v>
      </c>
      <c r="F1560" s="23" t="s">
        <v>252</v>
      </c>
      <c r="G1560" s="23"/>
      <c r="H1560" s="150">
        <f t="shared" si="150"/>
        <v>-133</v>
      </c>
      <c r="I1560" s="150">
        <f t="shared" si="150"/>
        <v>0</v>
      </c>
      <c r="J1560" s="113">
        <f t="shared" si="150"/>
        <v>0</v>
      </c>
    </row>
    <row r="1561" spans="1:10" s="49" customFormat="1" ht="153">
      <c r="A1561" s="188"/>
      <c r="B1561" s="140" t="s">
        <v>143</v>
      </c>
      <c r="C1561" s="28">
        <v>934</v>
      </c>
      <c r="D1561" s="22" t="s">
        <v>401</v>
      </c>
      <c r="E1561" s="22" t="s">
        <v>487</v>
      </c>
      <c r="F1561" s="23" t="s">
        <v>252</v>
      </c>
      <c r="G1561" s="23" t="s">
        <v>53</v>
      </c>
      <c r="H1561" s="148">
        <v>-133</v>
      </c>
      <c r="I1561" s="148">
        <v>0</v>
      </c>
      <c r="J1561" s="111">
        <v>0</v>
      </c>
    </row>
    <row r="1562" spans="1:10" s="49" customFormat="1" ht="25.5">
      <c r="A1562" s="188"/>
      <c r="B1562" s="24" t="s">
        <v>527</v>
      </c>
      <c r="C1562" s="35">
        <v>934</v>
      </c>
      <c r="D1562" s="22" t="s">
        <v>401</v>
      </c>
      <c r="E1562" s="22" t="s">
        <v>487</v>
      </c>
      <c r="F1562" s="34" t="s">
        <v>525</v>
      </c>
      <c r="G1562" s="35"/>
      <c r="H1562" s="148">
        <f>H1564</f>
        <v>-14215.8</v>
      </c>
      <c r="I1562" s="148">
        <f>I1564</f>
        <v>0</v>
      </c>
      <c r="J1562" s="111">
        <f>J1564</f>
        <v>0</v>
      </c>
    </row>
    <row r="1563" spans="1:10" s="49" customFormat="1" ht="63.75">
      <c r="A1563" s="188"/>
      <c r="B1563" s="24" t="s">
        <v>342</v>
      </c>
      <c r="C1563" s="35">
        <v>934</v>
      </c>
      <c r="D1563" s="22" t="s">
        <v>401</v>
      </c>
      <c r="E1563" s="22" t="s">
        <v>487</v>
      </c>
      <c r="F1563" s="34" t="s">
        <v>526</v>
      </c>
      <c r="G1563" s="35"/>
      <c r="H1563" s="148">
        <f>H1564</f>
        <v>-14215.8</v>
      </c>
      <c r="I1563" s="148">
        <f>I1564</f>
        <v>0</v>
      </c>
      <c r="J1563" s="111">
        <f>J1564</f>
        <v>0</v>
      </c>
    </row>
    <row r="1564" spans="1:10" s="49" customFormat="1" ht="102">
      <c r="A1564" s="188"/>
      <c r="B1564" s="24" t="s">
        <v>340</v>
      </c>
      <c r="C1564" s="35">
        <v>934</v>
      </c>
      <c r="D1564" s="22" t="s">
        <v>401</v>
      </c>
      <c r="E1564" s="22" t="s">
        <v>487</v>
      </c>
      <c r="F1564" s="34" t="s">
        <v>526</v>
      </c>
      <c r="G1564" s="35">
        <v>5</v>
      </c>
      <c r="H1564" s="148">
        <v>-14215.8</v>
      </c>
      <c r="I1564" s="148">
        <v>0</v>
      </c>
      <c r="J1564" s="111">
        <v>0</v>
      </c>
    </row>
    <row r="1565" spans="1:10" s="45" customFormat="1" ht="38.25">
      <c r="A1565" s="180" t="s">
        <v>175</v>
      </c>
      <c r="B1565" s="9" t="s">
        <v>21</v>
      </c>
      <c r="C1565" s="10">
        <v>935</v>
      </c>
      <c r="D1565" s="19"/>
      <c r="E1565" s="33"/>
      <c r="F1565" s="33"/>
      <c r="G1565" s="33"/>
      <c r="H1565" s="162">
        <f>H1566+H1591+H1600+H1640</f>
        <v>-1239816.7</v>
      </c>
      <c r="I1565" s="162">
        <f>I1566+I1591+I1600+I1640</f>
        <v>172499.7</v>
      </c>
      <c r="J1565" s="118">
        <f>J1566+J1591+J1600+J1640</f>
        <v>172499.8</v>
      </c>
    </row>
    <row r="1566" spans="1:10" s="45" customFormat="1" ht="12.75">
      <c r="A1566" s="26"/>
      <c r="B1566" s="17" t="s">
        <v>501</v>
      </c>
      <c r="C1566" s="21">
        <v>935</v>
      </c>
      <c r="D1566" s="22" t="s">
        <v>572</v>
      </c>
      <c r="E1566" s="40"/>
      <c r="F1566" s="40"/>
      <c r="G1566" s="40"/>
      <c r="H1566" s="155">
        <f>H1567+H1584+H1577</f>
        <v>1397.8000000000002</v>
      </c>
      <c r="I1566" s="155">
        <f>I1567+I1584+I1577</f>
        <v>70999.7</v>
      </c>
      <c r="J1566" s="115">
        <f>J1567+J1584+J1577</f>
        <v>70999.8</v>
      </c>
    </row>
    <row r="1567" spans="1:10" s="45" customFormat="1" ht="51">
      <c r="A1567" s="26"/>
      <c r="B1567" s="6" t="s">
        <v>90</v>
      </c>
      <c r="C1567" s="21">
        <v>935</v>
      </c>
      <c r="D1567" s="25" t="s">
        <v>572</v>
      </c>
      <c r="E1567" s="25" t="s">
        <v>487</v>
      </c>
      <c r="F1567" s="25"/>
      <c r="G1567" s="25"/>
      <c r="H1567" s="155">
        <f>H1568</f>
        <v>1397.8000000000002</v>
      </c>
      <c r="I1567" s="155">
        <f>I1568</f>
        <v>70089.7</v>
      </c>
      <c r="J1567" s="115">
        <f>J1568</f>
        <v>70089.8</v>
      </c>
    </row>
    <row r="1568" spans="1:10" s="45" customFormat="1" ht="51">
      <c r="A1568" s="26"/>
      <c r="B1568" s="17" t="s">
        <v>630</v>
      </c>
      <c r="C1568" s="21">
        <v>935</v>
      </c>
      <c r="D1568" s="25" t="s">
        <v>572</v>
      </c>
      <c r="E1568" s="25" t="s">
        <v>487</v>
      </c>
      <c r="F1568" s="25" t="s">
        <v>631</v>
      </c>
      <c r="G1568" s="25"/>
      <c r="H1568" s="155">
        <f>H1569+H1571+H1573+H1575</f>
        <v>1397.8000000000002</v>
      </c>
      <c r="I1568" s="155">
        <f>I1569+I1571+I1573+I1575</f>
        <v>70089.7</v>
      </c>
      <c r="J1568" s="115">
        <f>J1569+J1571+J1573+J1575</f>
        <v>70089.8</v>
      </c>
    </row>
    <row r="1569" spans="1:10" s="45" customFormat="1" ht="12.75">
      <c r="A1569" s="26"/>
      <c r="B1569" s="17" t="s">
        <v>208</v>
      </c>
      <c r="C1569" s="21">
        <v>935</v>
      </c>
      <c r="D1569" s="25" t="s">
        <v>572</v>
      </c>
      <c r="E1569" s="25" t="s">
        <v>487</v>
      </c>
      <c r="F1569" s="25" t="s">
        <v>209</v>
      </c>
      <c r="G1569" s="25"/>
      <c r="H1569" s="155">
        <f>H1570</f>
        <v>2296</v>
      </c>
      <c r="I1569" s="155">
        <f>I1570</f>
        <v>67800</v>
      </c>
      <c r="J1569" s="115">
        <f>J1570</f>
        <v>67800</v>
      </c>
    </row>
    <row r="1570" spans="1:10" s="45" customFormat="1" ht="25.5">
      <c r="A1570" s="26"/>
      <c r="B1570" s="12" t="s">
        <v>619</v>
      </c>
      <c r="C1570" s="21">
        <v>935</v>
      </c>
      <c r="D1570" s="25" t="s">
        <v>572</v>
      </c>
      <c r="E1570" s="25" t="s">
        <v>487</v>
      </c>
      <c r="F1570" s="25" t="s">
        <v>209</v>
      </c>
      <c r="G1570" s="25" t="s">
        <v>620</v>
      </c>
      <c r="H1570" s="148">
        <v>2296</v>
      </c>
      <c r="I1570" s="148">
        <v>67800</v>
      </c>
      <c r="J1570" s="111">
        <v>67800</v>
      </c>
    </row>
    <row r="1571" spans="1:10" s="45" customFormat="1" ht="25.5">
      <c r="A1571" s="26"/>
      <c r="B1571" s="17" t="s">
        <v>276</v>
      </c>
      <c r="C1571" s="21">
        <v>935</v>
      </c>
      <c r="D1571" s="25" t="s">
        <v>572</v>
      </c>
      <c r="E1571" s="25" t="s">
        <v>487</v>
      </c>
      <c r="F1571" s="25" t="s">
        <v>210</v>
      </c>
      <c r="G1571" s="25"/>
      <c r="H1571" s="150">
        <f>H1572</f>
        <v>-4.2</v>
      </c>
      <c r="I1571" s="150">
        <f>I1572</f>
        <v>2255</v>
      </c>
      <c r="J1571" s="113">
        <f>J1572</f>
        <v>2255</v>
      </c>
    </row>
    <row r="1572" spans="1:10" s="45" customFormat="1" ht="76.5">
      <c r="A1572" s="26"/>
      <c r="B1572" s="15" t="s">
        <v>178</v>
      </c>
      <c r="C1572" s="21">
        <v>935</v>
      </c>
      <c r="D1572" s="25" t="s">
        <v>572</v>
      </c>
      <c r="E1572" s="25" t="s">
        <v>487</v>
      </c>
      <c r="F1572" s="25" t="s">
        <v>210</v>
      </c>
      <c r="G1572" s="25" t="s">
        <v>620</v>
      </c>
      <c r="H1572" s="148">
        <v>-4.2</v>
      </c>
      <c r="I1572" s="148">
        <v>2255</v>
      </c>
      <c r="J1572" s="111">
        <v>2255</v>
      </c>
    </row>
    <row r="1573" spans="1:10" s="45" customFormat="1" ht="25.5">
      <c r="A1573" s="26"/>
      <c r="B1573" s="17" t="s">
        <v>521</v>
      </c>
      <c r="C1573" s="21">
        <v>935</v>
      </c>
      <c r="D1573" s="25" t="s">
        <v>572</v>
      </c>
      <c r="E1573" s="25" t="s">
        <v>487</v>
      </c>
      <c r="F1573" s="25" t="s">
        <v>211</v>
      </c>
      <c r="G1573" s="25"/>
      <c r="H1573" s="155">
        <f>H1574</f>
        <v>0</v>
      </c>
      <c r="I1573" s="155">
        <f>I1574</f>
        <v>34.7</v>
      </c>
      <c r="J1573" s="115">
        <f>J1574</f>
        <v>34.8</v>
      </c>
    </row>
    <row r="1574" spans="1:10" s="45" customFormat="1" ht="76.5">
      <c r="A1574" s="26"/>
      <c r="B1574" s="6" t="s">
        <v>106</v>
      </c>
      <c r="C1574" s="21">
        <v>935</v>
      </c>
      <c r="D1574" s="25" t="s">
        <v>572</v>
      </c>
      <c r="E1574" s="25" t="s">
        <v>487</v>
      </c>
      <c r="F1574" s="25" t="s">
        <v>211</v>
      </c>
      <c r="G1574" s="25" t="s">
        <v>620</v>
      </c>
      <c r="H1574" s="148">
        <v>0</v>
      </c>
      <c r="I1574" s="148">
        <v>34.7</v>
      </c>
      <c r="J1574" s="111">
        <v>34.8</v>
      </c>
    </row>
    <row r="1575" spans="1:10" ht="25.5">
      <c r="A1575" s="181"/>
      <c r="B1575" s="78" t="s">
        <v>263</v>
      </c>
      <c r="C1575" s="79">
        <v>935</v>
      </c>
      <c r="D1575" s="80" t="s">
        <v>572</v>
      </c>
      <c r="E1575" s="80" t="s">
        <v>487</v>
      </c>
      <c r="F1575" s="82" t="s">
        <v>198</v>
      </c>
      <c r="G1575" s="160"/>
      <c r="H1575" s="161">
        <f>H1576</f>
        <v>-894</v>
      </c>
      <c r="I1575" s="161">
        <f>I1576</f>
        <v>0</v>
      </c>
      <c r="J1575" s="142">
        <f>J1576</f>
        <v>0</v>
      </c>
    </row>
    <row r="1576" spans="1:10" ht="25.5">
      <c r="A1576" s="181"/>
      <c r="B1576" s="78" t="s">
        <v>619</v>
      </c>
      <c r="C1576" s="79">
        <v>935</v>
      </c>
      <c r="D1576" s="80" t="s">
        <v>572</v>
      </c>
      <c r="E1576" s="80" t="s">
        <v>487</v>
      </c>
      <c r="F1576" s="82" t="s">
        <v>198</v>
      </c>
      <c r="G1576" s="81" t="s">
        <v>620</v>
      </c>
      <c r="H1576" s="148">
        <v>-894</v>
      </c>
      <c r="I1576" s="148">
        <v>0</v>
      </c>
      <c r="J1576" s="111">
        <v>0</v>
      </c>
    </row>
    <row r="1577" spans="1:10" ht="12.75">
      <c r="A1577" s="181"/>
      <c r="B1577" s="17" t="s">
        <v>573</v>
      </c>
      <c r="C1577" s="21">
        <v>935</v>
      </c>
      <c r="D1577" s="25" t="s">
        <v>572</v>
      </c>
      <c r="E1577" s="25" t="s">
        <v>484</v>
      </c>
      <c r="F1577" s="25"/>
      <c r="G1577" s="25"/>
      <c r="H1577" s="148">
        <f aca="true" t="shared" si="151" ref="H1577:J1580">H1578</f>
        <v>910</v>
      </c>
      <c r="I1577" s="148">
        <f t="shared" si="151"/>
        <v>910</v>
      </c>
      <c r="J1577" s="111">
        <f t="shared" si="151"/>
        <v>910</v>
      </c>
    </row>
    <row r="1578" spans="1:10" ht="38.25">
      <c r="A1578" s="181"/>
      <c r="B1578" s="17" t="s">
        <v>33</v>
      </c>
      <c r="C1578" s="21">
        <v>935</v>
      </c>
      <c r="D1578" s="25" t="s">
        <v>572</v>
      </c>
      <c r="E1578" s="25" t="s">
        <v>484</v>
      </c>
      <c r="F1578" s="25" t="s">
        <v>255</v>
      </c>
      <c r="G1578" s="25"/>
      <c r="H1578" s="148">
        <f t="shared" si="151"/>
        <v>910</v>
      </c>
      <c r="I1578" s="148">
        <f t="shared" si="151"/>
        <v>910</v>
      </c>
      <c r="J1578" s="111">
        <f t="shared" si="151"/>
        <v>910</v>
      </c>
    </row>
    <row r="1579" spans="1:10" ht="25.5">
      <c r="A1579" s="181"/>
      <c r="B1579" s="17" t="s">
        <v>34</v>
      </c>
      <c r="C1579" s="21">
        <v>935</v>
      </c>
      <c r="D1579" s="25" t="s">
        <v>572</v>
      </c>
      <c r="E1579" s="25" t="s">
        <v>484</v>
      </c>
      <c r="F1579" s="25" t="s">
        <v>256</v>
      </c>
      <c r="G1579" s="25"/>
      <c r="H1579" s="148">
        <f>H1580+H1582</f>
        <v>910</v>
      </c>
      <c r="I1579" s="148">
        <f>I1580+I1582</f>
        <v>910</v>
      </c>
      <c r="J1579" s="111">
        <f>J1580+J1582</f>
        <v>910</v>
      </c>
    </row>
    <row r="1580" spans="1:10" ht="25.5">
      <c r="A1580" s="181"/>
      <c r="B1580" s="17" t="s">
        <v>553</v>
      </c>
      <c r="C1580" s="21">
        <v>935</v>
      </c>
      <c r="D1580" s="25" t="s">
        <v>572</v>
      </c>
      <c r="E1580" s="25" t="s">
        <v>484</v>
      </c>
      <c r="F1580" s="25" t="s">
        <v>510</v>
      </c>
      <c r="G1580" s="25"/>
      <c r="H1580" s="148">
        <f t="shared" si="151"/>
        <v>760</v>
      </c>
      <c r="I1580" s="148">
        <f t="shared" si="151"/>
        <v>760</v>
      </c>
      <c r="J1580" s="111">
        <f t="shared" si="151"/>
        <v>760</v>
      </c>
    </row>
    <row r="1581" spans="1:10" ht="12.75">
      <c r="A1581" s="181"/>
      <c r="B1581" s="17" t="s">
        <v>98</v>
      </c>
      <c r="C1581" s="21">
        <v>935</v>
      </c>
      <c r="D1581" s="25" t="s">
        <v>572</v>
      </c>
      <c r="E1581" s="25" t="s">
        <v>484</v>
      </c>
      <c r="F1581" s="25" t="s">
        <v>510</v>
      </c>
      <c r="G1581" s="25" t="s">
        <v>212</v>
      </c>
      <c r="H1581" s="148">
        <v>760</v>
      </c>
      <c r="I1581" s="148">
        <v>760</v>
      </c>
      <c r="J1581" s="111">
        <v>760</v>
      </c>
    </row>
    <row r="1582" spans="1:10" ht="25.5">
      <c r="A1582" s="181"/>
      <c r="B1582" s="17" t="s">
        <v>35</v>
      </c>
      <c r="C1582" s="21">
        <v>935</v>
      </c>
      <c r="D1582" s="25" t="s">
        <v>572</v>
      </c>
      <c r="E1582" s="25" t="s">
        <v>484</v>
      </c>
      <c r="F1582" s="25" t="s">
        <v>514</v>
      </c>
      <c r="G1582" s="25"/>
      <c r="H1582" s="148">
        <f>H1583</f>
        <v>150</v>
      </c>
      <c r="I1582" s="148">
        <f>I1583</f>
        <v>150</v>
      </c>
      <c r="J1582" s="111">
        <f>J1583</f>
        <v>150</v>
      </c>
    </row>
    <row r="1583" spans="1:10" ht="25.5">
      <c r="A1583" s="181"/>
      <c r="B1583" s="78" t="s">
        <v>619</v>
      </c>
      <c r="C1583" s="21">
        <v>935</v>
      </c>
      <c r="D1583" s="25" t="s">
        <v>572</v>
      </c>
      <c r="E1583" s="25" t="s">
        <v>484</v>
      </c>
      <c r="F1583" s="25" t="s">
        <v>514</v>
      </c>
      <c r="G1583" s="81" t="s">
        <v>620</v>
      </c>
      <c r="H1583" s="148">
        <v>150</v>
      </c>
      <c r="I1583" s="148">
        <v>150</v>
      </c>
      <c r="J1583" s="111">
        <v>150</v>
      </c>
    </row>
    <row r="1584" spans="1:10" s="45" customFormat="1" ht="12.75">
      <c r="A1584" s="26"/>
      <c r="B1584" s="17" t="s">
        <v>573</v>
      </c>
      <c r="C1584" s="21">
        <v>935</v>
      </c>
      <c r="D1584" s="25" t="s">
        <v>572</v>
      </c>
      <c r="E1584" s="25" t="s">
        <v>534</v>
      </c>
      <c r="F1584" s="25"/>
      <c r="G1584" s="25"/>
      <c r="H1584" s="155">
        <f aca="true" t="shared" si="152" ref="H1584:J1585">H1585</f>
        <v>-910</v>
      </c>
      <c r="I1584" s="155">
        <f t="shared" si="152"/>
        <v>0</v>
      </c>
      <c r="J1584" s="115">
        <f t="shared" si="152"/>
        <v>0</v>
      </c>
    </row>
    <row r="1585" spans="1:10" s="45" customFormat="1" ht="38.25">
      <c r="A1585" s="26"/>
      <c r="B1585" s="17" t="s">
        <v>33</v>
      </c>
      <c r="C1585" s="21">
        <v>935</v>
      </c>
      <c r="D1585" s="25" t="s">
        <v>572</v>
      </c>
      <c r="E1585" s="25" t="s">
        <v>534</v>
      </c>
      <c r="F1585" s="25" t="s">
        <v>255</v>
      </c>
      <c r="G1585" s="25"/>
      <c r="H1585" s="155">
        <f t="shared" si="152"/>
        <v>-910</v>
      </c>
      <c r="I1585" s="155">
        <f t="shared" si="152"/>
        <v>0</v>
      </c>
      <c r="J1585" s="115">
        <f t="shared" si="152"/>
        <v>0</v>
      </c>
    </row>
    <row r="1586" spans="1:10" s="45" customFormat="1" ht="25.5">
      <c r="A1586" s="26"/>
      <c r="B1586" s="17" t="s">
        <v>34</v>
      </c>
      <c r="C1586" s="21">
        <v>935</v>
      </c>
      <c r="D1586" s="25" t="s">
        <v>572</v>
      </c>
      <c r="E1586" s="25" t="s">
        <v>534</v>
      </c>
      <c r="F1586" s="25" t="s">
        <v>256</v>
      </c>
      <c r="G1586" s="25"/>
      <c r="H1586" s="155">
        <f>H1587+H1589</f>
        <v>-910</v>
      </c>
      <c r="I1586" s="155">
        <f>I1587+I1589</f>
        <v>0</v>
      </c>
      <c r="J1586" s="115">
        <f>J1587+J1589</f>
        <v>0</v>
      </c>
    </row>
    <row r="1587" spans="1:10" s="45" customFormat="1" ht="25.5">
      <c r="A1587" s="26"/>
      <c r="B1587" s="17" t="s">
        <v>553</v>
      </c>
      <c r="C1587" s="21">
        <v>935</v>
      </c>
      <c r="D1587" s="25" t="s">
        <v>572</v>
      </c>
      <c r="E1587" s="25" t="s">
        <v>534</v>
      </c>
      <c r="F1587" s="25" t="s">
        <v>510</v>
      </c>
      <c r="G1587" s="25"/>
      <c r="H1587" s="155">
        <f>H1588</f>
        <v>-760</v>
      </c>
      <c r="I1587" s="155">
        <f>I1588</f>
        <v>0</v>
      </c>
      <c r="J1587" s="115">
        <f>J1588</f>
        <v>0</v>
      </c>
    </row>
    <row r="1588" spans="1:10" s="45" customFormat="1" ht="12.75">
      <c r="A1588" s="26"/>
      <c r="B1588" s="17" t="s">
        <v>98</v>
      </c>
      <c r="C1588" s="21">
        <v>935</v>
      </c>
      <c r="D1588" s="25" t="s">
        <v>572</v>
      </c>
      <c r="E1588" s="25" t="s">
        <v>534</v>
      </c>
      <c r="F1588" s="25" t="s">
        <v>510</v>
      </c>
      <c r="G1588" s="25" t="s">
        <v>212</v>
      </c>
      <c r="H1588" s="148">
        <v>-760</v>
      </c>
      <c r="I1588" s="148">
        <v>0</v>
      </c>
      <c r="J1588" s="111">
        <v>0</v>
      </c>
    </row>
    <row r="1589" spans="1:10" s="45" customFormat="1" ht="25.5">
      <c r="A1589" s="26"/>
      <c r="B1589" s="17" t="s">
        <v>35</v>
      </c>
      <c r="C1589" s="21">
        <v>935</v>
      </c>
      <c r="D1589" s="25" t="s">
        <v>572</v>
      </c>
      <c r="E1589" s="25" t="s">
        <v>534</v>
      </c>
      <c r="F1589" s="25" t="s">
        <v>514</v>
      </c>
      <c r="G1589" s="25"/>
      <c r="H1589" s="148">
        <f>H1590</f>
        <v>-150</v>
      </c>
      <c r="I1589" s="148">
        <f>I1590</f>
        <v>0</v>
      </c>
      <c r="J1589" s="111">
        <f>J1590</f>
        <v>0</v>
      </c>
    </row>
    <row r="1590" spans="1:10" s="45" customFormat="1" ht="25.5">
      <c r="A1590" s="26"/>
      <c r="B1590" s="78" t="s">
        <v>619</v>
      </c>
      <c r="C1590" s="21">
        <v>935</v>
      </c>
      <c r="D1590" s="25" t="s">
        <v>572</v>
      </c>
      <c r="E1590" s="25" t="s">
        <v>534</v>
      </c>
      <c r="F1590" s="25" t="s">
        <v>514</v>
      </c>
      <c r="G1590" s="81" t="s">
        <v>620</v>
      </c>
      <c r="H1590" s="148">
        <v>-150</v>
      </c>
      <c r="I1590" s="148">
        <v>0</v>
      </c>
      <c r="J1590" s="111">
        <v>0</v>
      </c>
    </row>
    <row r="1591" spans="1:10" s="56" customFormat="1" ht="12.75">
      <c r="A1591" s="97"/>
      <c r="B1591" s="16" t="s">
        <v>462</v>
      </c>
      <c r="C1591" s="21">
        <v>935</v>
      </c>
      <c r="D1591" s="22" t="s">
        <v>486</v>
      </c>
      <c r="E1591" s="25"/>
      <c r="F1591" s="25"/>
      <c r="G1591" s="25"/>
      <c r="H1591" s="155">
        <f aca="true" t="shared" si="153" ref="H1591:J1592">H1592</f>
        <v>0</v>
      </c>
      <c r="I1591" s="155">
        <f t="shared" si="153"/>
        <v>101500</v>
      </c>
      <c r="J1591" s="115">
        <f t="shared" si="153"/>
        <v>101500</v>
      </c>
    </row>
    <row r="1592" spans="1:10" s="56" customFormat="1" ht="12.75">
      <c r="A1592" s="97"/>
      <c r="B1592" s="16" t="s">
        <v>213</v>
      </c>
      <c r="C1592" s="21">
        <v>935</v>
      </c>
      <c r="D1592" s="22" t="s">
        <v>486</v>
      </c>
      <c r="E1592" s="22" t="s">
        <v>461</v>
      </c>
      <c r="F1592" s="22"/>
      <c r="G1592" s="25"/>
      <c r="H1592" s="155">
        <f t="shared" si="153"/>
        <v>0</v>
      </c>
      <c r="I1592" s="155">
        <f t="shared" si="153"/>
        <v>101500</v>
      </c>
      <c r="J1592" s="115">
        <f t="shared" si="153"/>
        <v>101500</v>
      </c>
    </row>
    <row r="1593" spans="1:10" s="45" customFormat="1" ht="12.75">
      <c r="A1593" s="190"/>
      <c r="B1593" s="15" t="s">
        <v>213</v>
      </c>
      <c r="C1593" s="21">
        <v>935</v>
      </c>
      <c r="D1593" s="22" t="s">
        <v>486</v>
      </c>
      <c r="E1593" s="22" t="s">
        <v>461</v>
      </c>
      <c r="F1593" s="25" t="s">
        <v>214</v>
      </c>
      <c r="G1593" s="22"/>
      <c r="H1593" s="143">
        <f>H1598+H1596+H1594</f>
        <v>0</v>
      </c>
      <c r="I1593" s="143">
        <f>I1598+I1596+I1594</f>
        <v>101500</v>
      </c>
      <c r="J1593" s="119">
        <f>J1598+J1596+J1594</f>
        <v>101500</v>
      </c>
    </row>
    <row r="1594" spans="1:10" s="45" customFormat="1" ht="12.75">
      <c r="A1594" s="190"/>
      <c r="B1594" s="6" t="s">
        <v>257</v>
      </c>
      <c r="C1594" s="21">
        <v>935</v>
      </c>
      <c r="D1594" s="22" t="s">
        <v>486</v>
      </c>
      <c r="E1594" s="22" t="s">
        <v>461</v>
      </c>
      <c r="F1594" s="25" t="s">
        <v>258</v>
      </c>
      <c r="G1594" s="22"/>
      <c r="H1594" s="143">
        <f>H1595</f>
        <v>-1400</v>
      </c>
      <c r="I1594" s="143">
        <f>I1595</f>
        <v>0</v>
      </c>
      <c r="J1594" s="119">
        <f>J1595</f>
        <v>0</v>
      </c>
    </row>
    <row r="1595" spans="1:10" s="45" customFormat="1" ht="12.75">
      <c r="A1595" s="190"/>
      <c r="B1595" s="17" t="s">
        <v>98</v>
      </c>
      <c r="C1595" s="21">
        <v>935</v>
      </c>
      <c r="D1595" s="22" t="s">
        <v>486</v>
      </c>
      <c r="E1595" s="22" t="s">
        <v>461</v>
      </c>
      <c r="F1595" s="25" t="s">
        <v>258</v>
      </c>
      <c r="G1595" s="22" t="s">
        <v>212</v>
      </c>
      <c r="H1595" s="148">
        <v>-1400</v>
      </c>
      <c r="I1595" s="148">
        <v>0</v>
      </c>
      <c r="J1595" s="111">
        <v>0</v>
      </c>
    </row>
    <row r="1596" spans="1:10" s="45" customFormat="1" ht="12.75">
      <c r="A1596" s="190"/>
      <c r="B1596" s="6" t="s">
        <v>300</v>
      </c>
      <c r="C1596" s="21">
        <v>935</v>
      </c>
      <c r="D1596" s="22" t="s">
        <v>486</v>
      </c>
      <c r="E1596" s="22" t="s">
        <v>461</v>
      </c>
      <c r="F1596" s="25" t="s">
        <v>301</v>
      </c>
      <c r="G1596" s="22"/>
      <c r="H1596" s="143">
        <f>H1597</f>
        <v>1400</v>
      </c>
      <c r="I1596" s="143">
        <f>I1597</f>
        <v>14000</v>
      </c>
      <c r="J1596" s="119">
        <f>J1597</f>
        <v>14000</v>
      </c>
    </row>
    <row r="1597" spans="1:10" s="45" customFormat="1" ht="12.75">
      <c r="A1597" s="190"/>
      <c r="B1597" s="17" t="s">
        <v>98</v>
      </c>
      <c r="C1597" s="21">
        <v>935</v>
      </c>
      <c r="D1597" s="22" t="s">
        <v>486</v>
      </c>
      <c r="E1597" s="22" t="s">
        <v>461</v>
      </c>
      <c r="F1597" s="25" t="s">
        <v>301</v>
      </c>
      <c r="G1597" s="22" t="s">
        <v>212</v>
      </c>
      <c r="H1597" s="148">
        <v>1400</v>
      </c>
      <c r="I1597" s="143">
        <v>14000</v>
      </c>
      <c r="J1597" s="119">
        <v>14000</v>
      </c>
    </row>
    <row r="1598" spans="1:10" s="45" customFormat="1" ht="25.5">
      <c r="A1598" s="190"/>
      <c r="B1598" s="17" t="s">
        <v>215</v>
      </c>
      <c r="C1598" s="21">
        <v>935</v>
      </c>
      <c r="D1598" s="25" t="s">
        <v>486</v>
      </c>
      <c r="E1598" s="25" t="s">
        <v>461</v>
      </c>
      <c r="F1598" s="25" t="s">
        <v>216</v>
      </c>
      <c r="G1598" s="22"/>
      <c r="H1598" s="143">
        <f>H1599</f>
        <v>0</v>
      </c>
      <c r="I1598" s="143">
        <f>I1599</f>
        <v>87500</v>
      </c>
      <c r="J1598" s="119">
        <f>J1599</f>
        <v>87500</v>
      </c>
    </row>
    <row r="1599" spans="1:10" s="45" customFormat="1" ht="12.75">
      <c r="A1599" s="190"/>
      <c r="B1599" s="17" t="s">
        <v>98</v>
      </c>
      <c r="C1599" s="21">
        <v>935</v>
      </c>
      <c r="D1599" s="25" t="s">
        <v>486</v>
      </c>
      <c r="E1599" s="25" t="s">
        <v>461</v>
      </c>
      <c r="F1599" s="25" t="s">
        <v>216</v>
      </c>
      <c r="G1599" s="22" t="s">
        <v>212</v>
      </c>
      <c r="H1599" s="148">
        <v>0</v>
      </c>
      <c r="I1599" s="148">
        <v>87500</v>
      </c>
      <c r="J1599" s="111">
        <v>87500</v>
      </c>
    </row>
    <row r="1600" spans="1:10" s="45" customFormat="1" ht="12.75">
      <c r="A1600" s="190"/>
      <c r="B1600" s="17" t="s">
        <v>65</v>
      </c>
      <c r="C1600" s="21">
        <v>935</v>
      </c>
      <c r="D1600" s="22" t="s">
        <v>477</v>
      </c>
      <c r="E1600" s="25"/>
      <c r="F1600" s="25"/>
      <c r="G1600" s="25"/>
      <c r="H1600" s="155">
        <f>H1601+H1607+H1626+H1622</f>
        <v>-1225144</v>
      </c>
      <c r="I1600" s="155">
        <f>I1601+I1607+I1626+I1622</f>
        <v>0</v>
      </c>
      <c r="J1600" s="115">
        <f>J1601+J1607+J1626+J1622</f>
        <v>0</v>
      </c>
    </row>
    <row r="1601" spans="1:10" s="45" customFormat="1" ht="12.75">
      <c r="A1601" s="190"/>
      <c r="B1601" s="17" t="s">
        <v>66</v>
      </c>
      <c r="C1601" s="21">
        <v>935</v>
      </c>
      <c r="D1601" s="22" t="s">
        <v>477</v>
      </c>
      <c r="E1601" s="25" t="s">
        <v>572</v>
      </c>
      <c r="F1601" s="25"/>
      <c r="G1601" s="25"/>
      <c r="H1601" s="155">
        <f>H1602</f>
        <v>-514762</v>
      </c>
      <c r="I1601" s="155">
        <f>I1602</f>
        <v>0</v>
      </c>
      <c r="J1601" s="115">
        <f>J1602</f>
        <v>0</v>
      </c>
    </row>
    <row r="1602" spans="1:10" s="45" customFormat="1" ht="12.75">
      <c r="A1602" s="190"/>
      <c r="B1602" s="17" t="s">
        <v>67</v>
      </c>
      <c r="C1602" s="21">
        <v>935</v>
      </c>
      <c r="D1602" s="22" t="s">
        <v>477</v>
      </c>
      <c r="E1602" s="25" t="s">
        <v>572</v>
      </c>
      <c r="F1602" s="25" t="s">
        <v>68</v>
      </c>
      <c r="G1602" s="25"/>
      <c r="H1602" s="155">
        <f>H1605+H1603</f>
        <v>-514762</v>
      </c>
      <c r="I1602" s="155">
        <f>I1605+I1603</f>
        <v>0</v>
      </c>
      <c r="J1602" s="115">
        <f>J1605+J1603</f>
        <v>0</v>
      </c>
    </row>
    <row r="1603" spans="1:10" s="45" customFormat="1" ht="25.5">
      <c r="A1603" s="190"/>
      <c r="B1603" s="17" t="s">
        <v>263</v>
      </c>
      <c r="C1603" s="21">
        <v>935</v>
      </c>
      <c r="D1603" s="22" t="s">
        <v>477</v>
      </c>
      <c r="E1603" s="25" t="s">
        <v>572</v>
      </c>
      <c r="F1603" s="25" t="s">
        <v>491</v>
      </c>
      <c r="G1603" s="25"/>
      <c r="H1603" s="155">
        <f>H1604</f>
        <v>-6558</v>
      </c>
      <c r="I1603" s="155">
        <f>I1604</f>
        <v>0</v>
      </c>
      <c r="J1603" s="115">
        <f>J1604</f>
        <v>0</v>
      </c>
    </row>
    <row r="1604" spans="1:10" s="45" customFormat="1" ht="25.5">
      <c r="A1604" s="190"/>
      <c r="B1604" s="17" t="s">
        <v>628</v>
      </c>
      <c r="C1604" s="21">
        <v>935</v>
      </c>
      <c r="D1604" s="22" t="s">
        <v>477</v>
      </c>
      <c r="E1604" s="25" t="s">
        <v>572</v>
      </c>
      <c r="F1604" s="25" t="s">
        <v>491</v>
      </c>
      <c r="G1604" s="25" t="s">
        <v>629</v>
      </c>
      <c r="H1604" s="148">
        <v>-6558</v>
      </c>
      <c r="I1604" s="148">
        <v>0</v>
      </c>
      <c r="J1604" s="111">
        <v>0</v>
      </c>
    </row>
    <row r="1605" spans="1:10" s="45" customFormat="1" ht="25.5">
      <c r="A1605" s="190"/>
      <c r="B1605" s="17" t="s">
        <v>626</v>
      </c>
      <c r="C1605" s="21">
        <v>935</v>
      </c>
      <c r="D1605" s="22" t="s">
        <v>477</v>
      </c>
      <c r="E1605" s="25" t="s">
        <v>572</v>
      </c>
      <c r="F1605" s="25" t="s">
        <v>69</v>
      </c>
      <c r="G1605" s="25"/>
      <c r="H1605" s="155">
        <f>H1606</f>
        <v>-508204</v>
      </c>
      <c r="I1605" s="155">
        <f>I1606</f>
        <v>0</v>
      </c>
      <c r="J1605" s="115">
        <f>J1606</f>
        <v>0</v>
      </c>
    </row>
    <row r="1606" spans="1:10" s="45" customFormat="1" ht="25.5">
      <c r="A1606" s="190"/>
      <c r="B1606" s="17" t="s">
        <v>628</v>
      </c>
      <c r="C1606" s="21">
        <v>935</v>
      </c>
      <c r="D1606" s="22" t="s">
        <v>477</v>
      </c>
      <c r="E1606" s="25" t="s">
        <v>572</v>
      </c>
      <c r="F1606" s="25" t="s">
        <v>69</v>
      </c>
      <c r="G1606" s="25" t="s">
        <v>629</v>
      </c>
      <c r="H1606" s="148">
        <v>-508204</v>
      </c>
      <c r="I1606" s="148">
        <v>0</v>
      </c>
      <c r="J1606" s="111">
        <v>0</v>
      </c>
    </row>
    <row r="1607" spans="1:10" s="45" customFormat="1" ht="12.75">
      <c r="A1607" s="190"/>
      <c r="B1607" s="17" t="s">
        <v>70</v>
      </c>
      <c r="C1607" s="21">
        <v>935</v>
      </c>
      <c r="D1607" s="22" t="s">
        <v>477</v>
      </c>
      <c r="E1607" s="25" t="s">
        <v>465</v>
      </c>
      <c r="F1607" s="25"/>
      <c r="G1607" s="25"/>
      <c r="H1607" s="155">
        <f>H1608+H1614+H1619</f>
        <v>-624705</v>
      </c>
      <c r="I1607" s="155">
        <f>I1608+I1614+I1619</f>
        <v>0</v>
      </c>
      <c r="J1607" s="115">
        <f>J1608+J1614+J1619</f>
        <v>0</v>
      </c>
    </row>
    <row r="1608" spans="1:10" s="45" customFormat="1" ht="25.5">
      <c r="A1608" s="190"/>
      <c r="B1608" s="17" t="s">
        <v>262</v>
      </c>
      <c r="C1608" s="21">
        <v>935</v>
      </c>
      <c r="D1608" s="22" t="s">
        <v>477</v>
      </c>
      <c r="E1608" s="25" t="s">
        <v>465</v>
      </c>
      <c r="F1608" s="25" t="s">
        <v>72</v>
      </c>
      <c r="G1608" s="25"/>
      <c r="H1608" s="155">
        <f>H1611+H1609</f>
        <v>-494230</v>
      </c>
      <c r="I1608" s="155">
        <f>I1611+I1609</f>
        <v>0</v>
      </c>
      <c r="J1608" s="115">
        <f>J1611+J1609</f>
        <v>0</v>
      </c>
    </row>
    <row r="1609" spans="1:10" s="45" customFormat="1" ht="25.5">
      <c r="A1609" s="190"/>
      <c r="B1609" s="17" t="s">
        <v>263</v>
      </c>
      <c r="C1609" s="21">
        <v>935</v>
      </c>
      <c r="D1609" s="22" t="s">
        <v>477</v>
      </c>
      <c r="E1609" s="25" t="s">
        <v>465</v>
      </c>
      <c r="F1609" s="25" t="s">
        <v>494</v>
      </c>
      <c r="G1609" s="25"/>
      <c r="H1609" s="155">
        <f>H1610</f>
        <v>-8138</v>
      </c>
      <c r="I1609" s="155">
        <f>I1610</f>
        <v>0</v>
      </c>
      <c r="J1609" s="115">
        <f>J1610</f>
        <v>0</v>
      </c>
    </row>
    <row r="1610" spans="1:10" s="45" customFormat="1" ht="25.5">
      <c r="A1610" s="190"/>
      <c r="B1610" s="17" t="s">
        <v>628</v>
      </c>
      <c r="C1610" s="21">
        <v>935</v>
      </c>
      <c r="D1610" s="22" t="s">
        <v>477</v>
      </c>
      <c r="E1610" s="25" t="s">
        <v>465</v>
      </c>
      <c r="F1610" s="25" t="s">
        <v>494</v>
      </c>
      <c r="G1610" s="25" t="s">
        <v>629</v>
      </c>
      <c r="H1610" s="148">
        <v>-8138</v>
      </c>
      <c r="I1610" s="148">
        <v>0</v>
      </c>
      <c r="J1610" s="111">
        <v>0</v>
      </c>
    </row>
    <row r="1611" spans="1:10" s="45" customFormat="1" ht="25.5">
      <c r="A1611" s="190"/>
      <c r="B1611" s="17" t="s">
        <v>626</v>
      </c>
      <c r="C1611" s="21">
        <v>935</v>
      </c>
      <c r="D1611" s="22" t="s">
        <v>477</v>
      </c>
      <c r="E1611" s="25" t="s">
        <v>465</v>
      </c>
      <c r="F1611" s="25" t="s">
        <v>73</v>
      </c>
      <c r="G1611" s="25"/>
      <c r="H1611" s="155">
        <f>H1612+H1613</f>
        <v>-486092</v>
      </c>
      <c r="I1611" s="155">
        <f>I1612+I1613</f>
        <v>0</v>
      </c>
      <c r="J1611" s="115">
        <f>J1612+J1613</f>
        <v>0</v>
      </c>
    </row>
    <row r="1612" spans="1:10" s="45" customFormat="1" ht="25.5">
      <c r="A1612" s="190"/>
      <c r="B1612" s="17" t="s">
        <v>628</v>
      </c>
      <c r="C1612" s="21">
        <v>935</v>
      </c>
      <c r="D1612" s="22" t="s">
        <v>477</v>
      </c>
      <c r="E1612" s="25" t="s">
        <v>465</v>
      </c>
      <c r="F1612" s="25" t="s">
        <v>73</v>
      </c>
      <c r="G1612" s="25" t="s">
        <v>629</v>
      </c>
      <c r="H1612" s="148">
        <v>-107857</v>
      </c>
      <c r="I1612" s="148">
        <v>0</v>
      </c>
      <c r="J1612" s="111">
        <v>0</v>
      </c>
    </row>
    <row r="1613" spans="1:10" s="45" customFormat="1" ht="153">
      <c r="A1613" s="188"/>
      <c r="B1613" s="17" t="s">
        <v>104</v>
      </c>
      <c r="C1613" s="21">
        <v>935</v>
      </c>
      <c r="D1613" s="22" t="s">
        <v>477</v>
      </c>
      <c r="E1613" s="25" t="s">
        <v>465</v>
      </c>
      <c r="F1613" s="25" t="s">
        <v>73</v>
      </c>
      <c r="G1613" s="25" t="s">
        <v>629</v>
      </c>
      <c r="H1613" s="148">
        <v>-378235</v>
      </c>
      <c r="I1613" s="148">
        <v>0</v>
      </c>
      <c r="J1613" s="111">
        <v>0</v>
      </c>
    </row>
    <row r="1614" spans="1:10" s="45" customFormat="1" ht="12.75">
      <c r="A1614" s="190"/>
      <c r="B1614" s="17" t="s">
        <v>74</v>
      </c>
      <c r="C1614" s="21">
        <v>935</v>
      </c>
      <c r="D1614" s="22" t="s">
        <v>477</v>
      </c>
      <c r="E1614" s="25" t="s">
        <v>465</v>
      </c>
      <c r="F1614" s="25" t="s">
        <v>75</v>
      </c>
      <c r="G1614" s="25"/>
      <c r="H1614" s="155">
        <f>H1617+H1615</f>
        <v>-118803</v>
      </c>
      <c r="I1614" s="155">
        <f>I1617+I1615</f>
        <v>0</v>
      </c>
      <c r="J1614" s="115">
        <f>J1617+J1615</f>
        <v>0</v>
      </c>
    </row>
    <row r="1615" spans="1:10" s="45" customFormat="1" ht="25.5">
      <c r="A1615" s="190"/>
      <c r="B1615" s="17" t="s">
        <v>263</v>
      </c>
      <c r="C1615" s="21">
        <v>935</v>
      </c>
      <c r="D1615" s="22" t="s">
        <v>477</v>
      </c>
      <c r="E1615" s="25" t="s">
        <v>465</v>
      </c>
      <c r="F1615" s="25" t="s">
        <v>191</v>
      </c>
      <c r="G1615" s="25"/>
      <c r="H1615" s="155">
        <f>H1616</f>
        <v>-677</v>
      </c>
      <c r="I1615" s="155">
        <f>I1616</f>
        <v>0</v>
      </c>
      <c r="J1615" s="115">
        <f>J1616</f>
        <v>0</v>
      </c>
    </row>
    <row r="1616" spans="1:10" s="45" customFormat="1" ht="25.5">
      <c r="A1616" s="190"/>
      <c r="B1616" s="17" t="s">
        <v>628</v>
      </c>
      <c r="C1616" s="21">
        <v>935</v>
      </c>
      <c r="D1616" s="22" t="s">
        <v>477</v>
      </c>
      <c r="E1616" s="25" t="s">
        <v>465</v>
      </c>
      <c r="F1616" s="25" t="s">
        <v>191</v>
      </c>
      <c r="G1616" s="25" t="s">
        <v>629</v>
      </c>
      <c r="H1616" s="148">
        <v>-677</v>
      </c>
      <c r="I1616" s="148">
        <v>0</v>
      </c>
      <c r="J1616" s="111">
        <v>0</v>
      </c>
    </row>
    <row r="1617" spans="1:10" s="45" customFormat="1" ht="25.5">
      <c r="A1617" s="190"/>
      <c r="B1617" s="17" t="s">
        <v>626</v>
      </c>
      <c r="C1617" s="21">
        <v>935</v>
      </c>
      <c r="D1617" s="22" t="s">
        <v>477</v>
      </c>
      <c r="E1617" s="25" t="s">
        <v>465</v>
      </c>
      <c r="F1617" s="25" t="s">
        <v>76</v>
      </c>
      <c r="G1617" s="25"/>
      <c r="H1617" s="155">
        <f>H1618</f>
        <v>-118126</v>
      </c>
      <c r="I1617" s="155">
        <f>I1618</f>
        <v>0</v>
      </c>
      <c r="J1617" s="115">
        <f>J1618</f>
        <v>0</v>
      </c>
    </row>
    <row r="1618" spans="1:10" s="45" customFormat="1" ht="25.5">
      <c r="A1618" s="190"/>
      <c r="B1618" s="17" t="s">
        <v>628</v>
      </c>
      <c r="C1618" s="21">
        <v>935</v>
      </c>
      <c r="D1618" s="22" t="s">
        <v>477</v>
      </c>
      <c r="E1618" s="25" t="s">
        <v>465</v>
      </c>
      <c r="F1618" s="25" t="s">
        <v>76</v>
      </c>
      <c r="G1618" s="25" t="s">
        <v>629</v>
      </c>
      <c r="H1618" s="148">
        <v>-118126</v>
      </c>
      <c r="I1618" s="148">
        <v>0</v>
      </c>
      <c r="J1618" s="111">
        <v>0</v>
      </c>
    </row>
    <row r="1619" spans="1:10" s="53" customFormat="1" ht="25.5">
      <c r="A1619" s="42"/>
      <c r="B1619" s="6" t="s">
        <v>7</v>
      </c>
      <c r="C1619" s="21">
        <v>935</v>
      </c>
      <c r="D1619" s="23" t="s">
        <v>477</v>
      </c>
      <c r="E1619" s="23" t="s">
        <v>465</v>
      </c>
      <c r="F1619" s="23" t="s">
        <v>8</v>
      </c>
      <c r="G1619" s="23"/>
      <c r="H1619" s="150">
        <f aca="true" t="shared" si="154" ref="H1619:J1620">H1620</f>
        <v>-11672</v>
      </c>
      <c r="I1619" s="150">
        <f t="shared" si="154"/>
        <v>0</v>
      </c>
      <c r="J1619" s="113">
        <f t="shared" si="154"/>
        <v>0</v>
      </c>
    </row>
    <row r="1620" spans="1:10" s="53" customFormat="1" ht="25.5">
      <c r="A1620" s="42"/>
      <c r="B1620" s="6" t="s">
        <v>366</v>
      </c>
      <c r="C1620" s="21">
        <v>935</v>
      </c>
      <c r="D1620" s="23" t="s">
        <v>477</v>
      </c>
      <c r="E1620" s="23" t="s">
        <v>465</v>
      </c>
      <c r="F1620" s="23" t="s">
        <v>39</v>
      </c>
      <c r="G1620" s="23"/>
      <c r="H1620" s="150">
        <f t="shared" si="154"/>
        <v>-11672</v>
      </c>
      <c r="I1620" s="150">
        <f t="shared" si="154"/>
        <v>0</v>
      </c>
      <c r="J1620" s="113">
        <f t="shared" si="154"/>
        <v>0</v>
      </c>
    </row>
    <row r="1621" spans="1:10" s="53" customFormat="1" ht="63.75">
      <c r="A1621" s="42"/>
      <c r="B1621" s="24" t="s">
        <v>126</v>
      </c>
      <c r="C1621" s="21">
        <v>935</v>
      </c>
      <c r="D1621" s="23" t="s">
        <v>477</v>
      </c>
      <c r="E1621" s="23" t="s">
        <v>465</v>
      </c>
      <c r="F1621" s="23" t="s">
        <v>39</v>
      </c>
      <c r="G1621" s="23" t="s">
        <v>629</v>
      </c>
      <c r="H1621" s="148">
        <v>-11672</v>
      </c>
      <c r="I1621" s="148">
        <v>0</v>
      </c>
      <c r="J1621" s="111">
        <v>0</v>
      </c>
    </row>
    <row r="1622" spans="1:10" s="53" customFormat="1" ht="25.5">
      <c r="A1622" s="42"/>
      <c r="B1622" s="6" t="s">
        <v>640</v>
      </c>
      <c r="C1622" s="21">
        <v>935</v>
      </c>
      <c r="D1622" s="23" t="s">
        <v>477</v>
      </c>
      <c r="E1622" s="23" t="s">
        <v>486</v>
      </c>
      <c r="F1622" s="23"/>
      <c r="G1622" s="23"/>
      <c r="H1622" s="148">
        <f aca="true" t="shared" si="155" ref="H1622:J1623">H1623</f>
        <v>-532</v>
      </c>
      <c r="I1622" s="148">
        <f t="shared" si="155"/>
        <v>0</v>
      </c>
      <c r="J1622" s="111">
        <f t="shared" si="155"/>
        <v>0</v>
      </c>
    </row>
    <row r="1623" spans="1:10" s="53" customFormat="1" ht="25.5">
      <c r="A1623" s="42"/>
      <c r="B1623" s="12" t="s">
        <v>643</v>
      </c>
      <c r="C1623" s="8" t="s">
        <v>433</v>
      </c>
      <c r="D1623" s="8" t="s">
        <v>477</v>
      </c>
      <c r="E1623" s="8" t="s">
        <v>486</v>
      </c>
      <c r="F1623" s="8" t="s">
        <v>644</v>
      </c>
      <c r="G1623" s="23"/>
      <c r="H1623" s="148">
        <f t="shared" si="155"/>
        <v>-532</v>
      </c>
      <c r="I1623" s="148">
        <f t="shared" si="155"/>
        <v>0</v>
      </c>
      <c r="J1623" s="111">
        <f t="shared" si="155"/>
        <v>0</v>
      </c>
    </row>
    <row r="1624" spans="1:10" s="53" customFormat="1" ht="25.5">
      <c r="A1624" s="42"/>
      <c r="B1624" s="24" t="s">
        <v>645</v>
      </c>
      <c r="C1624" s="21">
        <v>935</v>
      </c>
      <c r="D1624" s="23" t="s">
        <v>477</v>
      </c>
      <c r="E1624" s="23" t="s">
        <v>486</v>
      </c>
      <c r="F1624" s="23" t="s">
        <v>646</v>
      </c>
      <c r="G1624" s="23"/>
      <c r="H1624" s="148">
        <f>H1625</f>
        <v>-532</v>
      </c>
      <c r="I1624" s="148">
        <f>I1625</f>
        <v>0</v>
      </c>
      <c r="J1624" s="111">
        <f>J1625</f>
        <v>0</v>
      </c>
    </row>
    <row r="1625" spans="1:10" s="53" customFormat="1" ht="165.75">
      <c r="A1625" s="188"/>
      <c r="B1625" s="17" t="s">
        <v>139</v>
      </c>
      <c r="C1625" s="21">
        <v>935</v>
      </c>
      <c r="D1625" s="23" t="s">
        <v>477</v>
      </c>
      <c r="E1625" s="23" t="s">
        <v>486</v>
      </c>
      <c r="F1625" s="23" t="s">
        <v>646</v>
      </c>
      <c r="G1625" s="23" t="s">
        <v>620</v>
      </c>
      <c r="H1625" s="148">
        <v>-532</v>
      </c>
      <c r="I1625" s="148">
        <v>0</v>
      </c>
      <c r="J1625" s="111">
        <v>0</v>
      </c>
    </row>
    <row r="1626" spans="1:10" s="45" customFormat="1" ht="12.75">
      <c r="A1626" s="190"/>
      <c r="B1626" s="17" t="s">
        <v>94</v>
      </c>
      <c r="C1626" s="21">
        <v>935</v>
      </c>
      <c r="D1626" s="22" t="s">
        <v>477</v>
      </c>
      <c r="E1626" s="25" t="s">
        <v>464</v>
      </c>
      <c r="F1626" s="25"/>
      <c r="G1626" s="22"/>
      <c r="H1626" s="155">
        <f>H1630+H1627+H1635</f>
        <v>-85145</v>
      </c>
      <c r="I1626" s="155">
        <f>I1630+I1627+I1635</f>
        <v>0</v>
      </c>
      <c r="J1626" s="115">
        <f>J1630+J1627+J1635</f>
        <v>0</v>
      </c>
    </row>
    <row r="1627" spans="1:10" s="45" customFormat="1" ht="12.75">
      <c r="A1627" s="185"/>
      <c r="B1627" s="12" t="s">
        <v>249</v>
      </c>
      <c r="C1627" s="21">
        <v>935</v>
      </c>
      <c r="D1627" s="22" t="s">
        <v>477</v>
      </c>
      <c r="E1627" s="25" t="s">
        <v>464</v>
      </c>
      <c r="F1627" s="25" t="s">
        <v>248</v>
      </c>
      <c r="G1627" s="25"/>
      <c r="H1627" s="148">
        <f aca="true" t="shared" si="156" ref="H1627:J1628">H1628</f>
        <v>-10933</v>
      </c>
      <c r="I1627" s="148">
        <f t="shared" si="156"/>
        <v>0</v>
      </c>
      <c r="J1627" s="111">
        <f t="shared" si="156"/>
        <v>0</v>
      </c>
    </row>
    <row r="1628" spans="1:10" s="45" customFormat="1" ht="25.5">
      <c r="A1628" s="185"/>
      <c r="B1628" s="24" t="s">
        <v>293</v>
      </c>
      <c r="C1628" s="21">
        <v>935</v>
      </c>
      <c r="D1628" s="22" t="s">
        <v>477</v>
      </c>
      <c r="E1628" s="25" t="s">
        <v>464</v>
      </c>
      <c r="F1628" s="25" t="s">
        <v>292</v>
      </c>
      <c r="G1628" s="25"/>
      <c r="H1628" s="148">
        <f t="shared" si="156"/>
        <v>-10933</v>
      </c>
      <c r="I1628" s="148">
        <f t="shared" si="156"/>
        <v>0</v>
      </c>
      <c r="J1628" s="111">
        <f t="shared" si="156"/>
        <v>0</v>
      </c>
    </row>
    <row r="1629" spans="1:10" s="45" customFormat="1" ht="140.25">
      <c r="A1629" s="185"/>
      <c r="B1629" s="17" t="s">
        <v>179</v>
      </c>
      <c r="C1629" s="21">
        <v>935</v>
      </c>
      <c r="D1629" s="22" t="s">
        <v>477</v>
      </c>
      <c r="E1629" s="25" t="s">
        <v>464</v>
      </c>
      <c r="F1629" s="25" t="s">
        <v>292</v>
      </c>
      <c r="G1629" s="25" t="s">
        <v>315</v>
      </c>
      <c r="H1629" s="148">
        <v>-10933</v>
      </c>
      <c r="I1629" s="148">
        <v>0</v>
      </c>
      <c r="J1629" s="111">
        <v>0</v>
      </c>
    </row>
    <row r="1630" spans="1:10" s="45" customFormat="1" ht="76.5">
      <c r="A1630" s="190"/>
      <c r="B1630" s="16" t="s">
        <v>15</v>
      </c>
      <c r="C1630" s="21">
        <v>935</v>
      </c>
      <c r="D1630" s="22" t="s">
        <v>477</v>
      </c>
      <c r="E1630" s="25" t="s">
        <v>464</v>
      </c>
      <c r="F1630" s="25" t="s">
        <v>16</v>
      </c>
      <c r="G1630" s="22"/>
      <c r="H1630" s="155">
        <f>H1633+H1631</f>
        <v>-47450</v>
      </c>
      <c r="I1630" s="155">
        <f>I1633+I1631</f>
        <v>0</v>
      </c>
      <c r="J1630" s="115">
        <f>J1633+J1631</f>
        <v>0</v>
      </c>
    </row>
    <row r="1631" spans="1:10" s="45" customFormat="1" ht="25.5">
      <c r="A1631" s="190"/>
      <c r="B1631" s="16" t="s">
        <v>263</v>
      </c>
      <c r="C1631" s="21">
        <v>935</v>
      </c>
      <c r="D1631" s="22" t="s">
        <v>477</v>
      </c>
      <c r="E1631" s="25" t="s">
        <v>464</v>
      </c>
      <c r="F1631" s="25" t="s">
        <v>268</v>
      </c>
      <c r="G1631" s="22"/>
      <c r="H1631" s="155">
        <f>H1632</f>
        <v>-147</v>
      </c>
      <c r="I1631" s="155">
        <f>I1632</f>
        <v>0</v>
      </c>
      <c r="J1631" s="115">
        <f>J1632</f>
        <v>0</v>
      </c>
    </row>
    <row r="1632" spans="1:10" s="45" customFormat="1" ht="25.5">
      <c r="A1632" s="190"/>
      <c r="B1632" s="17" t="s">
        <v>628</v>
      </c>
      <c r="C1632" s="21">
        <v>935</v>
      </c>
      <c r="D1632" s="22" t="s">
        <v>477</v>
      </c>
      <c r="E1632" s="25" t="s">
        <v>464</v>
      </c>
      <c r="F1632" s="25" t="s">
        <v>268</v>
      </c>
      <c r="G1632" s="22" t="s">
        <v>629</v>
      </c>
      <c r="H1632" s="148">
        <v>-147</v>
      </c>
      <c r="I1632" s="148">
        <v>0</v>
      </c>
      <c r="J1632" s="111">
        <v>0</v>
      </c>
    </row>
    <row r="1633" spans="1:10" s="45" customFormat="1" ht="25.5">
      <c r="A1633" s="190"/>
      <c r="B1633" s="17" t="s">
        <v>626</v>
      </c>
      <c r="C1633" s="21">
        <v>935</v>
      </c>
      <c r="D1633" s="22" t="s">
        <v>477</v>
      </c>
      <c r="E1633" s="25" t="s">
        <v>464</v>
      </c>
      <c r="F1633" s="25" t="s">
        <v>17</v>
      </c>
      <c r="G1633" s="22"/>
      <c r="H1633" s="155">
        <f>H1634</f>
        <v>-47303</v>
      </c>
      <c r="I1633" s="155">
        <f>I1634</f>
        <v>0</v>
      </c>
      <c r="J1633" s="115">
        <f>J1634</f>
        <v>0</v>
      </c>
    </row>
    <row r="1634" spans="1:10" s="45" customFormat="1" ht="25.5">
      <c r="A1634" s="190"/>
      <c r="B1634" s="17" t="s">
        <v>628</v>
      </c>
      <c r="C1634" s="21">
        <v>935</v>
      </c>
      <c r="D1634" s="22" t="s">
        <v>477</v>
      </c>
      <c r="E1634" s="25" t="s">
        <v>464</v>
      </c>
      <c r="F1634" s="25" t="s">
        <v>17</v>
      </c>
      <c r="G1634" s="22" t="s">
        <v>629</v>
      </c>
      <c r="H1634" s="148">
        <v>-47303</v>
      </c>
      <c r="I1634" s="148">
        <v>0</v>
      </c>
      <c r="J1634" s="111">
        <v>0</v>
      </c>
    </row>
    <row r="1635" spans="1:10" s="45" customFormat="1" ht="12.75">
      <c r="A1635" s="190"/>
      <c r="B1635" s="174" t="s">
        <v>12</v>
      </c>
      <c r="C1635" s="21">
        <v>935</v>
      </c>
      <c r="D1635" s="22" t="s">
        <v>477</v>
      </c>
      <c r="E1635" s="25" t="s">
        <v>464</v>
      </c>
      <c r="F1635" s="25" t="s">
        <v>13</v>
      </c>
      <c r="G1635" s="22"/>
      <c r="H1635" s="148">
        <f>H1636+H1638</f>
        <v>-26762</v>
      </c>
      <c r="I1635" s="148">
        <f>I1636+I1638</f>
        <v>0</v>
      </c>
      <c r="J1635" s="111">
        <f>J1636+J1638</f>
        <v>0</v>
      </c>
    </row>
    <row r="1636" spans="1:10" s="45" customFormat="1" ht="38.25">
      <c r="A1636" s="190"/>
      <c r="B1636" s="24" t="s">
        <v>290</v>
      </c>
      <c r="C1636" s="21">
        <v>935</v>
      </c>
      <c r="D1636" s="22" t="s">
        <v>477</v>
      </c>
      <c r="E1636" s="25" t="s">
        <v>464</v>
      </c>
      <c r="F1636" s="25" t="s">
        <v>291</v>
      </c>
      <c r="G1636" s="22"/>
      <c r="H1636" s="148">
        <f>H1637</f>
        <v>-3846</v>
      </c>
      <c r="I1636" s="148">
        <f>I1637</f>
        <v>0</v>
      </c>
      <c r="J1636" s="111">
        <f>J1637</f>
        <v>0</v>
      </c>
    </row>
    <row r="1637" spans="1:10" s="45" customFormat="1" ht="12.75">
      <c r="A1637" s="190"/>
      <c r="B1637" s="24" t="s">
        <v>185</v>
      </c>
      <c r="C1637" s="21">
        <v>935</v>
      </c>
      <c r="D1637" s="22" t="s">
        <v>477</v>
      </c>
      <c r="E1637" s="25" t="s">
        <v>464</v>
      </c>
      <c r="F1637" s="25" t="s">
        <v>291</v>
      </c>
      <c r="G1637" s="22" t="s">
        <v>202</v>
      </c>
      <c r="H1637" s="148">
        <v>-3846</v>
      </c>
      <c r="I1637" s="148">
        <v>0</v>
      </c>
      <c r="J1637" s="111">
        <v>0</v>
      </c>
    </row>
    <row r="1638" spans="1:10" s="45" customFormat="1" ht="76.5">
      <c r="A1638" s="190"/>
      <c r="B1638" s="24" t="s">
        <v>341</v>
      </c>
      <c r="C1638" s="21">
        <v>935</v>
      </c>
      <c r="D1638" s="22" t="s">
        <v>477</v>
      </c>
      <c r="E1638" s="22" t="s">
        <v>464</v>
      </c>
      <c r="F1638" s="25" t="s">
        <v>77</v>
      </c>
      <c r="G1638" s="35"/>
      <c r="H1638" s="148">
        <f>H1639</f>
        <v>-22916</v>
      </c>
      <c r="I1638" s="148">
        <f>I1639</f>
        <v>0</v>
      </c>
      <c r="J1638" s="111">
        <f>J1639</f>
        <v>0</v>
      </c>
    </row>
    <row r="1639" spans="1:10" s="45" customFormat="1" ht="12.75">
      <c r="A1639" s="190"/>
      <c r="B1639" s="24" t="s">
        <v>185</v>
      </c>
      <c r="C1639" s="21">
        <v>935</v>
      </c>
      <c r="D1639" s="22" t="s">
        <v>477</v>
      </c>
      <c r="E1639" s="22" t="s">
        <v>464</v>
      </c>
      <c r="F1639" s="34" t="s">
        <v>77</v>
      </c>
      <c r="G1639" s="35">
        <v>22</v>
      </c>
      <c r="H1639" s="148">
        <v>-22916</v>
      </c>
      <c r="I1639" s="148">
        <v>0</v>
      </c>
      <c r="J1639" s="111">
        <v>0</v>
      </c>
    </row>
    <row r="1640" spans="1:10" s="45" customFormat="1" ht="12.75">
      <c r="A1640" s="190"/>
      <c r="B1640" s="17" t="s">
        <v>496</v>
      </c>
      <c r="C1640" s="21">
        <v>935</v>
      </c>
      <c r="D1640" s="21">
        <v>10</v>
      </c>
      <c r="E1640" s="25"/>
      <c r="F1640" s="25"/>
      <c r="G1640" s="22"/>
      <c r="H1640" s="155">
        <f aca="true" t="shared" si="157" ref="H1640:J1641">H1641</f>
        <v>-16070.5</v>
      </c>
      <c r="I1640" s="155">
        <f t="shared" si="157"/>
        <v>0</v>
      </c>
      <c r="J1640" s="115">
        <f t="shared" si="157"/>
        <v>0</v>
      </c>
    </row>
    <row r="1641" spans="1:10" s="45" customFormat="1" ht="12.75">
      <c r="A1641" s="190"/>
      <c r="B1641" s="24" t="s">
        <v>23</v>
      </c>
      <c r="C1641" s="35">
        <v>935</v>
      </c>
      <c r="D1641" s="22" t="s">
        <v>401</v>
      </c>
      <c r="E1641" s="22" t="s">
        <v>487</v>
      </c>
      <c r="F1641" s="34"/>
      <c r="G1641" s="35"/>
      <c r="H1641" s="155">
        <f t="shared" si="157"/>
        <v>-16070.5</v>
      </c>
      <c r="I1641" s="155">
        <f t="shared" si="157"/>
        <v>0</v>
      </c>
      <c r="J1641" s="115">
        <f t="shared" si="157"/>
        <v>0</v>
      </c>
    </row>
    <row r="1642" spans="1:10" s="49" customFormat="1" ht="12.75">
      <c r="A1642" s="188"/>
      <c r="B1642" s="24" t="s">
        <v>40</v>
      </c>
      <c r="C1642" s="35">
        <v>935</v>
      </c>
      <c r="D1642" s="22" t="s">
        <v>401</v>
      </c>
      <c r="E1642" s="22" t="s">
        <v>487</v>
      </c>
      <c r="F1642" s="34" t="s">
        <v>47</v>
      </c>
      <c r="G1642" s="35"/>
      <c r="H1642" s="148">
        <f>H1646+H1643</f>
        <v>-16070.5</v>
      </c>
      <c r="I1642" s="148">
        <f>I1646+I1643</f>
        <v>0</v>
      </c>
      <c r="J1642" s="111">
        <f>J1646+J1643</f>
        <v>0</v>
      </c>
    </row>
    <row r="1643" spans="1:10" s="49" customFormat="1" ht="63.75">
      <c r="A1643" s="188"/>
      <c r="B1643" s="103" t="s">
        <v>105</v>
      </c>
      <c r="C1643" s="21">
        <v>935</v>
      </c>
      <c r="D1643" s="22" t="s">
        <v>401</v>
      </c>
      <c r="E1643" s="22" t="s">
        <v>487</v>
      </c>
      <c r="F1643" s="23" t="s">
        <v>251</v>
      </c>
      <c r="G1643" s="23"/>
      <c r="H1643" s="150">
        <f aca="true" t="shared" si="158" ref="H1643:J1644">H1644</f>
        <v>-216</v>
      </c>
      <c r="I1643" s="150">
        <f t="shared" si="158"/>
        <v>0</v>
      </c>
      <c r="J1643" s="113">
        <f t="shared" si="158"/>
        <v>0</v>
      </c>
    </row>
    <row r="1644" spans="1:10" s="49" customFormat="1" ht="127.5">
      <c r="A1644" s="188"/>
      <c r="B1644" s="107" t="s">
        <v>716</v>
      </c>
      <c r="C1644" s="21">
        <v>935</v>
      </c>
      <c r="D1644" s="22" t="s">
        <v>401</v>
      </c>
      <c r="E1644" s="22" t="s">
        <v>487</v>
      </c>
      <c r="F1644" s="23" t="s">
        <v>252</v>
      </c>
      <c r="G1644" s="23"/>
      <c r="H1644" s="150">
        <f t="shared" si="158"/>
        <v>-216</v>
      </c>
      <c r="I1644" s="150">
        <f t="shared" si="158"/>
        <v>0</v>
      </c>
      <c r="J1644" s="113">
        <f t="shared" si="158"/>
        <v>0</v>
      </c>
    </row>
    <row r="1645" spans="1:10" s="49" customFormat="1" ht="153">
      <c r="A1645" s="188"/>
      <c r="B1645" s="140" t="s">
        <v>143</v>
      </c>
      <c r="C1645" s="21">
        <v>935</v>
      </c>
      <c r="D1645" s="22" t="s">
        <v>401</v>
      </c>
      <c r="E1645" s="22" t="s">
        <v>487</v>
      </c>
      <c r="F1645" s="23" t="s">
        <v>252</v>
      </c>
      <c r="G1645" s="23" t="s">
        <v>53</v>
      </c>
      <c r="H1645" s="148">
        <v>-216</v>
      </c>
      <c r="I1645" s="148">
        <v>0</v>
      </c>
      <c r="J1645" s="111">
        <v>0</v>
      </c>
    </row>
    <row r="1646" spans="1:10" s="49" customFormat="1" ht="25.5">
      <c r="A1646" s="188"/>
      <c r="B1646" s="24" t="s">
        <v>527</v>
      </c>
      <c r="C1646" s="35">
        <v>935</v>
      </c>
      <c r="D1646" s="22" t="s">
        <v>401</v>
      </c>
      <c r="E1646" s="22" t="s">
        <v>487</v>
      </c>
      <c r="F1646" s="34" t="s">
        <v>525</v>
      </c>
      <c r="G1646" s="35"/>
      <c r="H1646" s="148">
        <f aca="true" t="shared" si="159" ref="H1646:J1647">H1647</f>
        <v>-15854.5</v>
      </c>
      <c r="I1646" s="148">
        <f t="shared" si="159"/>
        <v>0</v>
      </c>
      <c r="J1646" s="111">
        <f t="shared" si="159"/>
        <v>0</v>
      </c>
    </row>
    <row r="1647" spans="1:10" s="49" customFormat="1" ht="63.75">
      <c r="A1647" s="188"/>
      <c r="B1647" s="24" t="s">
        <v>342</v>
      </c>
      <c r="C1647" s="35">
        <v>935</v>
      </c>
      <c r="D1647" s="22" t="s">
        <v>401</v>
      </c>
      <c r="E1647" s="22" t="s">
        <v>487</v>
      </c>
      <c r="F1647" s="34" t="s">
        <v>526</v>
      </c>
      <c r="G1647" s="35"/>
      <c r="H1647" s="148">
        <f t="shared" si="159"/>
        <v>-15854.5</v>
      </c>
      <c r="I1647" s="148">
        <f t="shared" si="159"/>
        <v>0</v>
      </c>
      <c r="J1647" s="111">
        <f t="shared" si="159"/>
        <v>0</v>
      </c>
    </row>
    <row r="1648" spans="1:10" s="49" customFormat="1" ht="102">
      <c r="A1648" s="188"/>
      <c r="B1648" s="24" t="s">
        <v>340</v>
      </c>
      <c r="C1648" s="35">
        <v>935</v>
      </c>
      <c r="D1648" s="22" t="s">
        <v>401</v>
      </c>
      <c r="E1648" s="22" t="s">
        <v>487</v>
      </c>
      <c r="F1648" s="34" t="s">
        <v>526</v>
      </c>
      <c r="G1648" s="35">
        <v>5</v>
      </c>
      <c r="H1648" s="148">
        <v>-15854.5</v>
      </c>
      <c r="I1648" s="148">
        <v>0</v>
      </c>
      <c r="J1648" s="111">
        <v>0</v>
      </c>
    </row>
    <row r="1649" spans="1:10" s="57" customFormat="1" ht="25.5">
      <c r="A1649" s="193"/>
      <c r="B1649" s="90" t="s">
        <v>498</v>
      </c>
      <c r="C1649" s="91"/>
      <c r="D1649" s="92"/>
      <c r="E1649" s="92"/>
      <c r="F1649" s="92"/>
      <c r="G1649" s="92"/>
      <c r="H1649" s="168">
        <f>H15+H55+H78+H216+H265+H321+H366+H440+H475+H516+H534+H588+H714+H810+H1007+H1080+H1121+H1317+H1415+H1488+H1565+H1164+H1208+H1262+H1299+H257</f>
        <v>1066734.9</v>
      </c>
      <c r="I1649" s="168">
        <f>I15+I55+I78+I216+I265+I321+I366+I440+I475+I516+I534+I588+I714+I810+I1007+I1080+I1121+I1317+I1415+I1488+I1565+I1164+I1208+I1262+I1299+I257</f>
        <v>13289566.1</v>
      </c>
      <c r="J1649" s="126">
        <f>J15+J55+J78+J216+J265+J321+J366+J440+J475+J516+J534+J588+J714+J810+J1007+J1080+J1121+J1317+J1415+J1488+J1565+J1164+J1208+J1262+J1299+J257</f>
        <v>13354412.3</v>
      </c>
    </row>
    <row r="1650" spans="1:10" s="46" customFormat="1" ht="12.75">
      <c r="A1650" s="194"/>
      <c r="B1650" s="102"/>
      <c r="C1650" s="68"/>
      <c r="D1650" s="69"/>
      <c r="E1650" s="69"/>
      <c r="F1650" s="70"/>
      <c r="G1650" s="69"/>
      <c r="H1650" s="74"/>
      <c r="I1650" s="129"/>
      <c r="J1650" s="74"/>
    </row>
    <row r="1651" spans="1:10" s="46" customFormat="1" ht="12.75">
      <c r="A1651" s="194"/>
      <c r="B1651" s="102"/>
      <c r="C1651" s="68"/>
      <c r="D1651" s="69"/>
      <c r="E1651" s="69"/>
      <c r="F1651" s="70"/>
      <c r="G1651" s="69"/>
      <c r="H1651" s="74"/>
      <c r="I1651" s="129"/>
      <c r="J1651" s="74"/>
    </row>
    <row r="1652" spans="1:10" s="46" customFormat="1" ht="12.75">
      <c r="A1652" s="194"/>
      <c r="B1652" s="102"/>
      <c r="C1652" s="68"/>
      <c r="D1652" s="69"/>
      <c r="E1652" s="69"/>
      <c r="F1652" s="70"/>
      <c r="G1652" s="69"/>
      <c r="H1652" s="74"/>
      <c r="I1652" s="129"/>
      <c r="J1652" s="74"/>
    </row>
    <row r="1653" spans="1:10" s="46" customFormat="1" ht="12.75">
      <c r="A1653" s="194"/>
      <c r="B1653" s="102"/>
      <c r="C1653" s="68"/>
      <c r="D1653" s="69"/>
      <c r="E1653" s="69"/>
      <c r="F1653" s="70"/>
      <c r="G1653" s="69"/>
      <c r="H1653" s="74"/>
      <c r="I1653" s="129"/>
      <c r="J1653" s="74"/>
    </row>
    <row r="1654" spans="1:10" s="46" customFormat="1" ht="12.75">
      <c r="A1654" s="194"/>
      <c r="B1654" s="102"/>
      <c r="C1654" s="68"/>
      <c r="D1654" s="69"/>
      <c r="E1654" s="69"/>
      <c r="F1654" s="70"/>
      <c r="G1654" s="69"/>
      <c r="H1654" s="74"/>
      <c r="I1654" s="129"/>
      <c r="J1654" s="74"/>
    </row>
    <row r="1655" spans="1:10" s="46" customFormat="1" ht="12.75">
      <c r="A1655" s="194"/>
      <c r="B1655" s="102"/>
      <c r="C1655" s="68"/>
      <c r="D1655" s="69"/>
      <c r="E1655" s="69"/>
      <c r="F1655" s="70"/>
      <c r="G1655" s="69"/>
      <c r="H1655" s="74"/>
      <c r="I1655" s="129"/>
      <c r="J1655" s="74"/>
    </row>
    <row r="1656" spans="1:10" s="46" customFormat="1" ht="12.75">
      <c r="A1656" s="194"/>
      <c r="B1656" s="102"/>
      <c r="C1656" s="68"/>
      <c r="D1656" s="69"/>
      <c r="E1656" s="69"/>
      <c r="F1656" s="70"/>
      <c r="G1656" s="69"/>
      <c r="H1656" s="74"/>
      <c r="I1656" s="129"/>
      <c r="J1656" s="74"/>
    </row>
    <row r="1657" spans="1:10" s="46" customFormat="1" ht="12.75">
      <c r="A1657" s="194"/>
      <c r="B1657" s="102"/>
      <c r="C1657" s="68"/>
      <c r="D1657" s="69"/>
      <c r="E1657" s="69"/>
      <c r="F1657" s="70"/>
      <c r="G1657" s="69"/>
      <c r="H1657" s="74"/>
      <c r="I1657" s="129"/>
      <c r="J1657" s="74"/>
    </row>
    <row r="1658" spans="1:10" s="46" customFormat="1" ht="12.75">
      <c r="A1658" s="194"/>
      <c r="B1658" s="102"/>
      <c r="C1658" s="68"/>
      <c r="D1658" s="69"/>
      <c r="E1658" s="69"/>
      <c r="F1658" s="70"/>
      <c r="G1658" s="69"/>
      <c r="H1658" s="74"/>
      <c r="I1658" s="129"/>
      <c r="J1658" s="74"/>
    </row>
    <row r="1659" spans="1:10" s="46" customFormat="1" ht="12.75">
      <c r="A1659" s="194"/>
      <c r="B1659" s="102"/>
      <c r="C1659" s="68"/>
      <c r="D1659" s="69"/>
      <c r="E1659" s="69"/>
      <c r="F1659" s="70"/>
      <c r="G1659" s="69"/>
      <c r="H1659" s="74"/>
      <c r="I1659" s="129"/>
      <c r="J1659" s="74"/>
    </row>
    <row r="1660" spans="1:10" s="46" customFormat="1" ht="12.75">
      <c r="A1660" s="194"/>
      <c r="B1660" s="102"/>
      <c r="C1660" s="68"/>
      <c r="D1660" s="69"/>
      <c r="E1660" s="69"/>
      <c r="F1660" s="70"/>
      <c r="G1660" s="69"/>
      <c r="H1660" s="74"/>
      <c r="I1660" s="129"/>
      <c r="J1660" s="74"/>
    </row>
    <row r="1661" spans="1:10" s="46" customFormat="1" ht="12.75">
      <c r="A1661" s="194"/>
      <c r="B1661" s="102"/>
      <c r="C1661" s="68"/>
      <c r="D1661" s="69"/>
      <c r="E1661" s="69"/>
      <c r="F1661" s="70"/>
      <c r="G1661" s="69"/>
      <c r="H1661" s="74"/>
      <c r="I1661" s="129"/>
      <c r="J1661" s="74"/>
    </row>
    <row r="1662" spans="1:10" s="46" customFormat="1" ht="12.75">
      <c r="A1662" s="194"/>
      <c r="B1662" s="102"/>
      <c r="C1662" s="68"/>
      <c r="D1662" s="69"/>
      <c r="E1662" s="69"/>
      <c r="F1662" s="70"/>
      <c r="G1662" s="69"/>
      <c r="H1662" s="74"/>
      <c r="I1662" s="129"/>
      <c r="J1662" s="74"/>
    </row>
    <row r="1663" spans="1:10" s="46" customFormat="1" ht="12.75">
      <c r="A1663" s="194"/>
      <c r="B1663" s="102"/>
      <c r="C1663" s="68"/>
      <c r="D1663" s="69"/>
      <c r="E1663" s="69"/>
      <c r="F1663" s="70"/>
      <c r="G1663" s="69"/>
      <c r="H1663" s="74"/>
      <c r="I1663" s="129"/>
      <c r="J1663" s="74"/>
    </row>
    <row r="1664" spans="1:10" s="46" customFormat="1" ht="12.75">
      <c r="A1664" s="194"/>
      <c r="B1664" s="102"/>
      <c r="C1664" s="68"/>
      <c r="D1664" s="69"/>
      <c r="E1664" s="69"/>
      <c r="F1664" s="70"/>
      <c r="G1664" s="69"/>
      <c r="H1664" s="74"/>
      <c r="I1664" s="129"/>
      <c r="J1664" s="74"/>
    </row>
    <row r="1665" spans="1:10" s="46" customFormat="1" ht="12.75">
      <c r="A1665" s="194"/>
      <c r="B1665" s="102"/>
      <c r="C1665" s="68"/>
      <c r="D1665" s="69"/>
      <c r="E1665" s="69"/>
      <c r="F1665" s="70"/>
      <c r="G1665" s="69"/>
      <c r="H1665" s="74"/>
      <c r="I1665" s="129"/>
      <c r="J1665" s="74"/>
    </row>
    <row r="1666" spans="1:10" s="46" customFormat="1" ht="12.75">
      <c r="A1666" s="194"/>
      <c r="B1666" s="102"/>
      <c r="C1666" s="68"/>
      <c r="D1666" s="69"/>
      <c r="E1666" s="69"/>
      <c r="F1666" s="70"/>
      <c r="G1666" s="69"/>
      <c r="H1666" s="74"/>
      <c r="I1666" s="129"/>
      <c r="J1666" s="74"/>
    </row>
    <row r="1667" spans="1:10" s="46" customFormat="1" ht="12.75">
      <c r="A1667" s="194"/>
      <c r="B1667" s="102"/>
      <c r="C1667" s="68"/>
      <c r="D1667" s="69"/>
      <c r="E1667" s="69"/>
      <c r="F1667" s="70"/>
      <c r="G1667" s="69"/>
      <c r="H1667" s="74"/>
      <c r="I1667" s="129"/>
      <c r="J1667" s="74"/>
    </row>
    <row r="1668" spans="1:10" s="46" customFormat="1" ht="12.75">
      <c r="A1668" s="194"/>
      <c r="B1668" s="102"/>
      <c r="C1668" s="68"/>
      <c r="D1668" s="69"/>
      <c r="E1668" s="69"/>
      <c r="F1668" s="70"/>
      <c r="G1668" s="69"/>
      <c r="H1668" s="74"/>
      <c r="I1668" s="129"/>
      <c r="J1668" s="74"/>
    </row>
    <row r="1669" spans="1:10" s="46" customFormat="1" ht="12.75">
      <c r="A1669" s="194"/>
      <c r="B1669" s="102"/>
      <c r="C1669" s="68"/>
      <c r="D1669" s="69"/>
      <c r="E1669" s="69"/>
      <c r="F1669" s="70"/>
      <c r="G1669" s="69"/>
      <c r="H1669" s="74"/>
      <c r="I1669" s="129"/>
      <c r="J1669" s="74"/>
    </row>
    <row r="1670" spans="1:10" s="46" customFormat="1" ht="12.75">
      <c r="A1670" s="194"/>
      <c r="B1670" s="102"/>
      <c r="C1670" s="68"/>
      <c r="D1670" s="69"/>
      <c r="E1670" s="69"/>
      <c r="F1670" s="70"/>
      <c r="G1670" s="69"/>
      <c r="H1670" s="74"/>
      <c r="I1670" s="129"/>
      <c r="J1670" s="74"/>
    </row>
    <row r="1671" spans="1:10" s="46" customFormat="1" ht="12.75">
      <c r="A1671" s="194"/>
      <c r="B1671" s="102"/>
      <c r="C1671" s="68"/>
      <c r="D1671" s="69"/>
      <c r="E1671" s="69"/>
      <c r="F1671" s="70"/>
      <c r="G1671" s="69"/>
      <c r="H1671" s="74"/>
      <c r="I1671" s="129"/>
      <c r="J1671" s="74"/>
    </row>
    <row r="1672" spans="1:10" s="46" customFormat="1" ht="12.75">
      <c r="A1672" s="194"/>
      <c r="B1672" s="102"/>
      <c r="C1672" s="68"/>
      <c r="D1672" s="69"/>
      <c r="E1672" s="69"/>
      <c r="F1672" s="70"/>
      <c r="G1672" s="69"/>
      <c r="H1672" s="74"/>
      <c r="I1672" s="129"/>
      <c r="J1672" s="74"/>
    </row>
    <row r="1673" spans="1:10" s="46" customFormat="1" ht="12.75">
      <c r="A1673" s="194"/>
      <c r="B1673" s="102"/>
      <c r="C1673" s="68"/>
      <c r="D1673" s="69"/>
      <c r="E1673" s="69"/>
      <c r="F1673" s="70"/>
      <c r="G1673" s="69"/>
      <c r="H1673" s="74"/>
      <c r="I1673" s="129"/>
      <c r="J1673" s="74"/>
    </row>
    <row r="1674" spans="1:10" s="46" customFormat="1" ht="12.75">
      <c r="A1674" s="194"/>
      <c r="B1674" s="102"/>
      <c r="C1674" s="68"/>
      <c r="D1674" s="69"/>
      <c r="E1674" s="69"/>
      <c r="F1674" s="70"/>
      <c r="G1674" s="69"/>
      <c r="H1674" s="74"/>
      <c r="I1674" s="129"/>
      <c r="J1674" s="74"/>
    </row>
    <row r="1675" spans="1:10" s="46" customFormat="1" ht="12.75">
      <c r="A1675" s="194"/>
      <c r="B1675" s="102"/>
      <c r="C1675" s="68"/>
      <c r="D1675" s="69"/>
      <c r="E1675" s="69"/>
      <c r="F1675" s="70"/>
      <c r="G1675" s="69"/>
      <c r="H1675" s="74"/>
      <c r="I1675" s="129"/>
      <c r="J1675" s="74"/>
    </row>
    <row r="1676" spans="1:10" s="46" customFormat="1" ht="12.75">
      <c r="A1676" s="194"/>
      <c r="B1676" s="102"/>
      <c r="C1676" s="68"/>
      <c r="D1676" s="69"/>
      <c r="E1676" s="69"/>
      <c r="F1676" s="70"/>
      <c r="G1676" s="69"/>
      <c r="H1676" s="74"/>
      <c r="I1676" s="129"/>
      <c r="J1676" s="74"/>
    </row>
    <row r="1677" spans="1:10" s="46" customFormat="1" ht="12.75">
      <c r="A1677" s="194"/>
      <c r="B1677" s="102"/>
      <c r="C1677" s="68"/>
      <c r="D1677" s="69"/>
      <c r="E1677" s="69"/>
      <c r="F1677" s="70"/>
      <c r="G1677" s="69"/>
      <c r="H1677" s="74"/>
      <c r="I1677" s="129"/>
      <c r="J1677" s="74"/>
    </row>
    <row r="1678" spans="1:10" s="46" customFormat="1" ht="12.75">
      <c r="A1678" s="194"/>
      <c r="B1678" s="102"/>
      <c r="C1678" s="68"/>
      <c r="D1678" s="69"/>
      <c r="E1678" s="69"/>
      <c r="F1678" s="70"/>
      <c r="G1678" s="69"/>
      <c r="H1678" s="74"/>
      <c r="I1678" s="129"/>
      <c r="J1678" s="74"/>
    </row>
    <row r="1679" spans="1:10" s="46" customFormat="1" ht="12.75">
      <c r="A1679" s="194"/>
      <c r="B1679" s="102"/>
      <c r="C1679" s="68"/>
      <c r="D1679" s="69"/>
      <c r="E1679" s="69"/>
      <c r="F1679" s="70"/>
      <c r="G1679" s="69"/>
      <c r="H1679" s="74"/>
      <c r="I1679" s="129"/>
      <c r="J1679" s="74"/>
    </row>
    <row r="1680" spans="1:10" s="46" customFormat="1" ht="12.75">
      <c r="A1680" s="194"/>
      <c r="B1680" s="102"/>
      <c r="C1680" s="68"/>
      <c r="D1680" s="69"/>
      <c r="E1680" s="69"/>
      <c r="F1680" s="70"/>
      <c r="G1680" s="69"/>
      <c r="H1680" s="74"/>
      <c r="I1680" s="129"/>
      <c r="J1680" s="74"/>
    </row>
    <row r="1681" spans="1:10" s="46" customFormat="1" ht="12.75">
      <c r="A1681" s="194"/>
      <c r="B1681" s="102"/>
      <c r="C1681" s="68"/>
      <c r="D1681" s="69"/>
      <c r="E1681" s="69"/>
      <c r="F1681" s="70"/>
      <c r="G1681" s="69"/>
      <c r="H1681" s="74"/>
      <c r="I1681" s="129"/>
      <c r="J1681" s="74"/>
    </row>
    <row r="1682" spans="1:10" s="46" customFormat="1" ht="12.75">
      <c r="A1682" s="194"/>
      <c r="B1682" s="102"/>
      <c r="C1682" s="68"/>
      <c r="D1682" s="69"/>
      <c r="E1682" s="69"/>
      <c r="F1682" s="70"/>
      <c r="G1682" s="69"/>
      <c r="H1682" s="74"/>
      <c r="I1682" s="129"/>
      <c r="J1682" s="74"/>
    </row>
    <row r="1683" spans="1:10" s="46" customFormat="1" ht="12.75">
      <c r="A1683" s="194"/>
      <c r="B1683" s="102"/>
      <c r="C1683" s="68"/>
      <c r="D1683" s="69"/>
      <c r="E1683" s="69"/>
      <c r="F1683" s="70"/>
      <c r="G1683" s="69"/>
      <c r="H1683" s="74"/>
      <c r="I1683" s="129"/>
      <c r="J1683" s="74"/>
    </row>
    <row r="1684" spans="1:10" s="46" customFormat="1" ht="12.75">
      <c r="A1684" s="194"/>
      <c r="B1684" s="102"/>
      <c r="C1684" s="68"/>
      <c r="D1684" s="69"/>
      <c r="E1684" s="69"/>
      <c r="F1684" s="70"/>
      <c r="G1684" s="69"/>
      <c r="H1684" s="74"/>
      <c r="I1684" s="129"/>
      <c r="J1684" s="74"/>
    </row>
    <row r="1685" spans="1:10" s="46" customFormat="1" ht="12.75">
      <c r="A1685" s="194"/>
      <c r="B1685" s="102"/>
      <c r="C1685" s="68"/>
      <c r="D1685" s="69"/>
      <c r="E1685" s="69"/>
      <c r="F1685" s="70"/>
      <c r="G1685" s="69"/>
      <c r="H1685" s="74"/>
      <c r="I1685" s="129"/>
      <c r="J1685" s="74"/>
    </row>
    <row r="1686" spans="1:10" s="46" customFormat="1" ht="12.75">
      <c r="A1686" s="194"/>
      <c r="B1686" s="102"/>
      <c r="C1686" s="68"/>
      <c r="D1686" s="69"/>
      <c r="E1686" s="69"/>
      <c r="F1686" s="70"/>
      <c r="G1686" s="69"/>
      <c r="H1686" s="74"/>
      <c r="I1686" s="129"/>
      <c r="J1686" s="74"/>
    </row>
    <row r="1687" spans="1:10" s="46" customFormat="1" ht="12.75">
      <c r="A1687" s="194"/>
      <c r="B1687" s="102"/>
      <c r="C1687" s="68"/>
      <c r="D1687" s="69"/>
      <c r="E1687" s="69"/>
      <c r="F1687" s="70"/>
      <c r="G1687" s="69"/>
      <c r="H1687" s="74"/>
      <c r="I1687" s="129"/>
      <c r="J1687" s="74"/>
    </row>
    <row r="1688" spans="1:10" s="46" customFormat="1" ht="12.75">
      <c r="A1688" s="194"/>
      <c r="B1688" s="102"/>
      <c r="C1688" s="68"/>
      <c r="D1688" s="69"/>
      <c r="E1688" s="69"/>
      <c r="F1688" s="70"/>
      <c r="G1688" s="69"/>
      <c r="H1688" s="74"/>
      <c r="I1688" s="129"/>
      <c r="J1688" s="74"/>
    </row>
    <row r="1689" spans="1:10" s="46" customFormat="1" ht="12.75">
      <c r="A1689" s="194"/>
      <c r="B1689" s="102"/>
      <c r="C1689" s="68"/>
      <c r="D1689" s="69"/>
      <c r="E1689" s="69"/>
      <c r="F1689" s="70"/>
      <c r="G1689" s="69"/>
      <c r="H1689" s="74"/>
      <c r="I1689" s="129"/>
      <c r="J1689" s="74"/>
    </row>
    <row r="1690" spans="1:10" s="46" customFormat="1" ht="12.75">
      <c r="A1690" s="194"/>
      <c r="B1690" s="102"/>
      <c r="C1690" s="68"/>
      <c r="D1690" s="69"/>
      <c r="E1690" s="69"/>
      <c r="F1690" s="70"/>
      <c r="G1690" s="69"/>
      <c r="H1690" s="74"/>
      <c r="I1690" s="129"/>
      <c r="J1690" s="74"/>
    </row>
    <row r="1691" spans="1:10" s="46" customFormat="1" ht="12.75">
      <c r="A1691" s="194"/>
      <c r="B1691" s="102"/>
      <c r="C1691" s="68"/>
      <c r="D1691" s="69"/>
      <c r="E1691" s="69"/>
      <c r="F1691" s="70"/>
      <c r="G1691" s="69"/>
      <c r="H1691" s="74"/>
      <c r="I1691" s="129"/>
      <c r="J1691" s="74"/>
    </row>
    <row r="1692" spans="1:10" s="46" customFormat="1" ht="12.75">
      <c r="A1692" s="194"/>
      <c r="B1692" s="102"/>
      <c r="C1692" s="68"/>
      <c r="D1692" s="69"/>
      <c r="E1692" s="69"/>
      <c r="F1692" s="70"/>
      <c r="G1692" s="69"/>
      <c r="H1692" s="74"/>
      <c r="I1692" s="129"/>
      <c r="J1692" s="74"/>
    </row>
    <row r="1693" spans="1:10" s="46" customFormat="1" ht="12.75">
      <c r="A1693" s="194"/>
      <c r="B1693" s="102"/>
      <c r="C1693" s="68"/>
      <c r="D1693" s="69"/>
      <c r="E1693" s="69"/>
      <c r="F1693" s="70"/>
      <c r="G1693" s="69"/>
      <c r="H1693" s="74"/>
      <c r="I1693" s="129"/>
      <c r="J1693" s="74"/>
    </row>
    <row r="1694" spans="1:10" s="46" customFormat="1" ht="12.75">
      <c r="A1694" s="194"/>
      <c r="B1694" s="102"/>
      <c r="C1694" s="68"/>
      <c r="D1694" s="69"/>
      <c r="E1694" s="69"/>
      <c r="F1694" s="70"/>
      <c r="G1694" s="69"/>
      <c r="H1694" s="74"/>
      <c r="I1694" s="129"/>
      <c r="J1694" s="74"/>
    </row>
    <row r="1695" spans="1:10" s="46" customFormat="1" ht="12.75">
      <c r="A1695" s="194"/>
      <c r="B1695" s="102"/>
      <c r="C1695" s="68"/>
      <c r="D1695" s="69"/>
      <c r="E1695" s="69"/>
      <c r="F1695" s="70"/>
      <c r="G1695" s="69"/>
      <c r="H1695" s="74"/>
      <c r="I1695" s="129"/>
      <c r="J1695" s="74"/>
    </row>
    <row r="1696" spans="1:10" s="46" customFormat="1" ht="12.75">
      <c r="A1696" s="194"/>
      <c r="B1696" s="102"/>
      <c r="C1696" s="68"/>
      <c r="D1696" s="69"/>
      <c r="E1696" s="69"/>
      <c r="F1696" s="70"/>
      <c r="G1696" s="69"/>
      <c r="H1696" s="74"/>
      <c r="I1696" s="129"/>
      <c r="J1696" s="74"/>
    </row>
    <row r="1697" spans="1:10" s="46" customFormat="1" ht="12.75">
      <c r="A1697" s="194"/>
      <c r="B1697" s="102"/>
      <c r="C1697" s="68"/>
      <c r="D1697" s="69"/>
      <c r="E1697" s="69"/>
      <c r="F1697" s="70"/>
      <c r="G1697" s="69"/>
      <c r="H1697" s="74"/>
      <c r="I1697" s="129"/>
      <c r="J1697" s="74"/>
    </row>
    <row r="1698" spans="1:10" s="46" customFormat="1" ht="12.75">
      <c r="A1698" s="194"/>
      <c r="B1698" s="102"/>
      <c r="C1698" s="68"/>
      <c r="D1698" s="69"/>
      <c r="E1698" s="69"/>
      <c r="F1698" s="70"/>
      <c r="G1698" s="69"/>
      <c r="H1698" s="74"/>
      <c r="I1698" s="129"/>
      <c r="J1698" s="74"/>
    </row>
    <row r="1699" spans="1:10" s="46" customFormat="1" ht="12.75">
      <c r="A1699" s="194"/>
      <c r="B1699" s="102"/>
      <c r="C1699" s="68"/>
      <c r="D1699" s="69"/>
      <c r="E1699" s="69"/>
      <c r="F1699" s="70"/>
      <c r="G1699" s="69"/>
      <c r="H1699" s="74"/>
      <c r="I1699" s="129"/>
      <c r="J1699" s="74"/>
    </row>
    <row r="1700" spans="1:10" s="46" customFormat="1" ht="12.75">
      <c r="A1700" s="194"/>
      <c r="B1700" s="102"/>
      <c r="C1700" s="68"/>
      <c r="D1700" s="69"/>
      <c r="E1700" s="69"/>
      <c r="F1700" s="70"/>
      <c r="G1700" s="69"/>
      <c r="H1700" s="74"/>
      <c r="I1700" s="129"/>
      <c r="J1700" s="74"/>
    </row>
    <row r="1701" spans="1:10" s="46" customFormat="1" ht="12.75">
      <c r="A1701" s="194"/>
      <c r="B1701" s="102"/>
      <c r="C1701" s="68"/>
      <c r="D1701" s="69"/>
      <c r="E1701" s="69"/>
      <c r="F1701" s="70"/>
      <c r="G1701" s="69"/>
      <c r="H1701" s="74"/>
      <c r="I1701" s="129"/>
      <c r="J1701" s="74"/>
    </row>
    <row r="1702" spans="1:10" s="46" customFormat="1" ht="12.75">
      <c r="A1702" s="194"/>
      <c r="B1702" s="102"/>
      <c r="C1702" s="68"/>
      <c r="D1702" s="69"/>
      <c r="E1702" s="69"/>
      <c r="F1702" s="70"/>
      <c r="G1702" s="69"/>
      <c r="H1702" s="74"/>
      <c r="I1702" s="129"/>
      <c r="J1702" s="74"/>
    </row>
    <row r="1703" spans="1:10" s="46" customFormat="1" ht="12.75">
      <c r="A1703" s="194"/>
      <c r="B1703" s="102"/>
      <c r="C1703" s="68"/>
      <c r="D1703" s="69"/>
      <c r="E1703" s="69"/>
      <c r="F1703" s="70"/>
      <c r="G1703" s="69"/>
      <c r="H1703" s="74"/>
      <c r="I1703" s="129"/>
      <c r="J1703" s="74"/>
    </row>
    <row r="1704" spans="1:10" s="46" customFormat="1" ht="12.75">
      <c r="A1704" s="194"/>
      <c r="B1704" s="102"/>
      <c r="C1704" s="68"/>
      <c r="D1704" s="69"/>
      <c r="E1704" s="69"/>
      <c r="F1704" s="70"/>
      <c r="G1704" s="69"/>
      <c r="H1704" s="74"/>
      <c r="I1704" s="129"/>
      <c r="J1704" s="74"/>
    </row>
    <row r="1705" spans="1:10" s="46" customFormat="1" ht="12.75">
      <c r="A1705" s="194"/>
      <c r="B1705" s="102"/>
      <c r="C1705" s="68"/>
      <c r="D1705" s="69"/>
      <c r="E1705" s="69"/>
      <c r="F1705" s="70"/>
      <c r="G1705" s="69"/>
      <c r="H1705" s="74"/>
      <c r="I1705" s="129"/>
      <c r="J1705" s="74"/>
    </row>
    <row r="1706" spans="1:10" s="46" customFormat="1" ht="12.75">
      <c r="A1706" s="194"/>
      <c r="B1706" s="102"/>
      <c r="C1706" s="68"/>
      <c r="D1706" s="69"/>
      <c r="E1706" s="69"/>
      <c r="F1706" s="70"/>
      <c r="G1706" s="69"/>
      <c r="H1706" s="74"/>
      <c r="I1706" s="129"/>
      <c r="J1706" s="74"/>
    </row>
    <row r="1707" spans="1:10" s="46" customFormat="1" ht="12.75">
      <c r="A1707" s="194"/>
      <c r="B1707" s="102"/>
      <c r="C1707" s="68"/>
      <c r="D1707" s="69"/>
      <c r="E1707" s="69"/>
      <c r="F1707" s="70"/>
      <c r="G1707" s="69"/>
      <c r="H1707" s="74"/>
      <c r="I1707" s="129"/>
      <c r="J1707" s="74"/>
    </row>
    <row r="1708" spans="1:10" s="46" customFormat="1" ht="12.75">
      <c r="A1708" s="194"/>
      <c r="B1708" s="102"/>
      <c r="C1708" s="68"/>
      <c r="D1708" s="69"/>
      <c r="E1708" s="69"/>
      <c r="F1708" s="70"/>
      <c r="G1708" s="69"/>
      <c r="H1708" s="74"/>
      <c r="I1708" s="129"/>
      <c r="J1708" s="74"/>
    </row>
    <row r="1709" spans="1:10" s="46" customFormat="1" ht="12.75">
      <c r="A1709" s="194"/>
      <c r="B1709" s="102"/>
      <c r="C1709" s="68"/>
      <c r="D1709" s="69"/>
      <c r="E1709" s="69"/>
      <c r="F1709" s="70"/>
      <c r="G1709" s="69"/>
      <c r="H1709" s="74"/>
      <c r="I1709" s="129"/>
      <c r="J1709" s="74"/>
    </row>
    <row r="1710" spans="1:10" s="46" customFormat="1" ht="12.75">
      <c r="A1710" s="194"/>
      <c r="B1710" s="102"/>
      <c r="C1710" s="68"/>
      <c r="D1710" s="69"/>
      <c r="E1710" s="69"/>
      <c r="F1710" s="70"/>
      <c r="G1710" s="69"/>
      <c r="H1710" s="74"/>
      <c r="I1710" s="129"/>
      <c r="J1710" s="74"/>
    </row>
    <row r="1711" spans="1:10" s="46" customFormat="1" ht="12.75">
      <c r="A1711" s="194"/>
      <c r="B1711" s="102"/>
      <c r="C1711" s="68"/>
      <c r="D1711" s="69"/>
      <c r="E1711" s="69"/>
      <c r="F1711" s="70"/>
      <c r="G1711" s="69"/>
      <c r="H1711" s="74"/>
      <c r="I1711" s="129"/>
      <c r="J1711" s="74"/>
    </row>
    <row r="1712" spans="1:10" s="46" customFormat="1" ht="12.75">
      <c r="A1712" s="194"/>
      <c r="B1712" s="102"/>
      <c r="C1712" s="68"/>
      <c r="D1712" s="69"/>
      <c r="E1712" s="69"/>
      <c r="F1712" s="69"/>
      <c r="G1712" s="69"/>
      <c r="H1712" s="74"/>
      <c r="I1712" s="129"/>
      <c r="J1712" s="74"/>
    </row>
    <row r="1713" spans="1:10" s="46" customFormat="1" ht="12.75">
      <c r="A1713" s="194"/>
      <c r="B1713" s="102"/>
      <c r="C1713" s="68"/>
      <c r="D1713" s="69"/>
      <c r="E1713" s="69"/>
      <c r="F1713" s="69"/>
      <c r="G1713" s="69"/>
      <c r="H1713" s="74"/>
      <c r="I1713" s="129"/>
      <c r="J1713" s="74"/>
    </row>
    <row r="1714" spans="1:10" s="46" customFormat="1" ht="12.75">
      <c r="A1714" s="194"/>
      <c r="B1714" s="102"/>
      <c r="C1714" s="68"/>
      <c r="D1714" s="69"/>
      <c r="E1714" s="69"/>
      <c r="F1714" s="69"/>
      <c r="G1714" s="69"/>
      <c r="H1714" s="74"/>
      <c r="I1714" s="129"/>
      <c r="J1714" s="74"/>
    </row>
    <row r="1715" spans="1:10" s="46" customFormat="1" ht="12.75">
      <c r="A1715" s="194"/>
      <c r="B1715" s="102"/>
      <c r="C1715" s="68"/>
      <c r="D1715" s="69"/>
      <c r="E1715" s="69"/>
      <c r="F1715" s="69"/>
      <c r="G1715" s="69"/>
      <c r="H1715" s="74"/>
      <c r="I1715" s="129"/>
      <c r="J1715" s="74"/>
    </row>
    <row r="1716" spans="1:10" s="46" customFormat="1" ht="12.75">
      <c r="A1716" s="194"/>
      <c r="B1716" s="102"/>
      <c r="C1716" s="68"/>
      <c r="D1716" s="69"/>
      <c r="E1716" s="69"/>
      <c r="F1716" s="69"/>
      <c r="G1716" s="69"/>
      <c r="H1716" s="74"/>
      <c r="I1716" s="129"/>
      <c r="J1716" s="74"/>
    </row>
    <row r="1717" spans="1:10" s="46" customFormat="1" ht="12.75">
      <c r="A1717" s="194"/>
      <c r="B1717" s="102"/>
      <c r="C1717" s="68"/>
      <c r="D1717" s="69"/>
      <c r="E1717" s="69"/>
      <c r="F1717" s="69"/>
      <c r="G1717" s="69"/>
      <c r="H1717" s="74"/>
      <c r="I1717" s="129"/>
      <c r="J1717" s="74"/>
    </row>
    <row r="1718" spans="1:10" s="46" customFormat="1" ht="12.75">
      <c r="A1718" s="194"/>
      <c r="B1718" s="102"/>
      <c r="C1718" s="68"/>
      <c r="D1718" s="69"/>
      <c r="E1718" s="69"/>
      <c r="F1718" s="69"/>
      <c r="G1718" s="69"/>
      <c r="H1718" s="74"/>
      <c r="I1718" s="129"/>
      <c r="J1718" s="74"/>
    </row>
    <row r="1719" spans="1:10" s="46" customFormat="1" ht="12.75">
      <c r="A1719" s="194"/>
      <c r="B1719" s="102"/>
      <c r="C1719" s="68"/>
      <c r="D1719" s="69"/>
      <c r="E1719" s="69"/>
      <c r="F1719" s="69"/>
      <c r="G1719" s="69"/>
      <c r="H1719" s="74"/>
      <c r="I1719" s="129"/>
      <c r="J1719" s="74"/>
    </row>
    <row r="1720" spans="1:10" s="46" customFormat="1" ht="12.75">
      <c r="A1720" s="194"/>
      <c r="B1720" s="102"/>
      <c r="C1720" s="68"/>
      <c r="D1720" s="69"/>
      <c r="E1720" s="69"/>
      <c r="F1720" s="69"/>
      <c r="G1720" s="69"/>
      <c r="H1720" s="74"/>
      <c r="I1720" s="129"/>
      <c r="J1720" s="74"/>
    </row>
    <row r="1721" spans="1:10" s="46" customFormat="1" ht="12.75">
      <c r="A1721" s="194"/>
      <c r="B1721" s="102"/>
      <c r="C1721" s="68"/>
      <c r="D1721" s="69"/>
      <c r="E1721" s="69"/>
      <c r="F1721" s="69"/>
      <c r="G1721" s="69"/>
      <c r="H1721" s="74"/>
      <c r="I1721" s="129"/>
      <c r="J1721" s="74"/>
    </row>
    <row r="1722" spans="1:10" s="46" customFormat="1" ht="12.75">
      <c r="A1722" s="194"/>
      <c r="B1722" s="102"/>
      <c r="C1722" s="68"/>
      <c r="D1722" s="69"/>
      <c r="E1722" s="69"/>
      <c r="F1722" s="69"/>
      <c r="G1722" s="69"/>
      <c r="H1722" s="74"/>
      <c r="I1722" s="129"/>
      <c r="J1722" s="74"/>
    </row>
    <row r="1723" spans="1:10" s="46" customFormat="1" ht="12.75">
      <c r="A1723" s="194"/>
      <c r="B1723" s="102"/>
      <c r="C1723" s="68"/>
      <c r="D1723" s="69"/>
      <c r="E1723" s="69"/>
      <c r="F1723" s="69"/>
      <c r="G1723" s="69"/>
      <c r="H1723" s="74"/>
      <c r="I1723" s="129"/>
      <c r="J1723" s="74"/>
    </row>
    <row r="1724" spans="1:10" s="46" customFormat="1" ht="12.75">
      <c r="A1724" s="194"/>
      <c r="B1724" s="102"/>
      <c r="C1724" s="68"/>
      <c r="D1724" s="69"/>
      <c r="E1724" s="69"/>
      <c r="F1724" s="69"/>
      <c r="G1724" s="69"/>
      <c r="H1724" s="74"/>
      <c r="I1724" s="129"/>
      <c r="J1724" s="74"/>
    </row>
    <row r="1725" spans="1:10" s="46" customFormat="1" ht="12.75">
      <c r="A1725" s="194"/>
      <c r="B1725" s="102"/>
      <c r="C1725" s="68"/>
      <c r="D1725" s="69"/>
      <c r="E1725" s="69"/>
      <c r="F1725" s="69"/>
      <c r="G1725" s="69"/>
      <c r="H1725" s="74"/>
      <c r="I1725" s="129"/>
      <c r="J1725" s="74"/>
    </row>
    <row r="1726" spans="1:10" s="46" customFormat="1" ht="12.75">
      <c r="A1726" s="194"/>
      <c r="B1726" s="102"/>
      <c r="C1726" s="68"/>
      <c r="D1726" s="69"/>
      <c r="E1726" s="69"/>
      <c r="F1726" s="69"/>
      <c r="G1726" s="69"/>
      <c r="H1726" s="74"/>
      <c r="I1726" s="129"/>
      <c r="J1726" s="74"/>
    </row>
    <row r="1727" spans="1:10" s="46" customFormat="1" ht="12.75">
      <c r="A1727" s="194"/>
      <c r="B1727" s="102"/>
      <c r="C1727" s="68"/>
      <c r="D1727" s="69"/>
      <c r="E1727" s="69"/>
      <c r="F1727" s="69"/>
      <c r="G1727" s="69"/>
      <c r="H1727" s="74"/>
      <c r="I1727" s="129"/>
      <c r="J1727" s="74"/>
    </row>
    <row r="1728" spans="1:10" s="46" customFormat="1" ht="12.75">
      <c r="A1728" s="194"/>
      <c r="B1728" s="102"/>
      <c r="C1728" s="68"/>
      <c r="D1728" s="69"/>
      <c r="E1728" s="69"/>
      <c r="F1728" s="69"/>
      <c r="G1728" s="69"/>
      <c r="H1728" s="74"/>
      <c r="I1728" s="129"/>
      <c r="J1728" s="74"/>
    </row>
    <row r="1729" spans="1:10" s="46" customFormat="1" ht="12.75">
      <c r="A1729" s="194"/>
      <c r="B1729" s="102"/>
      <c r="C1729" s="68"/>
      <c r="D1729" s="69"/>
      <c r="E1729" s="69"/>
      <c r="F1729" s="69"/>
      <c r="G1729" s="69"/>
      <c r="H1729" s="74"/>
      <c r="I1729" s="129"/>
      <c r="J1729" s="74"/>
    </row>
    <row r="1730" spans="1:10" s="46" customFormat="1" ht="12.75">
      <c r="A1730" s="194"/>
      <c r="B1730" s="102"/>
      <c r="C1730" s="68"/>
      <c r="D1730" s="69"/>
      <c r="E1730" s="69"/>
      <c r="F1730" s="69"/>
      <c r="G1730" s="69"/>
      <c r="H1730" s="74"/>
      <c r="I1730" s="129"/>
      <c r="J1730" s="74"/>
    </row>
    <row r="1731" spans="1:10" s="46" customFormat="1" ht="12.75">
      <c r="A1731" s="194"/>
      <c r="B1731" s="102"/>
      <c r="C1731" s="68"/>
      <c r="D1731" s="69"/>
      <c r="E1731" s="69"/>
      <c r="F1731" s="69"/>
      <c r="G1731" s="69"/>
      <c r="H1731" s="74"/>
      <c r="I1731" s="129"/>
      <c r="J1731" s="74"/>
    </row>
    <row r="1732" spans="1:10" s="46" customFormat="1" ht="12.75">
      <c r="A1732" s="194"/>
      <c r="B1732" s="102"/>
      <c r="C1732" s="68"/>
      <c r="D1732" s="69"/>
      <c r="E1732" s="69"/>
      <c r="F1732" s="69"/>
      <c r="G1732" s="69"/>
      <c r="H1732" s="74"/>
      <c r="I1732" s="129"/>
      <c r="J1732" s="74"/>
    </row>
    <row r="1733" spans="1:10" s="46" customFormat="1" ht="12.75">
      <c r="A1733" s="194"/>
      <c r="B1733" s="102"/>
      <c r="C1733" s="68"/>
      <c r="D1733" s="69"/>
      <c r="E1733" s="69"/>
      <c r="F1733" s="69"/>
      <c r="G1733" s="69"/>
      <c r="H1733" s="74"/>
      <c r="I1733" s="129"/>
      <c r="J1733" s="74"/>
    </row>
    <row r="1734" spans="1:10" s="46" customFormat="1" ht="12.75">
      <c r="A1734" s="194"/>
      <c r="B1734" s="102"/>
      <c r="C1734" s="68"/>
      <c r="D1734" s="69"/>
      <c r="E1734" s="69"/>
      <c r="F1734" s="69"/>
      <c r="G1734" s="69"/>
      <c r="H1734" s="74"/>
      <c r="I1734" s="129"/>
      <c r="J1734" s="74"/>
    </row>
    <row r="1735" spans="1:10" s="46" customFormat="1" ht="12.75">
      <c r="A1735" s="194"/>
      <c r="B1735" s="102"/>
      <c r="C1735" s="68"/>
      <c r="D1735" s="69"/>
      <c r="E1735" s="69"/>
      <c r="F1735" s="69"/>
      <c r="G1735" s="69"/>
      <c r="H1735" s="74"/>
      <c r="I1735" s="129"/>
      <c r="J1735" s="74"/>
    </row>
    <row r="1736" spans="1:10" s="46" customFormat="1" ht="12.75">
      <c r="A1736" s="194"/>
      <c r="B1736" s="102"/>
      <c r="C1736" s="68"/>
      <c r="D1736" s="69"/>
      <c r="E1736" s="69"/>
      <c r="F1736" s="69"/>
      <c r="G1736" s="69"/>
      <c r="H1736" s="74"/>
      <c r="I1736" s="129"/>
      <c r="J1736" s="74"/>
    </row>
    <row r="1737" spans="1:10" s="46" customFormat="1" ht="12.75">
      <c r="A1737" s="194"/>
      <c r="B1737" s="102"/>
      <c r="C1737" s="68"/>
      <c r="D1737" s="69"/>
      <c r="E1737" s="69"/>
      <c r="F1737" s="69"/>
      <c r="G1737" s="69"/>
      <c r="H1737" s="74"/>
      <c r="I1737" s="129"/>
      <c r="J1737" s="74"/>
    </row>
    <row r="1738" spans="1:10" s="46" customFormat="1" ht="12.75">
      <c r="A1738" s="194"/>
      <c r="B1738" s="102"/>
      <c r="C1738" s="68"/>
      <c r="D1738" s="69"/>
      <c r="E1738" s="69"/>
      <c r="F1738" s="69"/>
      <c r="G1738" s="69"/>
      <c r="H1738" s="74"/>
      <c r="I1738" s="129"/>
      <c r="J1738" s="74"/>
    </row>
    <row r="1739" spans="1:10" s="46" customFormat="1" ht="12.75">
      <c r="A1739" s="194"/>
      <c r="B1739" s="102"/>
      <c r="C1739" s="68"/>
      <c r="D1739" s="69"/>
      <c r="E1739" s="69"/>
      <c r="F1739" s="69"/>
      <c r="G1739" s="69"/>
      <c r="H1739" s="74"/>
      <c r="I1739" s="129"/>
      <c r="J1739" s="74"/>
    </row>
    <row r="1740" spans="1:10" s="46" customFormat="1" ht="12.75">
      <c r="A1740" s="194"/>
      <c r="B1740" s="102"/>
      <c r="C1740" s="68"/>
      <c r="D1740" s="69"/>
      <c r="E1740" s="69"/>
      <c r="F1740" s="69"/>
      <c r="G1740" s="69"/>
      <c r="H1740" s="74"/>
      <c r="I1740" s="129"/>
      <c r="J1740" s="74"/>
    </row>
    <row r="1741" spans="1:10" s="46" customFormat="1" ht="12.75">
      <c r="A1741" s="194"/>
      <c r="B1741" s="102"/>
      <c r="C1741" s="68"/>
      <c r="D1741" s="69"/>
      <c r="E1741" s="69"/>
      <c r="F1741" s="69"/>
      <c r="G1741" s="69"/>
      <c r="H1741" s="74"/>
      <c r="I1741" s="129"/>
      <c r="J1741" s="74"/>
    </row>
    <row r="1742" spans="1:10" s="46" customFormat="1" ht="12.75">
      <c r="A1742" s="194"/>
      <c r="B1742" s="102"/>
      <c r="C1742" s="68"/>
      <c r="D1742" s="69"/>
      <c r="E1742" s="69"/>
      <c r="F1742" s="69"/>
      <c r="G1742" s="69"/>
      <c r="H1742" s="74"/>
      <c r="I1742" s="129"/>
      <c r="J1742" s="74"/>
    </row>
    <row r="1743" spans="1:10" s="46" customFormat="1" ht="12.75">
      <c r="A1743" s="194"/>
      <c r="B1743" s="102"/>
      <c r="C1743" s="68"/>
      <c r="D1743" s="69"/>
      <c r="E1743" s="69"/>
      <c r="F1743" s="69"/>
      <c r="G1743" s="69"/>
      <c r="H1743" s="74"/>
      <c r="I1743" s="129"/>
      <c r="J1743" s="74"/>
    </row>
    <row r="1744" spans="1:10" s="46" customFormat="1" ht="12.75">
      <c r="A1744" s="194"/>
      <c r="B1744" s="102"/>
      <c r="C1744" s="68"/>
      <c r="D1744" s="69"/>
      <c r="E1744" s="69"/>
      <c r="F1744" s="69"/>
      <c r="G1744" s="69"/>
      <c r="H1744" s="74"/>
      <c r="I1744" s="129"/>
      <c r="J1744" s="74"/>
    </row>
    <row r="1745" spans="1:10" s="46" customFormat="1" ht="12.75">
      <c r="A1745" s="194"/>
      <c r="B1745" s="102"/>
      <c r="C1745" s="68"/>
      <c r="D1745" s="69"/>
      <c r="E1745" s="69"/>
      <c r="F1745" s="69"/>
      <c r="G1745" s="69"/>
      <c r="H1745" s="74"/>
      <c r="I1745" s="129"/>
      <c r="J1745" s="74"/>
    </row>
    <row r="1746" spans="1:10" s="46" customFormat="1" ht="12.75">
      <c r="A1746" s="194"/>
      <c r="B1746" s="102"/>
      <c r="C1746" s="68"/>
      <c r="D1746" s="69"/>
      <c r="E1746" s="69"/>
      <c r="F1746" s="69"/>
      <c r="G1746" s="69"/>
      <c r="H1746" s="74"/>
      <c r="I1746" s="129"/>
      <c r="J1746" s="74"/>
    </row>
    <row r="1747" spans="1:10" s="46" customFormat="1" ht="12.75">
      <c r="A1747" s="194"/>
      <c r="B1747" s="102"/>
      <c r="C1747" s="68"/>
      <c r="D1747" s="69"/>
      <c r="E1747" s="69"/>
      <c r="F1747" s="69"/>
      <c r="G1747" s="69"/>
      <c r="H1747" s="74"/>
      <c r="I1747" s="129"/>
      <c r="J1747" s="74"/>
    </row>
    <row r="1748" spans="1:10" s="46" customFormat="1" ht="12.75">
      <c r="A1748" s="194"/>
      <c r="B1748" s="102"/>
      <c r="C1748" s="68"/>
      <c r="D1748" s="69"/>
      <c r="E1748" s="69"/>
      <c r="F1748" s="69"/>
      <c r="G1748" s="69"/>
      <c r="H1748" s="74"/>
      <c r="I1748" s="129"/>
      <c r="J1748" s="74"/>
    </row>
    <row r="1749" spans="1:10" s="46" customFormat="1" ht="12.75">
      <c r="A1749" s="194"/>
      <c r="B1749" s="102"/>
      <c r="C1749" s="68"/>
      <c r="D1749" s="69"/>
      <c r="E1749" s="69"/>
      <c r="F1749" s="69"/>
      <c r="G1749" s="69"/>
      <c r="H1749" s="74"/>
      <c r="I1749" s="129"/>
      <c r="J1749" s="74"/>
    </row>
    <row r="1750" spans="1:10" s="46" customFormat="1" ht="12.75">
      <c r="A1750" s="194"/>
      <c r="B1750" s="102"/>
      <c r="C1750" s="68"/>
      <c r="D1750" s="69"/>
      <c r="E1750" s="69"/>
      <c r="F1750" s="69"/>
      <c r="G1750" s="69"/>
      <c r="H1750" s="74"/>
      <c r="I1750" s="129"/>
      <c r="J1750" s="74"/>
    </row>
    <row r="1751" spans="1:10" s="46" customFormat="1" ht="12.75">
      <c r="A1751" s="194"/>
      <c r="B1751" s="102"/>
      <c r="C1751" s="68"/>
      <c r="D1751" s="69"/>
      <c r="E1751" s="69"/>
      <c r="F1751" s="69"/>
      <c r="G1751" s="69"/>
      <c r="H1751" s="74"/>
      <c r="I1751" s="129"/>
      <c r="J1751" s="74"/>
    </row>
    <row r="1752" spans="1:10" s="46" customFormat="1" ht="12.75">
      <c r="A1752" s="194"/>
      <c r="B1752" s="102"/>
      <c r="C1752" s="68"/>
      <c r="D1752" s="69"/>
      <c r="E1752" s="69"/>
      <c r="F1752" s="69"/>
      <c r="G1752" s="69"/>
      <c r="H1752" s="74"/>
      <c r="I1752" s="129"/>
      <c r="J1752" s="74"/>
    </row>
    <row r="1753" spans="1:10" s="46" customFormat="1" ht="12.75">
      <c r="A1753" s="194"/>
      <c r="B1753" s="102"/>
      <c r="C1753" s="68"/>
      <c r="D1753" s="69"/>
      <c r="E1753" s="69"/>
      <c r="F1753" s="69"/>
      <c r="G1753" s="69"/>
      <c r="H1753" s="74"/>
      <c r="I1753" s="129"/>
      <c r="J1753" s="74"/>
    </row>
    <row r="1754" spans="1:10" s="46" customFormat="1" ht="12.75">
      <c r="A1754" s="194"/>
      <c r="B1754" s="102"/>
      <c r="C1754" s="68"/>
      <c r="D1754" s="69"/>
      <c r="E1754" s="69"/>
      <c r="F1754" s="69"/>
      <c r="G1754" s="69"/>
      <c r="H1754" s="74"/>
      <c r="I1754" s="129"/>
      <c r="J1754" s="74"/>
    </row>
    <row r="1755" spans="1:10" s="46" customFormat="1" ht="12.75">
      <c r="A1755" s="194"/>
      <c r="B1755" s="102"/>
      <c r="C1755" s="68"/>
      <c r="D1755" s="69"/>
      <c r="E1755" s="69"/>
      <c r="F1755" s="69"/>
      <c r="G1755" s="69"/>
      <c r="H1755" s="74"/>
      <c r="I1755" s="129"/>
      <c r="J1755" s="74"/>
    </row>
    <row r="1756" spans="1:10" s="46" customFormat="1" ht="12.75">
      <c r="A1756" s="194"/>
      <c r="B1756" s="102"/>
      <c r="C1756" s="68"/>
      <c r="D1756" s="69"/>
      <c r="E1756" s="69"/>
      <c r="F1756" s="69"/>
      <c r="G1756" s="69"/>
      <c r="H1756" s="74"/>
      <c r="I1756" s="129"/>
      <c r="J1756" s="74"/>
    </row>
    <row r="1757" spans="1:10" s="46" customFormat="1" ht="12.75">
      <c r="A1757" s="194"/>
      <c r="B1757" s="102"/>
      <c r="C1757" s="68"/>
      <c r="D1757" s="69"/>
      <c r="E1757" s="69"/>
      <c r="F1757" s="69"/>
      <c r="G1757" s="69"/>
      <c r="H1757" s="74"/>
      <c r="I1757" s="129"/>
      <c r="J1757" s="74"/>
    </row>
    <row r="1758" spans="1:10" s="46" customFormat="1" ht="12.75">
      <c r="A1758" s="194"/>
      <c r="B1758" s="102"/>
      <c r="C1758" s="68"/>
      <c r="D1758" s="69"/>
      <c r="E1758" s="69"/>
      <c r="F1758" s="69"/>
      <c r="G1758" s="69"/>
      <c r="H1758" s="74"/>
      <c r="I1758" s="129"/>
      <c r="J1758" s="74"/>
    </row>
    <row r="1759" spans="1:10" s="46" customFormat="1" ht="12.75">
      <c r="A1759" s="194"/>
      <c r="B1759" s="102"/>
      <c r="C1759" s="68"/>
      <c r="D1759" s="69"/>
      <c r="E1759" s="69"/>
      <c r="F1759" s="69"/>
      <c r="G1759" s="69"/>
      <c r="H1759" s="74"/>
      <c r="I1759" s="129"/>
      <c r="J1759" s="74"/>
    </row>
    <row r="1760" spans="1:10" s="46" customFormat="1" ht="12.75">
      <c r="A1760" s="194"/>
      <c r="B1760" s="102"/>
      <c r="C1760" s="68"/>
      <c r="D1760" s="69"/>
      <c r="E1760" s="69"/>
      <c r="F1760" s="69"/>
      <c r="G1760" s="69"/>
      <c r="H1760" s="74"/>
      <c r="I1760" s="129"/>
      <c r="J1760" s="74"/>
    </row>
    <row r="1761" spans="8:10" ht="12.75">
      <c r="H1761" s="75"/>
      <c r="I1761" s="130"/>
      <c r="J1761" s="75"/>
    </row>
    <row r="1762" spans="8:10" ht="12.75">
      <c r="H1762" s="75"/>
      <c r="I1762" s="130"/>
      <c r="J1762" s="75"/>
    </row>
    <row r="1763" spans="8:10" ht="12.75">
      <c r="H1763" s="75"/>
      <c r="I1763" s="130"/>
      <c r="J1763" s="75"/>
    </row>
    <row r="1764" spans="8:10" ht="12.75">
      <c r="H1764" s="75"/>
      <c r="I1764" s="130"/>
      <c r="J1764" s="75"/>
    </row>
    <row r="1765" spans="8:10" ht="12.75">
      <c r="H1765" s="75"/>
      <c r="I1765" s="130"/>
      <c r="J1765" s="75"/>
    </row>
    <row r="1766" spans="8:10" ht="12.75">
      <c r="H1766" s="75"/>
      <c r="I1766" s="130"/>
      <c r="J1766" s="75"/>
    </row>
    <row r="1767" spans="8:10" ht="12.75">
      <c r="H1767" s="75"/>
      <c r="I1767" s="130"/>
      <c r="J1767" s="75"/>
    </row>
    <row r="1768" spans="8:10" ht="12.75">
      <c r="H1768" s="75"/>
      <c r="I1768" s="130"/>
      <c r="J1768" s="75"/>
    </row>
    <row r="1769" spans="8:10" ht="12.75">
      <c r="H1769" s="75"/>
      <c r="I1769" s="130"/>
      <c r="J1769" s="75"/>
    </row>
    <row r="1770" spans="8:10" ht="12.75">
      <c r="H1770" s="75"/>
      <c r="I1770" s="130"/>
      <c r="J1770" s="75"/>
    </row>
    <row r="1771" spans="8:10" ht="12.75">
      <c r="H1771" s="75"/>
      <c r="I1771" s="130"/>
      <c r="J1771" s="75"/>
    </row>
    <row r="1772" spans="8:10" ht="12.75">
      <c r="H1772" s="75"/>
      <c r="I1772" s="130"/>
      <c r="J1772" s="75"/>
    </row>
    <row r="1773" spans="8:10" ht="12.75">
      <c r="H1773" s="75"/>
      <c r="I1773" s="130"/>
      <c r="J1773" s="75"/>
    </row>
    <row r="1774" spans="8:10" ht="12.75">
      <c r="H1774" s="75"/>
      <c r="I1774" s="130"/>
      <c r="J1774" s="75"/>
    </row>
    <row r="1775" spans="8:10" ht="12.75">
      <c r="H1775" s="75"/>
      <c r="I1775" s="130"/>
      <c r="J1775" s="75"/>
    </row>
    <row r="1776" spans="8:10" ht="12.75">
      <c r="H1776" s="75"/>
      <c r="I1776" s="130"/>
      <c r="J1776" s="75"/>
    </row>
    <row r="1777" spans="8:10" ht="12.75">
      <c r="H1777" s="75"/>
      <c r="I1777" s="130"/>
      <c r="J1777" s="75"/>
    </row>
    <row r="1778" spans="8:10" ht="12.75">
      <c r="H1778" s="75"/>
      <c r="I1778" s="130"/>
      <c r="J1778" s="75"/>
    </row>
    <row r="1779" spans="8:10" ht="12.75">
      <c r="H1779" s="75"/>
      <c r="I1779" s="130"/>
      <c r="J1779" s="75"/>
    </row>
    <row r="1780" spans="8:10" ht="12.75">
      <c r="H1780" s="75"/>
      <c r="I1780" s="130"/>
      <c r="J1780" s="75"/>
    </row>
    <row r="1781" spans="8:10" ht="12.75">
      <c r="H1781" s="75"/>
      <c r="I1781" s="130"/>
      <c r="J1781" s="75"/>
    </row>
    <row r="1782" spans="8:10" ht="12.75">
      <c r="H1782" s="75"/>
      <c r="I1782" s="130"/>
      <c r="J1782" s="75"/>
    </row>
    <row r="1783" spans="8:10" ht="12.75">
      <c r="H1783" s="75"/>
      <c r="I1783" s="130"/>
      <c r="J1783" s="75"/>
    </row>
    <row r="1784" spans="8:10" ht="12.75">
      <c r="H1784" s="75"/>
      <c r="I1784" s="130"/>
      <c r="J1784" s="75"/>
    </row>
    <row r="1785" spans="8:10" ht="12.75">
      <c r="H1785" s="75"/>
      <c r="I1785" s="130"/>
      <c r="J1785" s="75"/>
    </row>
    <row r="1786" spans="8:10" ht="12.75">
      <c r="H1786" s="75"/>
      <c r="I1786" s="130"/>
      <c r="J1786" s="75"/>
    </row>
    <row r="1787" spans="8:10" ht="12.75">
      <c r="H1787" s="75"/>
      <c r="I1787" s="130"/>
      <c r="J1787" s="75"/>
    </row>
    <row r="1788" spans="8:10" ht="12.75">
      <c r="H1788" s="75"/>
      <c r="I1788" s="130"/>
      <c r="J1788" s="75"/>
    </row>
    <row r="1789" spans="8:10" ht="12.75">
      <c r="H1789" s="75"/>
      <c r="I1789" s="130"/>
      <c r="J1789" s="75"/>
    </row>
    <row r="1790" spans="8:10" ht="12.75">
      <c r="H1790" s="75"/>
      <c r="I1790" s="130"/>
      <c r="J1790" s="75"/>
    </row>
    <row r="1791" spans="8:10" ht="12.75">
      <c r="H1791" s="75"/>
      <c r="I1791" s="130"/>
      <c r="J1791" s="75"/>
    </row>
    <row r="1792" spans="8:10" ht="12.75">
      <c r="H1792" s="75"/>
      <c r="I1792" s="130"/>
      <c r="J1792" s="75"/>
    </row>
    <row r="1793" spans="8:10" ht="12.75">
      <c r="H1793" s="75"/>
      <c r="I1793" s="130"/>
      <c r="J1793" s="75"/>
    </row>
    <row r="1794" spans="8:10" ht="12.75">
      <c r="H1794" s="75"/>
      <c r="I1794" s="130"/>
      <c r="J1794" s="75"/>
    </row>
    <row r="1795" spans="8:10" ht="12.75">
      <c r="H1795" s="75"/>
      <c r="I1795" s="130"/>
      <c r="J1795" s="75"/>
    </row>
    <row r="1796" spans="8:10" ht="12.75">
      <c r="H1796" s="75"/>
      <c r="I1796" s="130"/>
      <c r="J1796" s="75"/>
    </row>
    <row r="1797" spans="8:10" ht="12.75">
      <c r="H1797" s="75"/>
      <c r="I1797" s="130"/>
      <c r="J1797" s="75"/>
    </row>
    <row r="1798" spans="8:10" ht="12.75">
      <c r="H1798" s="75"/>
      <c r="I1798" s="130"/>
      <c r="J1798" s="75"/>
    </row>
    <row r="1799" spans="8:10" ht="12.75">
      <c r="H1799" s="75"/>
      <c r="I1799" s="130"/>
      <c r="J1799" s="75"/>
    </row>
    <row r="1800" spans="8:10" ht="12.75">
      <c r="H1800" s="75"/>
      <c r="I1800" s="130"/>
      <c r="J1800" s="75"/>
    </row>
    <row r="1801" spans="8:10" ht="12.75">
      <c r="H1801" s="75"/>
      <c r="I1801" s="130"/>
      <c r="J1801" s="75"/>
    </row>
    <row r="1802" spans="8:10" ht="12.75">
      <c r="H1802" s="75"/>
      <c r="I1802" s="130"/>
      <c r="J1802" s="75"/>
    </row>
    <row r="1803" spans="8:10" ht="12.75">
      <c r="H1803" s="75"/>
      <c r="I1803" s="130"/>
      <c r="J1803" s="75"/>
    </row>
    <row r="1804" spans="8:10" ht="12.75">
      <c r="H1804" s="75"/>
      <c r="I1804" s="130"/>
      <c r="J1804" s="75"/>
    </row>
    <row r="1805" spans="8:10" ht="12.75">
      <c r="H1805" s="75"/>
      <c r="I1805" s="130"/>
      <c r="J1805" s="75"/>
    </row>
    <row r="1806" spans="8:10" ht="12.75">
      <c r="H1806" s="75"/>
      <c r="I1806" s="130"/>
      <c r="J1806" s="75"/>
    </row>
    <row r="1807" spans="8:10" ht="12.75">
      <c r="H1807" s="75"/>
      <c r="I1807" s="130"/>
      <c r="J1807" s="75"/>
    </row>
    <row r="1808" spans="8:10" ht="12.75">
      <c r="H1808" s="75"/>
      <c r="I1808" s="130"/>
      <c r="J1808" s="75"/>
    </row>
    <row r="1809" spans="8:10" ht="12.75">
      <c r="H1809" s="75"/>
      <c r="I1809" s="130"/>
      <c r="J1809" s="75"/>
    </row>
    <row r="1810" spans="8:10" ht="12.75">
      <c r="H1810" s="75"/>
      <c r="I1810" s="130"/>
      <c r="J1810" s="75"/>
    </row>
    <row r="1811" spans="8:10" ht="12.75">
      <c r="H1811" s="75"/>
      <c r="I1811" s="130"/>
      <c r="J1811" s="75"/>
    </row>
    <row r="1812" spans="8:10" ht="12.75">
      <c r="H1812" s="75"/>
      <c r="I1812" s="130"/>
      <c r="J1812" s="75"/>
    </row>
    <row r="1813" spans="8:10" ht="12.75">
      <c r="H1813" s="75"/>
      <c r="I1813" s="130"/>
      <c r="J1813" s="75"/>
    </row>
    <row r="1814" spans="8:10" ht="12.75">
      <c r="H1814" s="75"/>
      <c r="I1814" s="130"/>
      <c r="J1814" s="75"/>
    </row>
    <row r="1815" spans="8:10" ht="12.75">
      <c r="H1815" s="75"/>
      <c r="I1815" s="130"/>
      <c r="J1815" s="75"/>
    </row>
    <row r="1816" spans="8:10" ht="12.75">
      <c r="H1816" s="75"/>
      <c r="I1816" s="130"/>
      <c r="J1816" s="75"/>
    </row>
    <row r="1817" spans="8:10" ht="12.75">
      <c r="H1817" s="75"/>
      <c r="I1817" s="130"/>
      <c r="J1817" s="75"/>
    </row>
    <row r="1818" spans="8:10" ht="12.75">
      <c r="H1818" s="75"/>
      <c r="I1818" s="130"/>
      <c r="J1818" s="75"/>
    </row>
    <row r="1819" spans="8:10" ht="12.75">
      <c r="H1819" s="75"/>
      <c r="I1819" s="130"/>
      <c r="J1819" s="75"/>
    </row>
    <row r="1820" spans="8:10" ht="12.75">
      <c r="H1820" s="75"/>
      <c r="I1820" s="130"/>
      <c r="J1820" s="75"/>
    </row>
    <row r="1821" spans="8:10" ht="12.75">
      <c r="H1821" s="75"/>
      <c r="I1821" s="130"/>
      <c r="J1821" s="75"/>
    </row>
    <row r="1822" spans="8:10" ht="12.75">
      <c r="H1822" s="75"/>
      <c r="I1822" s="130"/>
      <c r="J1822" s="75"/>
    </row>
    <row r="1823" spans="8:10" ht="12.75">
      <c r="H1823" s="75"/>
      <c r="I1823" s="130"/>
      <c r="J1823" s="75"/>
    </row>
    <row r="1824" spans="8:10" ht="12.75">
      <c r="H1824" s="75"/>
      <c r="I1824" s="130"/>
      <c r="J1824" s="75"/>
    </row>
    <row r="1825" spans="8:10" ht="12.75">
      <c r="H1825" s="75"/>
      <c r="I1825" s="130"/>
      <c r="J1825" s="75"/>
    </row>
    <row r="1826" spans="8:10" ht="12.75">
      <c r="H1826" s="75"/>
      <c r="I1826" s="130"/>
      <c r="J1826" s="75"/>
    </row>
    <row r="1827" spans="8:10" ht="12.75">
      <c r="H1827" s="75"/>
      <c r="I1827" s="130"/>
      <c r="J1827" s="75"/>
    </row>
    <row r="1828" spans="8:10" ht="12.75">
      <c r="H1828" s="75"/>
      <c r="I1828" s="130"/>
      <c r="J1828" s="75"/>
    </row>
    <row r="1829" spans="8:10" ht="12.75">
      <c r="H1829" s="75"/>
      <c r="I1829" s="130"/>
      <c r="J1829" s="75"/>
    </row>
    <row r="1830" spans="8:10" ht="12.75">
      <c r="H1830" s="75"/>
      <c r="I1830" s="130"/>
      <c r="J1830" s="75"/>
    </row>
    <row r="1831" spans="8:10" ht="12.75">
      <c r="H1831" s="75"/>
      <c r="I1831" s="130"/>
      <c r="J1831" s="75"/>
    </row>
    <row r="1832" spans="8:10" ht="12.75">
      <c r="H1832" s="75"/>
      <c r="I1832" s="130"/>
      <c r="J1832" s="75"/>
    </row>
    <row r="1833" spans="8:10" ht="12.75">
      <c r="H1833" s="75"/>
      <c r="I1833" s="130"/>
      <c r="J1833" s="75"/>
    </row>
    <row r="1834" spans="8:10" ht="12.75">
      <c r="H1834" s="75"/>
      <c r="I1834" s="130"/>
      <c r="J1834" s="75"/>
    </row>
    <row r="1835" spans="8:10" ht="12.75">
      <c r="H1835" s="75"/>
      <c r="I1835" s="130"/>
      <c r="J1835" s="75"/>
    </row>
    <row r="1836" spans="8:10" ht="12.75">
      <c r="H1836" s="75"/>
      <c r="I1836" s="130"/>
      <c r="J1836" s="75"/>
    </row>
    <row r="1837" spans="8:10" ht="12.75">
      <c r="H1837" s="75"/>
      <c r="I1837" s="130"/>
      <c r="J1837" s="75"/>
    </row>
    <row r="1838" spans="8:10" ht="12.75">
      <c r="H1838" s="75"/>
      <c r="I1838" s="130"/>
      <c r="J1838" s="75"/>
    </row>
    <row r="1839" spans="8:10" ht="12.75">
      <c r="H1839" s="75"/>
      <c r="I1839" s="130"/>
      <c r="J1839" s="75"/>
    </row>
    <row r="1840" spans="8:10" ht="12.75">
      <c r="H1840" s="75"/>
      <c r="I1840" s="130"/>
      <c r="J1840" s="75"/>
    </row>
    <row r="1841" spans="8:10" ht="12.75">
      <c r="H1841" s="75"/>
      <c r="I1841" s="130"/>
      <c r="J1841" s="75"/>
    </row>
    <row r="1842" spans="8:10" ht="12.75">
      <c r="H1842" s="75"/>
      <c r="I1842" s="130"/>
      <c r="J1842" s="75"/>
    </row>
    <row r="1843" spans="8:10" ht="12.75">
      <c r="H1843" s="75"/>
      <c r="I1843" s="130"/>
      <c r="J1843" s="75"/>
    </row>
    <row r="1844" spans="8:10" ht="12.75">
      <c r="H1844" s="75"/>
      <c r="I1844" s="130"/>
      <c r="J1844" s="75"/>
    </row>
    <row r="1845" spans="8:10" ht="12.75">
      <c r="H1845" s="75"/>
      <c r="I1845" s="130"/>
      <c r="J1845" s="75"/>
    </row>
    <row r="1846" spans="8:10" ht="12.75">
      <c r="H1846" s="75"/>
      <c r="I1846" s="130"/>
      <c r="J1846" s="75"/>
    </row>
    <row r="1847" spans="8:10" ht="12.75">
      <c r="H1847" s="75"/>
      <c r="I1847" s="130"/>
      <c r="J1847" s="75"/>
    </row>
    <row r="1848" spans="8:10" ht="12.75">
      <c r="H1848" s="75"/>
      <c r="I1848" s="130"/>
      <c r="J1848" s="75"/>
    </row>
    <row r="1849" spans="8:10" ht="12.75">
      <c r="H1849" s="75"/>
      <c r="I1849" s="130"/>
      <c r="J1849" s="75"/>
    </row>
    <row r="1850" spans="8:10" ht="12.75">
      <c r="H1850" s="75"/>
      <c r="I1850" s="130"/>
      <c r="J1850" s="75"/>
    </row>
    <row r="1851" spans="8:10" ht="12.75">
      <c r="H1851" s="75"/>
      <c r="I1851" s="130"/>
      <c r="J1851" s="75"/>
    </row>
    <row r="1852" spans="8:10" ht="12.75">
      <c r="H1852" s="75"/>
      <c r="I1852" s="130"/>
      <c r="J1852" s="75"/>
    </row>
    <row r="1853" spans="8:10" ht="12.75">
      <c r="H1853" s="75"/>
      <c r="I1853" s="130"/>
      <c r="J1853" s="75"/>
    </row>
    <row r="1854" spans="8:10" ht="12.75">
      <c r="H1854" s="75"/>
      <c r="I1854" s="130"/>
      <c r="J1854" s="75"/>
    </row>
    <row r="1855" spans="8:10" ht="12.75">
      <c r="H1855" s="75"/>
      <c r="I1855" s="130"/>
      <c r="J1855" s="75"/>
    </row>
    <row r="1856" spans="8:10" ht="12.75">
      <c r="H1856" s="75"/>
      <c r="I1856" s="130"/>
      <c r="J1856" s="75"/>
    </row>
    <row r="1857" spans="8:10" ht="12.75">
      <c r="H1857" s="75"/>
      <c r="I1857" s="130"/>
      <c r="J1857" s="75"/>
    </row>
    <row r="1858" spans="8:10" ht="12.75">
      <c r="H1858" s="75"/>
      <c r="I1858" s="130"/>
      <c r="J1858" s="75"/>
    </row>
    <row r="1859" spans="8:10" ht="12.75">
      <c r="H1859" s="75"/>
      <c r="I1859" s="130"/>
      <c r="J1859" s="75"/>
    </row>
    <row r="1860" spans="8:10" ht="12.75">
      <c r="H1860" s="75"/>
      <c r="I1860" s="130"/>
      <c r="J1860" s="75"/>
    </row>
    <row r="1861" spans="8:10" ht="12.75">
      <c r="H1861" s="75"/>
      <c r="I1861" s="130"/>
      <c r="J1861" s="75"/>
    </row>
    <row r="1862" spans="8:10" ht="12.75">
      <c r="H1862" s="75"/>
      <c r="I1862" s="130"/>
      <c r="J1862" s="75"/>
    </row>
    <row r="1863" spans="8:10" ht="12.75">
      <c r="H1863" s="75"/>
      <c r="I1863" s="130"/>
      <c r="J1863" s="75"/>
    </row>
    <row r="1864" spans="8:10" ht="12.75">
      <c r="H1864" s="75"/>
      <c r="I1864" s="130"/>
      <c r="J1864" s="75"/>
    </row>
    <row r="1865" spans="8:10" ht="12.75">
      <c r="H1865" s="75"/>
      <c r="I1865" s="130"/>
      <c r="J1865" s="75"/>
    </row>
    <row r="1866" spans="8:10" ht="12.75">
      <c r="H1866" s="75"/>
      <c r="I1866" s="130"/>
      <c r="J1866" s="75"/>
    </row>
    <row r="1867" spans="8:10" ht="12.75">
      <c r="H1867" s="75"/>
      <c r="I1867" s="130"/>
      <c r="J1867" s="75"/>
    </row>
    <row r="1868" spans="8:10" ht="12.75">
      <c r="H1868" s="75"/>
      <c r="I1868" s="130"/>
      <c r="J1868" s="75"/>
    </row>
    <row r="1869" spans="8:10" ht="12.75">
      <c r="H1869" s="75"/>
      <c r="I1869" s="130"/>
      <c r="J1869" s="75"/>
    </row>
    <row r="1870" spans="8:10" ht="12.75">
      <c r="H1870" s="75"/>
      <c r="I1870" s="130"/>
      <c r="J1870" s="75"/>
    </row>
    <row r="1871" spans="8:10" ht="12.75">
      <c r="H1871" s="75"/>
      <c r="I1871" s="130"/>
      <c r="J1871" s="75"/>
    </row>
    <row r="1872" spans="8:10" ht="12.75">
      <c r="H1872" s="75"/>
      <c r="I1872" s="130"/>
      <c r="J1872" s="75"/>
    </row>
    <row r="1873" spans="8:10" ht="12.75">
      <c r="H1873" s="75"/>
      <c r="I1873" s="130"/>
      <c r="J1873" s="75"/>
    </row>
    <row r="1874" spans="8:10" ht="12.75">
      <c r="H1874" s="75"/>
      <c r="I1874" s="130"/>
      <c r="J1874" s="75"/>
    </row>
    <row r="1875" spans="8:10" ht="12.75">
      <c r="H1875" s="75"/>
      <c r="I1875" s="130"/>
      <c r="J1875" s="75"/>
    </row>
    <row r="1876" spans="8:10" ht="12.75">
      <c r="H1876" s="75"/>
      <c r="I1876" s="130"/>
      <c r="J1876" s="75"/>
    </row>
    <row r="1877" spans="8:10" ht="12.75">
      <c r="H1877" s="75"/>
      <c r="I1877" s="130"/>
      <c r="J1877" s="75"/>
    </row>
    <row r="1878" spans="8:10" ht="12.75">
      <c r="H1878" s="75"/>
      <c r="I1878" s="130"/>
      <c r="J1878" s="75"/>
    </row>
    <row r="1879" spans="8:10" ht="12.75">
      <c r="H1879" s="75"/>
      <c r="I1879" s="130"/>
      <c r="J1879" s="75"/>
    </row>
    <row r="1880" spans="8:10" ht="12.75">
      <c r="H1880" s="75"/>
      <c r="I1880" s="130"/>
      <c r="J1880" s="75"/>
    </row>
    <row r="1881" spans="8:10" ht="12.75">
      <c r="H1881" s="75"/>
      <c r="I1881" s="130"/>
      <c r="J1881" s="75"/>
    </row>
    <row r="1882" spans="8:10" ht="12.75">
      <c r="H1882" s="75"/>
      <c r="I1882" s="130"/>
      <c r="J1882" s="75"/>
    </row>
    <row r="1883" spans="8:10" ht="12.75">
      <c r="H1883" s="75"/>
      <c r="I1883" s="130"/>
      <c r="J1883" s="75"/>
    </row>
    <row r="1884" spans="8:10" ht="12.75">
      <c r="H1884" s="75"/>
      <c r="I1884" s="130"/>
      <c r="J1884" s="75"/>
    </row>
    <row r="1885" spans="8:10" ht="12.75">
      <c r="H1885" s="75"/>
      <c r="I1885" s="130"/>
      <c r="J1885" s="75"/>
    </row>
    <row r="1886" spans="8:10" ht="12.75">
      <c r="H1886" s="75"/>
      <c r="I1886" s="130"/>
      <c r="J1886" s="75"/>
    </row>
    <row r="1887" spans="8:10" ht="12.75">
      <c r="H1887" s="75"/>
      <c r="I1887" s="130"/>
      <c r="J1887" s="75"/>
    </row>
    <row r="1888" spans="8:10" ht="12.75">
      <c r="H1888" s="75"/>
      <c r="I1888" s="130"/>
      <c r="J1888" s="75"/>
    </row>
    <row r="1889" spans="8:10" ht="12.75">
      <c r="H1889" s="75"/>
      <c r="I1889" s="130"/>
      <c r="J1889" s="75"/>
    </row>
    <row r="1890" spans="8:10" ht="12.75">
      <c r="H1890" s="75"/>
      <c r="I1890" s="130"/>
      <c r="J1890" s="75"/>
    </row>
    <row r="1891" spans="8:10" ht="12.75">
      <c r="H1891" s="75"/>
      <c r="I1891" s="130"/>
      <c r="J1891" s="75"/>
    </row>
    <row r="1892" spans="8:10" ht="12.75">
      <c r="H1892" s="75"/>
      <c r="I1892" s="130"/>
      <c r="J1892" s="75"/>
    </row>
    <row r="1893" spans="8:10" ht="12.75">
      <c r="H1893" s="75"/>
      <c r="I1893" s="130"/>
      <c r="J1893" s="75"/>
    </row>
    <row r="1894" spans="8:10" ht="12.75">
      <c r="H1894" s="75"/>
      <c r="I1894" s="130"/>
      <c r="J1894" s="75"/>
    </row>
    <row r="1895" spans="8:10" ht="12.75">
      <c r="H1895" s="75"/>
      <c r="I1895" s="130"/>
      <c r="J1895" s="75"/>
    </row>
    <row r="1896" spans="8:10" ht="12.75">
      <c r="H1896" s="75"/>
      <c r="I1896" s="130"/>
      <c r="J1896" s="75"/>
    </row>
    <row r="1897" spans="8:10" ht="12.75">
      <c r="H1897" s="75"/>
      <c r="I1897" s="130"/>
      <c r="J1897" s="75"/>
    </row>
    <row r="1898" spans="8:10" ht="12.75">
      <c r="H1898" s="75"/>
      <c r="I1898" s="130"/>
      <c r="J1898" s="75"/>
    </row>
    <row r="1899" spans="8:10" ht="12.75">
      <c r="H1899" s="75"/>
      <c r="I1899" s="130"/>
      <c r="J1899" s="75"/>
    </row>
    <row r="1900" spans="8:10" ht="12.75">
      <c r="H1900" s="75"/>
      <c r="I1900" s="130"/>
      <c r="J1900" s="75"/>
    </row>
    <row r="1901" spans="8:10" ht="12.75">
      <c r="H1901" s="75"/>
      <c r="I1901" s="130"/>
      <c r="J1901" s="75"/>
    </row>
    <row r="1902" spans="8:10" ht="12.75">
      <c r="H1902" s="75"/>
      <c r="I1902" s="130"/>
      <c r="J1902" s="75"/>
    </row>
    <row r="1903" spans="8:10" ht="12.75">
      <c r="H1903" s="75"/>
      <c r="I1903" s="130"/>
      <c r="J1903" s="75"/>
    </row>
    <row r="1904" spans="8:10" ht="12.75">
      <c r="H1904" s="75"/>
      <c r="I1904" s="130"/>
      <c r="J1904" s="75"/>
    </row>
    <row r="1905" spans="8:10" ht="12.75">
      <c r="H1905" s="75"/>
      <c r="I1905" s="130"/>
      <c r="J1905" s="75"/>
    </row>
    <row r="1906" spans="8:10" ht="12.75">
      <c r="H1906" s="75"/>
      <c r="I1906" s="130"/>
      <c r="J1906" s="75"/>
    </row>
    <row r="1907" spans="8:10" ht="12.75">
      <c r="H1907" s="75"/>
      <c r="I1907" s="130"/>
      <c r="J1907" s="75"/>
    </row>
    <row r="1908" spans="8:10" ht="12.75">
      <c r="H1908" s="75"/>
      <c r="I1908" s="130"/>
      <c r="J1908" s="75"/>
    </row>
    <row r="1909" spans="8:10" ht="12.75">
      <c r="H1909" s="75"/>
      <c r="I1909" s="130"/>
      <c r="J1909" s="75"/>
    </row>
    <row r="1910" spans="8:10" ht="12.75">
      <c r="H1910" s="75"/>
      <c r="I1910" s="130"/>
      <c r="J1910" s="75"/>
    </row>
    <row r="1911" spans="8:10" ht="12.75">
      <c r="H1911" s="75"/>
      <c r="I1911" s="130"/>
      <c r="J1911" s="75"/>
    </row>
    <row r="1912" spans="8:10" ht="12.75">
      <c r="H1912" s="75"/>
      <c r="I1912" s="130"/>
      <c r="J1912" s="75"/>
    </row>
    <row r="1913" spans="8:10" ht="12.75">
      <c r="H1913" s="75"/>
      <c r="I1913" s="130"/>
      <c r="J1913" s="75"/>
    </row>
    <row r="1914" spans="8:10" ht="12.75">
      <c r="H1914" s="75"/>
      <c r="I1914" s="130"/>
      <c r="J1914" s="75"/>
    </row>
    <row r="1915" spans="8:10" ht="12.75">
      <c r="H1915" s="75"/>
      <c r="I1915" s="130"/>
      <c r="J1915" s="75"/>
    </row>
    <row r="1916" spans="8:10" ht="12.75">
      <c r="H1916" s="75"/>
      <c r="I1916" s="130"/>
      <c r="J1916" s="75"/>
    </row>
    <row r="1917" spans="8:10" ht="12.75">
      <c r="H1917" s="75"/>
      <c r="I1917" s="130"/>
      <c r="J1917" s="75"/>
    </row>
    <row r="1918" spans="8:10" ht="12.75">
      <c r="H1918" s="75"/>
      <c r="I1918" s="130"/>
      <c r="J1918" s="75"/>
    </row>
    <row r="1919" spans="8:10" ht="12.75">
      <c r="H1919" s="75"/>
      <c r="I1919" s="130"/>
      <c r="J1919" s="75"/>
    </row>
    <row r="1920" spans="8:10" ht="12.75">
      <c r="H1920" s="75"/>
      <c r="I1920" s="130"/>
      <c r="J1920" s="75"/>
    </row>
    <row r="1921" spans="8:10" ht="12.75">
      <c r="H1921" s="75"/>
      <c r="I1921" s="130"/>
      <c r="J1921" s="75"/>
    </row>
    <row r="1922" spans="8:10" ht="12.75">
      <c r="H1922" s="75"/>
      <c r="I1922" s="130"/>
      <c r="J1922" s="75"/>
    </row>
    <row r="1923" spans="8:10" ht="12.75">
      <c r="H1923" s="75"/>
      <c r="I1923" s="130"/>
      <c r="J1923" s="75"/>
    </row>
    <row r="1924" spans="8:10" ht="12.75">
      <c r="H1924" s="75"/>
      <c r="I1924" s="130"/>
      <c r="J1924" s="75"/>
    </row>
    <row r="1925" spans="8:10" ht="12.75">
      <c r="H1925" s="75"/>
      <c r="I1925" s="130"/>
      <c r="J1925" s="75"/>
    </row>
    <row r="1926" spans="8:10" ht="12.75">
      <c r="H1926" s="75"/>
      <c r="I1926" s="130"/>
      <c r="J1926" s="75"/>
    </row>
    <row r="1927" spans="8:10" ht="12.75">
      <c r="H1927" s="75"/>
      <c r="I1927" s="130"/>
      <c r="J1927" s="75"/>
    </row>
    <row r="1928" spans="8:10" ht="12.75">
      <c r="H1928" s="75"/>
      <c r="I1928" s="130"/>
      <c r="J1928" s="75"/>
    </row>
    <row r="1929" spans="8:10" ht="12.75">
      <c r="H1929" s="75"/>
      <c r="I1929" s="130"/>
      <c r="J1929" s="75"/>
    </row>
    <row r="1930" spans="8:10" ht="12.75">
      <c r="H1930" s="75"/>
      <c r="I1930" s="130"/>
      <c r="J1930" s="75"/>
    </row>
    <row r="1931" spans="8:10" ht="12.75">
      <c r="H1931" s="75"/>
      <c r="I1931" s="130"/>
      <c r="J1931" s="75"/>
    </row>
    <row r="1932" spans="8:10" ht="12.75">
      <c r="H1932" s="75"/>
      <c r="I1932" s="130"/>
      <c r="J1932" s="75"/>
    </row>
    <row r="1933" spans="8:10" ht="12.75">
      <c r="H1933" s="75"/>
      <c r="I1933" s="130"/>
      <c r="J1933" s="75"/>
    </row>
    <row r="1934" spans="8:10" ht="12.75">
      <c r="H1934" s="75"/>
      <c r="I1934" s="130"/>
      <c r="J1934" s="75"/>
    </row>
    <row r="1935" spans="8:10" ht="12.75">
      <c r="H1935" s="75"/>
      <c r="I1935" s="130"/>
      <c r="J1935" s="75"/>
    </row>
    <row r="1936" spans="8:10" ht="12.75">
      <c r="H1936" s="75"/>
      <c r="I1936" s="130"/>
      <c r="J1936" s="75"/>
    </row>
    <row r="1937" spans="8:10" ht="12.75">
      <c r="H1937" s="75"/>
      <c r="I1937" s="130"/>
      <c r="J1937" s="75"/>
    </row>
    <row r="1938" spans="8:10" ht="12.75">
      <c r="H1938" s="75"/>
      <c r="I1938" s="130"/>
      <c r="J1938" s="75"/>
    </row>
    <row r="1939" spans="8:10" ht="12.75">
      <c r="H1939" s="75"/>
      <c r="I1939" s="130"/>
      <c r="J1939" s="75"/>
    </row>
    <row r="1940" spans="8:10" ht="12.75">
      <c r="H1940" s="75"/>
      <c r="I1940" s="130"/>
      <c r="J1940" s="75"/>
    </row>
    <row r="1941" spans="8:10" ht="12.75">
      <c r="H1941" s="75"/>
      <c r="I1941" s="130"/>
      <c r="J1941" s="75"/>
    </row>
    <row r="1942" spans="8:10" ht="12.75">
      <c r="H1942" s="75"/>
      <c r="I1942" s="130"/>
      <c r="J1942" s="75"/>
    </row>
    <row r="1943" spans="8:10" ht="12.75">
      <c r="H1943" s="75"/>
      <c r="I1943" s="130"/>
      <c r="J1943" s="75"/>
    </row>
    <row r="1944" spans="8:10" ht="12.75">
      <c r="H1944" s="75"/>
      <c r="I1944" s="130"/>
      <c r="J1944" s="75"/>
    </row>
    <row r="1945" spans="8:10" ht="12.75">
      <c r="H1945" s="75"/>
      <c r="I1945" s="130"/>
      <c r="J1945" s="75"/>
    </row>
    <row r="1946" spans="8:10" ht="12.75">
      <c r="H1946" s="75"/>
      <c r="I1946" s="130"/>
      <c r="J1946" s="75"/>
    </row>
    <row r="1947" spans="8:10" ht="12.75">
      <c r="H1947" s="75"/>
      <c r="I1947" s="130"/>
      <c r="J1947" s="75"/>
    </row>
    <row r="1948" spans="8:10" ht="12.75">
      <c r="H1948" s="75"/>
      <c r="I1948" s="130"/>
      <c r="J1948" s="75"/>
    </row>
    <row r="1949" spans="8:10" ht="12.75">
      <c r="H1949" s="75"/>
      <c r="I1949" s="130"/>
      <c r="J1949" s="75"/>
    </row>
    <row r="1950" spans="8:10" ht="12.75">
      <c r="H1950" s="75"/>
      <c r="I1950" s="130"/>
      <c r="J1950" s="75"/>
    </row>
    <row r="1951" spans="8:10" ht="12.75">
      <c r="H1951" s="75"/>
      <c r="I1951" s="130"/>
      <c r="J1951" s="75"/>
    </row>
    <row r="1952" spans="8:10" ht="12.75">
      <c r="H1952" s="75"/>
      <c r="I1952" s="130"/>
      <c r="J1952" s="75"/>
    </row>
    <row r="1953" spans="8:10" ht="12.75">
      <c r="H1953" s="75"/>
      <c r="I1953" s="130"/>
      <c r="J1953" s="75"/>
    </row>
    <row r="1954" spans="8:10" ht="12.75">
      <c r="H1954" s="75"/>
      <c r="I1954" s="130"/>
      <c r="J1954" s="75"/>
    </row>
    <row r="1955" spans="8:10" ht="12.75">
      <c r="H1955" s="75"/>
      <c r="I1955" s="130"/>
      <c r="J1955" s="75"/>
    </row>
    <row r="1956" spans="8:10" ht="12.75">
      <c r="H1956" s="75"/>
      <c r="I1956" s="130"/>
      <c r="J1956" s="75"/>
    </row>
    <row r="1957" spans="8:10" ht="12.75">
      <c r="H1957" s="75"/>
      <c r="I1957" s="130"/>
      <c r="J1957" s="75"/>
    </row>
    <row r="1958" spans="8:10" ht="12.75">
      <c r="H1958" s="75"/>
      <c r="I1958" s="130"/>
      <c r="J1958" s="75"/>
    </row>
    <row r="1959" spans="8:10" ht="12.75">
      <c r="H1959" s="75"/>
      <c r="I1959" s="130"/>
      <c r="J1959" s="75"/>
    </row>
    <row r="1960" spans="8:10" ht="12.75">
      <c r="H1960" s="75"/>
      <c r="I1960" s="130"/>
      <c r="J1960" s="75"/>
    </row>
    <row r="1961" spans="8:10" ht="12.75">
      <c r="H1961" s="75"/>
      <c r="I1961" s="130"/>
      <c r="J1961" s="75"/>
    </row>
    <row r="1962" spans="8:10" ht="12.75">
      <c r="H1962" s="75"/>
      <c r="I1962" s="130"/>
      <c r="J1962" s="75"/>
    </row>
    <row r="1963" spans="8:10" ht="12.75">
      <c r="H1963" s="75"/>
      <c r="I1963" s="130"/>
      <c r="J1963" s="75"/>
    </row>
    <row r="1964" spans="8:10" ht="12.75">
      <c r="H1964" s="75"/>
      <c r="I1964" s="130"/>
      <c r="J1964" s="75"/>
    </row>
    <row r="1965" spans="8:10" ht="12.75">
      <c r="H1965" s="75"/>
      <c r="I1965" s="130"/>
      <c r="J1965" s="75"/>
    </row>
    <row r="1966" spans="8:10" ht="12.75">
      <c r="H1966" s="75"/>
      <c r="I1966" s="130"/>
      <c r="J1966" s="75"/>
    </row>
    <row r="1967" spans="8:10" ht="12.75">
      <c r="H1967" s="75"/>
      <c r="I1967" s="130"/>
      <c r="J1967" s="75"/>
    </row>
    <row r="1968" spans="8:10" ht="12.75">
      <c r="H1968" s="75"/>
      <c r="I1968" s="130"/>
      <c r="J1968" s="75"/>
    </row>
    <row r="1969" spans="8:10" ht="12.75">
      <c r="H1969" s="75"/>
      <c r="I1969" s="130"/>
      <c r="J1969" s="75"/>
    </row>
    <row r="1970" spans="8:10" ht="12.75">
      <c r="H1970" s="75"/>
      <c r="I1970" s="130"/>
      <c r="J1970" s="75"/>
    </row>
    <row r="1971" spans="8:10" ht="12.75">
      <c r="H1971" s="75"/>
      <c r="I1971" s="130"/>
      <c r="J1971" s="75"/>
    </row>
    <row r="1972" spans="8:10" ht="12.75">
      <c r="H1972" s="75"/>
      <c r="I1972" s="130"/>
      <c r="J1972" s="75"/>
    </row>
    <row r="1973" spans="8:10" ht="12.75">
      <c r="H1973" s="75"/>
      <c r="I1973" s="130"/>
      <c r="J1973" s="75"/>
    </row>
    <row r="1974" spans="8:10" ht="12.75">
      <c r="H1974" s="75"/>
      <c r="I1974" s="130"/>
      <c r="J1974" s="75"/>
    </row>
    <row r="1975" spans="8:10" ht="12.75">
      <c r="H1975" s="75"/>
      <c r="I1975" s="130"/>
      <c r="J1975" s="75"/>
    </row>
    <row r="1976" spans="8:10" ht="12.75">
      <c r="H1976" s="75"/>
      <c r="I1976" s="130"/>
      <c r="J1976" s="75"/>
    </row>
    <row r="1977" spans="8:10" ht="12.75">
      <c r="H1977" s="75"/>
      <c r="I1977" s="130"/>
      <c r="J1977" s="75"/>
    </row>
    <row r="1978" spans="8:10" ht="12.75">
      <c r="H1978" s="75"/>
      <c r="I1978" s="130"/>
      <c r="J1978" s="75"/>
    </row>
    <row r="1979" spans="8:10" ht="12.75">
      <c r="H1979" s="75"/>
      <c r="I1979" s="130"/>
      <c r="J1979" s="75"/>
    </row>
    <row r="1980" spans="8:10" ht="12.75">
      <c r="H1980" s="75"/>
      <c r="I1980" s="130"/>
      <c r="J1980" s="75"/>
    </row>
    <row r="1981" spans="8:10" ht="12.75">
      <c r="H1981" s="75"/>
      <c r="I1981" s="130"/>
      <c r="J1981" s="75"/>
    </row>
    <row r="1982" spans="8:10" ht="12.75">
      <c r="H1982" s="75"/>
      <c r="I1982" s="130"/>
      <c r="J1982" s="75"/>
    </row>
    <row r="1983" spans="8:10" ht="12.75">
      <c r="H1983" s="75"/>
      <c r="I1983" s="130"/>
      <c r="J1983" s="75"/>
    </row>
    <row r="1984" spans="8:10" ht="12.75">
      <c r="H1984" s="75"/>
      <c r="I1984" s="130"/>
      <c r="J1984" s="75"/>
    </row>
    <row r="1985" spans="8:10" ht="12.75">
      <c r="H1985" s="75"/>
      <c r="I1985" s="130"/>
      <c r="J1985" s="75"/>
    </row>
    <row r="1986" spans="8:10" ht="12.75">
      <c r="H1986" s="75"/>
      <c r="I1986" s="130"/>
      <c r="J1986" s="75"/>
    </row>
    <row r="1987" spans="8:10" ht="12.75">
      <c r="H1987" s="75"/>
      <c r="I1987" s="130"/>
      <c r="J1987" s="75"/>
    </row>
    <row r="1988" spans="8:10" ht="12.75">
      <c r="H1988" s="75"/>
      <c r="I1988" s="130"/>
      <c r="J1988" s="75"/>
    </row>
    <row r="1989" spans="8:10" ht="12.75">
      <c r="H1989" s="75"/>
      <c r="I1989" s="130"/>
      <c r="J1989" s="75"/>
    </row>
    <row r="1990" spans="8:10" ht="12.75">
      <c r="H1990" s="75"/>
      <c r="I1990" s="130"/>
      <c r="J1990" s="75"/>
    </row>
    <row r="1991" spans="8:10" ht="12.75">
      <c r="H1991" s="75"/>
      <c r="I1991" s="130"/>
      <c r="J1991" s="75"/>
    </row>
    <row r="1992" spans="8:10" ht="12.75">
      <c r="H1992" s="75"/>
      <c r="I1992" s="130"/>
      <c r="J1992" s="75"/>
    </row>
    <row r="1993" spans="8:10" ht="12.75">
      <c r="H1993" s="75"/>
      <c r="I1993" s="130"/>
      <c r="J1993" s="75"/>
    </row>
    <row r="1994" spans="8:10" ht="12.75">
      <c r="H1994" s="75"/>
      <c r="I1994" s="130"/>
      <c r="J1994" s="75"/>
    </row>
    <row r="1995" spans="8:10" ht="12.75">
      <c r="H1995" s="75"/>
      <c r="I1995" s="130"/>
      <c r="J1995" s="75"/>
    </row>
    <row r="1996" spans="8:10" ht="12.75">
      <c r="H1996" s="75"/>
      <c r="I1996" s="130"/>
      <c r="J1996" s="75"/>
    </row>
    <row r="1997" spans="8:10" ht="12.75">
      <c r="H1997" s="75"/>
      <c r="I1997" s="130"/>
      <c r="J1997" s="75"/>
    </row>
    <row r="1998" spans="8:10" ht="12.75">
      <c r="H1998" s="75"/>
      <c r="I1998" s="130"/>
      <c r="J1998" s="75"/>
    </row>
    <row r="1999" spans="8:10" ht="12.75">
      <c r="H1999" s="75"/>
      <c r="I1999" s="130"/>
      <c r="J1999" s="75"/>
    </row>
    <row r="2000" spans="8:10" ht="12.75">
      <c r="H2000" s="75"/>
      <c r="I2000" s="130"/>
      <c r="J2000" s="75"/>
    </row>
    <row r="2001" spans="8:10" ht="12.75">
      <c r="H2001" s="75"/>
      <c r="I2001" s="130"/>
      <c r="J2001" s="75"/>
    </row>
    <row r="2002" spans="8:10" ht="12.75">
      <c r="H2002" s="75"/>
      <c r="I2002" s="130"/>
      <c r="J2002" s="75"/>
    </row>
    <row r="2003" spans="8:10" ht="12.75">
      <c r="H2003" s="75"/>
      <c r="I2003" s="130"/>
      <c r="J2003" s="75"/>
    </row>
    <row r="2004" spans="8:10" ht="12.75">
      <c r="H2004" s="75"/>
      <c r="I2004" s="130"/>
      <c r="J2004" s="75"/>
    </row>
    <row r="2005" spans="8:10" ht="12.75">
      <c r="H2005" s="75"/>
      <c r="I2005" s="130"/>
      <c r="J2005" s="75"/>
    </row>
    <row r="2006" spans="8:10" ht="12.75">
      <c r="H2006" s="75"/>
      <c r="I2006" s="130"/>
      <c r="J2006" s="75"/>
    </row>
    <row r="2007" spans="8:10" ht="12.75">
      <c r="H2007" s="75"/>
      <c r="I2007" s="130"/>
      <c r="J2007" s="75"/>
    </row>
    <row r="2008" spans="8:10" ht="12.75">
      <c r="H2008" s="75"/>
      <c r="I2008" s="130"/>
      <c r="J2008" s="75"/>
    </row>
    <row r="2009" spans="8:10" ht="12.75">
      <c r="H2009" s="75"/>
      <c r="I2009" s="130"/>
      <c r="J2009" s="75"/>
    </row>
    <row r="2010" spans="8:10" ht="12.75">
      <c r="H2010" s="75"/>
      <c r="I2010" s="130"/>
      <c r="J2010" s="75"/>
    </row>
    <row r="2011" spans="8:10" ht="12.75">
      <c r="H2011" s="75"/>
      <c r="I2011" s="130"/>
      <c r="J2011" s="75"/>
    </row>
    <row r="2012" spans="8:10" ht="12.75">
      <c r="H2012" s="75"/>
      <c r="I2012" s="130"/>
      <c r="J2012" s="75"/>
    </row>
    <row r="2013" spans="8:10" ht="12.75">
      <c r="H2013" s="75"/>
      <c r="I2013" s="130"/>
      <c r="J2013" s="75"/>
    </row>
    <row r="2014" spans="8:10" ht="12.75">
      <c r="H2014" s="75"/>
      <c r="I2014" s="130"/>
      <c r="J2014" s="75"/>
    </row>
    <row r="2015" spans="8:10" ht="12.75">
      <c r="H2015" s="75"/>
      <c r="I2015" s="130"/>
      <c r="J2015" s="75"/>
    </row>
    <row r="2016" spans="8:10" ht="12.75">
      <c r="H2016" s="75"/>
      <c r="I2016" s="130"/>
      <c r="J2016" s="75"/>
    </row>
    <row r="2017" spans="8:10" ht="12.75">
      <c r="H2017" s="75"/>
      <c r="I2017" s="130"/>
      <c r="J2017" s="75"/>
    </row>
    <row r="2018" spans="8:10" ht="12.75">
      <c r="H2018" s="75"/>
      <c r="I2018" s="130"/>
      <c r="J2018" s="75"/>
    </row>
    <row r="2019" spans="8:10" ht="12.75">
      <c r="H2019" s="75"/>
      <c r="I2019" s="130"/>
      <c r="J2019" s="75"/>
    </row>
    <row r="2020" spans="8:10" ht="12.75">
      <c r="H2020" s="75"/>
      <c r="I2020" s="130"/>
      <c r="J2020" s="75"/>
    </row>
    <row r="2021" spans="8:10" ht="12.75">
      <c r="H2021" s="75"/>
      <c r="I2021" s="130"/>
      <c r="J2021" s="75"/>
    </row>
    <row r="2022" spans="8:10" ht="12.75">
      <c r="H2022" s="75"/>
      <c r="I2022" s="130"/>
      <c r="J2022" s="75"/>
    </row>
    <row r="2023" spans="8:10" ht="12.75">
      <c r="H2023" s="75"/>
      <c r="I2023" s="130"/>
      <c r="J2023" s="75"/>
    </row>
    <row r="2024" spans="8:10" ht="12.75">
      <c r="H2024" s="75"/>
      <c r="I2024" s="130"/>
      <c r="J2024" s="75"/>
    </row>
    <row r="2025" spans="8:10" ht="12.75">
      <c r="H2025" s="75"/>
      <c r="I2025" s="130"/>
      <c r="J2025" s="75"/>
    </row>
    <row r="2026" spans="8:10" ht="12.75">
      <c r="H2026" s="75"/>
      <c r="I2026" s="130"/>
      <c r="J2026" s="75"/>
    </row>
    <row r="2027" spans="8:10" ht="12.75">
      <c r="H2027" s="75"/>
      <c r="I2027" s="130"/>
      <c r="J2027" s="75"/>
    </row>
    <row r="2028" spans="8:10" ht="12.75">
      <c r="H2028" s="75"/>
      <c r="I2028" s="130"/>
      <c r="J2028" s="75"/>
    </row>
    <row r="2029" spans="8:10" ht="12.75">
      <c r="H2029" s="75"/>
      <c r="I2029" s="130"/>
      <c r="J2029" s="75"/>
    </row>
    <row r="2030" spans="8:10" ht="12.75">
      <c r="H2030" s="75"/>
      <c r="I2030" s="130"/>
      <c r="J2030" s="75"/>
    </row>
    <row r="2031" spans="8:10" ht="12.75">
      <c r="H2031" s="75"/>
      <c r="I2031" s="130"/>
      <c r="J2031" s="75"/>
    </row>
    <row r="2032" spans="8:10" ht="12.75">
      <c r="H2032" s="75"/>
      <c r="I2032" s="130"/>
      <c r="J2032" s="75"/>
    </row>
    <row r="2033" spans="8:10" ht="12.75">
      <c r="H2033" s="75"/>
      <c r="I2033" s="130"/>
      <c r="J2033" s="75"/>
    </row>
    <row r="2034" spans="8:10" ht="12.75">
      <c r="H2034" s="75"/>
      <c r="I2034" s="130"/>
      <c r="J2034" s="75"/>
    </row>
    <row r="2035" spans="8:10" ht="12.75">
      <c r="H2035" s="75"/>
      <c r="I2035" s="130"/>
      <c r="J2035" s="75"/>
    </row>
    <row r="2036" spans="8:10" ht="12.75">
      <c r="H2036" s="75"/>
      <c r="I2036" s="130"/>
      <c r="J2036" s="75"/>
    </row>
    <row r="2037" spans="8:10" ht="12.75">
      <c r="H2037" s="75"/>
      <c r="I2037" s="130"/>
      <c r="J2037" s="75"/>
    </row>
    <row r="2038" spans="8:10" ht="12.75">
      <c r="H2038" s="75"/>
      <c r="I2038" s="130"/>
      <c r="J2038" s="75"/>
    </row>
    <row r="2039" spans="8:10" ht="12.75">
      <c r="H2039" s="75"/>
      <c r="I2039" s="130"/>
      <c r="J2039" s="75"/>
    </row>
    <row r="2040" spans="8:10" ht="12.75">
      <c r="H2040" s="75"/>
      <c r="I2040" s="130"/>
      <c r="J2040" s="75"/>
    </row>
    <row r="2041" spans="8:10" ht="12.75">
      <c r="H2041" s="75"/>
      <c r="I2041" s="130"/>
      <c r="J2041" s="75"/>
    </row>
    <row r="2042" spans="8:10" ht="12.75">
      <c r="H2042" s="75"/>
      <c r="I2042" s="130"/>
      <c r="J2042" s="75"/>
    </row>
    <row r="2043" spans="8:10" ht="12.75">
      <c r="H2043" s="75"/>
      <c r="I2043" s="130"/>
      <c r="J2043" s="75"/>
    </row>
    <row r="2044" spans="8:10" ht="12.75">
      <c r="H2044" s="75"/>
      <c r="I2044" s="130"/>
      <c r="J2044" s="75"/>
    </row>
    <row r="2045" spans="8:10" ht="12.75">
      <c r="H2045" s="75"/>
      <c r="I2045" s="130"/>
      <c r="J2045" s="75"/>
    </row>
    <row r="2046" spans="8:10" ht="12.75">
      <c r="H2046" s="75"/>
      <c r="I2046" s="130"/>
      <c r="J2046" s="75"/>
    </row>
    <row r="2047" spans="8:10" ht="12.75">
      <c r="H2047" s="75"/>
      <c r="I2047" s="130"/>
      <c r="J2047" s="75"/>
    </row>
    <row r="2048" spans="8:10" ht="12.75">
      <c r="H2048" s="75"/>
      <c r="I2048" s="130"/>
      <c r="J2048" s="75"/>
    </row>
    <row r="2049" spans="8:10" ht="12.75">
      <c r="H2049" s="75"/>
      <c r="I2049" s="130"/>
      <c r="J2049" s="75"/>
    </row>
    <row r="2050" spans="8:10" ht="12.75">
      <c r="H2050" s="75"/>
      <c r="I2050" s="130"/>
      <c r="J2050" s="75"/>
    </row>
    <row r="2051" spans="8:10" ht="12.75">
      <c r="H2051" s="75"/>
      <c r="I2051" s="130"/>
      <c r="J2051" s="75"/>
    </row>
    <row r="2052" spans="8:10" ht="12.75">
      <c r="H2052" s="75"/>
      <c r="I2052" s="130"/>
      <c r="J2052" s="75"/>
    </row>
    <row r="2053" spans="8:10" ht="12.75">
      <c r="H2053" s="75"/>
      <c r="I2053" s="130"/>
      <c r="J2053" s="75"/>
    </row>
    <row r="2054" spans="8:10" ht="12.75">
      <c r="H2054" s="75"/>
      <c r="I2054" s="130"/>
      <c r="J2054" s="75"/>
    </row>
    <row r="2055" spans="8:10" ht="12.75">
      <c r="H2055" s="75"/>
      <c r="I2055" s="130"/>
      <c r="J2055" s="75"/>
    </row>
    <row r="2056" spans="8:10" ht="12.75">
      <c r="H2056" s="75"/>
      <c r="I2056" s="130"/>
      <c r="J2056" s="75"/>
    </row>
    <row r="2057" spans="8:10" ht="12.75">
      <c r="H2057" s="75"/>
      <c r="I2057" s="130"/>
      <c r="J2057" s="75"/>
    </row>
    <row r="2058" spans="8:10" ht="12.75">
      <c r="H2058" s="75"/>
      <c r="I2058" s="130"/>
      <c r="J2058" s="75"/>
    </row>
    <row r="2059" spans="8:10" ht="12.75">
      <c r="H2059" s="75"/>
      <c r="I2059" s="130"/>
      <c r="J2059" s="75"/>
    </row>
    <row r="2060" spans="8:10" ht="12.75">
      <c r="H2060" s="75"/>
      <c r="I2060" s="130"/>
      <c r="J2060" s="75"/>
    </row>
    <row r="2061" spans="8:10" ht="12.75">
      <c r="H2061" s="75"/>
      <c r="I2061" s="130"/>
      <c r="J2061" s="75"/>
    </row>
    <row r="2062" spans="8:10" ht="12.75">
      <c r="H2062" s="75"/>
      <c r="I2062" s="130"/>
      <c r="J2062" s="75"/>
    </row>
    <row r="2063" spans="8:10" ht="12.75">
      <c r="H2063" s="75"/>
      <c r="I2063" s="130"/>
      <c r="J2063" s="75"/>
    </row>
    <row r="2064" spans="8:10" ht="12.75">
      <c r="H2064" s="75"/>
      <c r="I2064" s="130"/>
      <c r="J2064" s="75"/>
    </row>
    <row r="2065" spans="8:10" ht="12.75">
      <c r="H2065" s="75"/>
      <c r="I2065" s="130"/>
      <c r="J2065" s="75"/>
    </row>
    <row r="2066" spans="8:10" ht="12.75">
      <c r="H2066" s="75"/>
      <c r="I2066" s="130"/>
      <c r="J2066" s="75"/>
    </row>
    <row r="2067" spans="8:10" ht="12.75">
      <c r="H2067" s="75"/>
      <c r="I2067" s="130"/>
      <c r="J2067" s="75"/>
    </row>
    <row r="2068" spans="8:10" ht="12.75">
      <c r="H2068" s="75"/>
      <c r="I2068" s="130"/>
      <c r="J2068" s="75"/>
    </row>
    <row r="2069" spans="8:10" ht="12.75">
      <c r="H2069" s="75"/>
      <c r="I2069" s="130"/>
      <c r="J2069" s="75"/>
    </row>
    <row r="2070" spans="8:10" ht="12.75">
      <c r="H2070" s="75"/>
      <c r="I2070" s="130"/>
      <c r="J2070" s="75"/>
    </row>
    <row r="2071" spans="8:10" ht="12.75">
      <c r="H2071" s="75"/>
      <c r="I2071" s="130"/>
      <c r="J2071" s="75"/>
    </row>
    <row r="2072" spans="8:10" ht="12.75">
      <c r="H2072" s="75"/>
      <c r="I2072" s="130"/>
      <c r="J2072" s="75"/>
    </row>
    <row r="2073" spans="8:10" ht="12.75">
      <c r="H2073" s="75"/>
      <c r="I2073" s="130"/>
      <c r="J2073" s="75"/>
    </row>
    <row r="2074" spans="8:10" ht="12.75">
      <c r="H2074" s="75"/>
      <c r="I2074" s="130"/>
      <c r="J2074" s="75"/>
    </row>
    <row r="2075" spans="8:10" ht="12.75">
      <c r="H2075" s="75"/>
      <c r="I2075" s="130"/>
      <c r="J2075" s="75"/>
    </row>
    <row r="2076" spans="8:10" ht="12.75">
      <c r="H2076" s="75"/>
      <c r="I2076" s="130"/>
      <c r="J2076" s="75"/>
    </row>
    <row r="2077" spans="8:10" ht="12.75">
      <c r="H2077" s="75"/>
      <c r="I2077" s="130"/>
      <c r="J2077" s="75"/>
    </row>
    <row r="2078" spans="8:10" ht="12.75">
      <c r="H2078" s="75"/>
      <c r="I2078" s="130"/>
      <c r="J2078" s="75"/>
    </row>
    <row r="2079" spans="8:10" ht="12.75">
      <c r="H2079" s="75"/>
      <c r="I2079" s="130"/>
      <c r="J2079" s="75"/>
    </row>
    <row r="2080" spans="8:10" ht="12.75">
      <c r="H2080" s="75"/>
      <c r="I2080" s="130"/>
      <c r="J2080" s="75"/>
    </row>
    <row r="2081" spans="8:10" ht="12.75">
      <c r="H2081" s="75"/>
      <c r="I2081" s="130"/>
      <c r="J2081" s="75"/>
    </row>
    <row r="2082" spans="8:10" ht="12.75">
      <c r="H2082" s="75"/>
      <c r="I2082" s="130"/>
      <c r="J2082" s="75"/>
    </row>
    <row r="2083" spans="8:10" ht="12.75">
      <c r="H2083" s="75"/>
      <c r="I2083" s="130"/>
      <c r="J2083" s="75"/>
    </row>
    <row r="2084" spans="8:10" ht="12.75">
      <c r="H2084" s="75"/>
      <c r="I2084" s="130"/>
      <c r="J2084" s="75"/>
    </row>
    <row r="2085" spans="8:10" ht="12.75">
      <c r="H2085" s="75"/>
      <c r="I2085" s="130"/>
      <c r="J2085" s="75"/>
    </row>
    <row r="2086" spans="8:10" ht="12.75">
      <c r="H2086" s="75"/>
      <c r="I2086" s="130"/>
      <c r="J2086" s="75"/>
    </row>
    <row r="2087" spans="8:10" ht="12.75">
      <c r="H2087" s="75"/>
      <c r="I2087" s="130"/>
      <c r="J2087" s="75"/>
    </row>
    <row r="2088" spans="8:10" ht="12.75">
      <c r="H2088" s="75"/>
      <c r="I2088" s="130"/>
      <c r="J2088" s="75"/>
    </row>
    <row r="2089" spans="8:10" ht="12.75">
      <c r="H2089" s="75"/>
      <c r="I2089" s="130"/>
      <c r="J2089" s="75"/>
    </row>
    <row r="2090" spans="8:10" ht="12.75">
      <c r="H2090" s="75"/>
      <c r="I2090" s="130"/>
      <c r="J2090" s="75"/>
    </row>
    <row r="2091" spans="8:10" ht="12.75">
      <c r="H2091" s="75"/>
      <c r="I2091" s="130"/>
      <c r="J2091" s="75"/>
    </row>
    <row r="2092" spans="8:10" ht="12.75">
      <c r="H2092" s="75"/>
      <c r="I2092" s="130"/>
      <c r="J2092" s="75"/>
    </row>
    <row r="2093" spans="8:10" ht="12.75">
      <c r="H2093" s="75"/>
      <c r="I2093" s="130"/>
      <c r="J2093" s="75"/>
    </row>
    <row r="2094" spans="8:10" ht="12.75">
      <c r="H2094" s="75"/>
      <c r="I2094" s="130"/>
      <c r="J2094" s="75"/>
    </row>
    <row r="2095" spans="8:10" ht="12.75">
      <c r="H2095" s="75"/>
      <c r="I2095" s="130"/>
      <c r="J2095" s="75"/>
    </row>
    <row r="2096" spans="8:10" ht="12.75">
      <c r="H2096" s="75"/>
      <c r="I2096" s="130"/>
      <c r="J2096" s="75"/>
    </row>
    <row r="2097" spans="8:10" ht="12.75">
      <c r="H2097" s="75"/>
      <c r="I2097" s="130"/>
      <c r="J2097" s="75"/>
    </row>
    <row r="2098" spans="8:10" ht="12.75">
      <c r="H2098" s="75"/>
      <c r="I2098" s="130"/>
      <c r="J2098" s="75"/>
    </row>
    <row r="2099" spans="8:10" ht="12.75">
      <c r="H2099" s="75"/>
      <c r="I2099" s="130"/>
      <c r="J2099" s="75"/>
    </row>
    <row r="2100" spans="8:10" ht="12.75">
      <c r="H2100" s="75"/>
      <c r="I2100" s="130"/>
      <c r="J2100" s="75"/>
    </row>
    <row r="2101" spans="8:10" ht="12.75">
      <c r="H2101" s="75"/>
      <c r="I2101" s="130"/>
      <c r="J2101" s="75"/>
    </row>
    <row r="2102" spans="8:10" ht="12.75">
      <c r="H2102" s="75"/>
      <c r="I2102" s="130"/>
      <c r="J2102" s="75"/>
    </row>
    <row r="2103" spans="8:10" ht="12.75">
      <c r="H2103" s="75"/>
      <c r="I2103" s="130"/>
      <c r="J2103" s="75"/>
    </row>
    <row r="2104" spans="8:10" ht="12.75">
      <c r="H2104" s="75"/>
      <c r="I2104" s="130"/>
      <c r="J2104" s="75"/>
    </row>
    <row r="2105" spans="8:10" ht="12.75">
      <c r="H2105" s="75"/>
      <c r="I2105" s="130"/>
      <c r="J2105" s="75"/>
    </row>
    <row r="2106" spans="8:10" ht="12.75">
      <c r="H2106" s="75"/>
      <c r="I2106" s="130"/>
      <c r="J2106" s="75"/>
    </row>
    <row r="2107" spans="8:10" ht="12.75">
      <c r="H2107" s="75"/>
      <c r="I2107" s="130"/>
      <c r="J2107" s="75"/>
    </row>
    <row r="2108" spans="8:10" ht="12.75">
      <c r="H2108" s="75"/>
      <c r="I2108" s="130"/>
      <c r="J2108" s="75"/>
    </row>
    <row r="2109" spans="8:10" ht="12.75">
      <c r="H2109" s="75"/>
      <c r="I2109" s="130"/>
      <c r="J2109" s="75"/>
    </row>
    <row r="2110" spans="8:10" ht="12.75">
      <c r="H2110" s="75"/>
      <c r="I2110" s="130"/>
      <c r="J2110" s="75"/>
    </row>
    <row r="2111" spans="8:10" ht="12.75">
      <c r="H2111" s="75"/>
      <c r="I2111" s="130"/>
      <c r="J2111" s="75"/>
    </row>
    <row r="2112" spans="8:10" ht="12.75">
      <c r="H2112" s="75"/>
      <c r="I2112" s="130"/>
      <c r="J2112" s="75"/>
    </row>
    <row r="2113" spans="8:10" ht="12.75">
      <c r="H2113" s="75"/>
      <c r="I2113" s="130"/>
      <c r="J2113" s="75"/>
    </row>
    <row r="2114" spans="8:10" ht="12.75">
      <c r="H2114" s="75"/>
      <c r="I2114" s="130"/>
      <c r="J2114" s="75"/>
    </row>
    <row r="2115" spans="8:10" ht="12.75">
      <c r="H2115" s="75"/>
      <c r="I2115" s="130"/>
      <c r="J2115" s="75"/>
    </row>
    <row r="2116" spans="8:10" ht="12.75">
      <c r="H2116" s="75"/>
      <c r="I2116" s="130"/>
      <c r="J2116" s="75"/>
    </row>
    <row r="2117" spans="8:10" ht="12.75">
      <c r="H2117" s="75"/>
      <c r="I2117" s="130"/>
      <c r="J2117" s="75"/>
    </row>
    <row r="2118" spans="8:10" ht="12.75">
      <c r="H2118" s="75"/>
      <c r="I2118" s="130"/>
      <c r="J2118" s="75"/>
    </row>
    <row r="2119" spans="8:10" ht="12.75">
      <c r="H2119" s="75"/>
      <c r="I2119" s="130"/>
      <c r="J2119" s="75"/>
    </row>
    <row r="2120" spans="8:10" ht="12.75">
      <c r="H2120" s="75"/>
      <c r="I2120" s="130"/>
      <c r="J2120" s="75"/>
    </row>
    <row r="2121" spans="8:10" ht="12.75">
      <c r="H2121" s="75"/>
      <c r="I2121" s="130"/>
      <c r="J2121" s="75"/>
    </row>
    <row r="2122" spans="8:10" ht="12.75">
      <c r="H2122" s="75"/>
      <c r="I2122" s="130"/>
      <c r="J2122" s="75"/>
    </row>
    <row r="2123" spans="8:10" ht="12.75">
      <c r="H2123" s="75"/>
      <c r="I2123" s="130"/>
      <c r="J2123" s="75"/>
    </row>
    <row r="2124" spans="8:10" ht="12.75">
      <c r="H2124" s="75"/>
      <c r="I2124" s="130"/>
      <c r="J2124" s="75"/>
    </row>
    <row r="2125" spans="8:10" ht="12.75">
      <c r="H2125" s="75"/>
      <c r="I2125" s="130"/>
      <c r="J2125" s="75"/>
    </row>
    <row r="2126" spans="8:10" ht="12.75">
      <c r="H2126" s="75"/>
      <c r="I2126" s="130"/>
      <c r="J2126" s="75"/>
    </row>
    <row r="2127" spans="8:10" ht="12.75">
      <c r="H2127" s="75"/>
      <c r="I2127" s="130"/>
      <c r="J2127" s="75"/>
    </row>
    <row r="2128" spans="8:10" ht="12.75">
      <c r="H2128" s="75"/>
      <c r="I2128" s="130"/>
      <c r="J2128" s="75"/>
    </row>
    <row r="2129" spans="8:10" ht="12.75">
      <c r="H2129" s="75"/>
      <c r="I2129" s="130"/>
      <c r="J2129" s="75"/>
    </row>
    <row r="2130" spans="8:10" ht="12.75">
      <c r="H2130" s="75"/>
      <c r="I2130" s="130"/>
      <c r="J2130" s="75"/>
    </row>
    <row r="2131" spans="8:10" ht="12.75">
      <c r="H2131" s="75"/>
      <c r="I2131" s="130"/>
      <c r="J2131" s="75"/>
    </row>
    <row r="2132" spans="8:10" ht="12.75">
      <c r="H2132" s="75"/>
      <c r="I2132" s="130"/>
      <c r="J2132" s="75"/>
    </row>
    <row r="2133" spans="8:10" ht="12.75">
      <c r="H2133" s="75"/>
      <c r="I2133" s="130"/>
      <c r="J2133" s="75"/>
    </row>
    <row r="2134" spans="8:10" ht="12.75">
      <c r="H2134" s="75"/>
      <c r="I2134" s="130"/>
      <c r="J2134" s="75"/>
    </row>
    <row r="2135" spans="8:10" ht="12.75">
      <c r="H2135" s="75"/>
      <c r="I2135" s="130"/>
      <c r="J2135" s="75"/>
    </row>
    <row r="2136" spans="8:10" ht="12.75">
      <c r="H2136" s="75"/>
      <c r="I2136" s="130"/>
      <c r="J2136" s="75"/>
    </row>
    <row r="2137" spans="8:10" ht="12.75">
      <c r="H2137" s="75"/>
      <c r="I2137" s="130"/>
      <c r="J2137" s="75"/>
    </row>
    <row r="2138" spans="8:10" ht="12.75">
      <c r="H2138" s="75"/>
      <c r="I2138" s="130"/>
      <c r="J2138" s="75"/>
    </row>
    <row r="2139" spans="8:10" ht="12.75">
      <c r="H2139" s="75"/>
      <c r="I2139" s="130"/>
      <c r="J2139" s="75"/>
    </row>
    <row r="2140" spans="8:10" ht="12.75">
      <c r="H2140" s="75"/>
      <c r="I2140" s="130"/>
      <c r="J2140" s="75"/>
    </row>
    <row r="2141" spans="8:10" ht="12.75">
      <c r="H2141" s="75"/>
      <c r="I2141" s="130"/>
      <c r="J2141" s="75"/>
    </row>
    <row r="2142" spans="8:10" ht="12.75">
      <c r="H2142" s="75"/>
      <c r="I2142" s="130"/>
      <c r="J2142" s="75"/>
    </row>
    <row r="2143" spans="8:10" ht="12.75">
      <c r="H2143" s="75"/>
      <c r="I2143" s="130"/>
      <c r="J2143" s="75"/>
    </row>
    <row r="2144" spans="8:10" ht="12.75">
      <c r="H2144" s="75"/>
      <c r="I2144" s="130"/>
      <c r="J2144" s="75"/>
    </row>
    <row r="2145" spans="8:10" ht="12.75">
      <c r="H2145" s="75"/>
      <c r="I2145" s="130"/>
      <c r="J2145" s="75"/>
    </row>
    <row r="2146" spans="8:10" ht="12.75">
      <c r="H2146" s="75"/>
      <c r="I2146" s="130"/>
      <c r="J2146" s="75"/>
    </row>
    <row r="2147" spans="8:10" ht="12.75">
      <c r="H2147" s="75"/>
      <c r="I2147" s="130"/>
      <c r="J2147" s="75"/>
    </row>
    <row r="2148" spans="8:10" ht="12.75">
      <c r="H2148" s="75"/>
      <c r="I2148" s="130"/>
      <c r="J2148" s="75"/>
    </row>
    <row r="2149" spans="8:10" ht="12.75">
      <c r="H2149" s="75"/>
      <c r="I2149" s="130"/>
      <c r="J2149" s="75"/>
    </row>
    <row r="2150" spans="8:10" ht="12.75">
      <c r="H2150" s="75"/>
      <c r="I2150" s="130"/>
      <c r="J2150" s="75"/>
    </row>
    <row r="2151" spans="8:10" ht="12.75">
      <c r="H2151" s="75"/>
      <c r="I2151" s="130"/>
      <c r="J2151" s="75"/>
    </row>
    <row r="2152" spans="8:10" ht="12.75">
      <c r="H2152" s="75"/>
      <c r="I2152" s="130"/>
      <c r="J2152" s="75"/>
    </row>
    <row r="2153" spans="8:10" ht="12.75">
      <c r="H2153" s="75"/>
      <c r="I2153" s="130"/>
      <c r="J2153" s="75"/>
    </row>
    <row r="2154" spans="8:10" ht="12.75">
      <c r="H2154" s="75"/>
      <c r="I2154" s="130"/>
      <c r="J2154" s="75"/>
    </row>
    <row r="2155" spans="8:10" ht="12.75">
      <c r="H2155" s="75"/>
      <c r="I2155" s="130"/>
      <c r="J2155" s="75"/>
    </row>
    <row r="2156" spans="8:10" ht="12.75">
      <c r="H2156" s="75"/>
      <c r="I2156" s="130"/>
      <c r="J2156" s="75"/>
    </row>
    <row r="2157" spans="8:10" ht="12.75">
      <c r="H2157" s="75"/>
      <c r="I2157" s="130"/>
      <c r="J2157" s="75"/>
    </row>
    <row r="2158" spans="8:10" ht="12.75">
      <c r="H2158" s="75"/>
      <c r="I2158" s="130"/>
      <c r="J2158" s="75"/>
    </row>
    <row r="2159" spans="8:10" ht="12.75">
      <c r="H2159" s="75"/>
      <c r="I2159" s="130"/>
      <c r="J2159" s="75"/>
    </row>
    <row r="2160" spans="8:10" ht="12.75">
      <c r="H2160" s="75"/>
      <c r="I2160" s="130"/>
      <c r="J2160" s="75"/>
    </row>
    <row r="2161" spans="8:10" ht="12.75">
      <c r="H2161" s="75"/>
      <c r="I2161" s="130"/>
      <c r="J2161" s="75"/>
    </row>
    <row r="2162" spans="8:10" ht="12.75">
      <c r="H2162" s="75"/>
      <c r="I2162" s="130"/>
      <c r="J2162" s="75"/>
    </row>
    <row r="2163" spans="8:10" ht="12.75">
      <c r="H2163" s="75"/>
      <c r="I2163" s="130"/>
      <c r="J2163" s="75"/>
    </row>
    <row r="2164" spans="8:10" ht="12.75">
      <c r="H2164" s="75"/>
      <c r="I2164" s="130"/>
      <c r="J2164" s="75"/>
    </row>
    <row r="2165" spans="8:10" ht="12.75">
      <c r="H2165" s="75"/>
      <c r="I2165" s="130"/>
      <c r="J2165" s="75"/>
    </row>
    <row r="2166" spans="8:10" ht="12.75">
      <c r="H2166" s="75"/>
      <c r="I2166" s="130"/>
      <c r="J2166" s="75"/>
    </row>
    <row r="2167" spans="8:10" ht="12.75">
      <c r="H2167" s="75"/>
      <c r="I2167" s="130"/>
      <c r="J2167" s="75"/>
    </row>
    <row r="2168" spans="8:10" ht="12.75">
      <c r="H2168" s="75"/>
      <c r="I2168" s="130"/>
      <c r="J2168" s="75"/>
    </row>
    <row r="2169" spans="8:10" ht="12.75">
      <c r="H2169" s="75"/>
      <c r="I2169" s="130"/>
      <c r="J2169" s="75"/>
    </row>
    <row r="2170" spans="8:10" ht="12.75">
      <c r="H2170" s="75"/>
      <c r="I2170" s="130"/>
      <c r="J2170" s="75"/>
    </row>
    <row r="2171" spans="8:10" ht="12.75">
      <c r="H2171" s="75"/>
      <c r="I2171" s="130"/>
      <c r="J2171" s="75"/>
    </row>
    <row r="2172" spans="8:10" ht="12.75">
      <c r="H2172" s="75"/>
      <c r="I2172" s="130"/>
      <c r="J2172" s="75"/>
    </row>
    <row r="2173" spans="8:10" ht="12.75">
      <c r="H2173" s="75"/>
      <c r="I2173" s="130"/>
      <c r="J2173" s="75"/>
    </row>
    <row r="2174" spans="8:10" ht="12.75">
      <c r="H2174" s="75"/>
      <c r="I2174" s="130"/>
      <c r="J2174" s="75"/>
    </row>
    <row r="2175" spans="8:10" ht="12.75">
      <c r="H2175" s="75"/>
      <c r="I2175" s="130"/>
      <c r="J2175" s="75"/>
    </row>
    <row r="2176" spans="8:10" ht="12.75">
      <c r="H2176" s="75"/>
      <c r="I2176" s="130"/>
      <c r="J2176" s="75"/>
    </row>
    <row r="2177" spans="8:10" ht="12.75">
      <c r="H2177" s="75"/>
      <c r="I2177" s="130"/>
      <c r="J2177" s="75"/>
    </row>
    <row r="2178" spans="8:10" ht="12.75">
      <c r="H2178" s="75"/>
      <c r="I2178" s="130"/>
      <c r="J2178" s="75"/>
    </row>
    <row r="2179" spans="8:10" ht="12.75">
      <c r="H2179" s="75"/>
      <c r="I2179" s="130"/>
      <c r="J2179" s="75"/>
    </row>
    <row r="2180" spans="8:10" ht="12.75">
      <c r="H2180" s="75"/>
      <c r="I2180" s="130"/>
      <c r="J2180" s="75"/>
    </row>
    <row r="2181" spans="8:10" ht="12.75">
      <c r="H2181" s="75"/>
      <c r="I2181" s="130"/>
      <c r="J2181" s="75"/>
    </row>
    <row r="2182" spans="8:10" ht="12.75">
      <c r="H2182" s="75"/>
      <c r="I2182" s="130"/>
      <c r="J2182" s="75"/>
    </row>
    <row r="2183" spans="8:10" ht="12.75">
      <c r="H2183" s="75"/>
      <c r="I2183" s="130"/>
      <c r="J2183" s="75"/>
    </row>
    <row r="2184" spans="8:10" ht="12.75">
      <c r="H2184" s="75"/>
      <c r="I2184" s="130"/>
      <c r="J2184" s="75"/>
    </row>
    <row r="2185" spans="8:10" ht="12.75">
      <c r="H2185" s="75"/>
      <c r="I2185" s="130"/>
      <c r="J2185" s="75"/>
    </row>
    <row r="2186" spans="8:10" ht="12.75">
      <c r="H2186" s="75"/>
      <c r="I2186" s="130"/>
      <c r="J2186" s="75"/>
    </row>
    <row r="2187" spans="8:10" ht="12.75">
      <c r="H2187" s="75"/>
      <c r="I2187" s="130"/>
      <c r="J2187" s="75"/>
    </row>
    <row r="2188" spans="8:10" ht="12.75">
      <c r="H2188" s="75"/>
      <c r="I2188" s="130"/>
      <c r="J2188" s="75"/>
    </row>
    <row r="2189" spans="8:10" ht="12.75">
      <c r="H2189" s="75"/>
      <c r="I2189" s="130"/>
      <c r="J2189" s="75"/>
    </row>
    <row r="2190" spans="8:10" ht="12.75">
      <c r="H2190" s="75"/>
      <c r="I2190" s="130"/>
      <c r="J2190" s="75"/>
    </row>
    <row r="2191" spans="8:10" ht="12.75">
      <c r="H2191" s="75"/>
      <c r="I2191" s="130"/>
      <c r="J2191" s="75"/>
    </row>
    <row r="2192" spans="8:10" ht="12.75">
      <c r="H2192" s="75"/>
      <c r="I2192" s="130"/>
      <c r="J2192" s="75"/>
    </row>
    <row r="2193" spans="8:10" ht="12.75">
      <c r="H2193" s="75"/>
      <c r="I2193" s="130"/>
      <c r="J2193" s="75"/>
    </row>
    <row r="2194" spans="8:10" ht="12.75">
      <c r="H2194" s="75"/>
      <c r="I2194" s="130"/>
      <c r="J2194" s="75"/>
    </row>
    <row r="2195" spans="8:10" ht="12.75">
      <c r="H2195" s="75"/>
      <c r="I2195" s="130"/>
      <c r="J2195" s="75"/>
    </row>
    <row r="2196" spans="8:10" ht="12.75">
      <c r="H2196" s="75"/>
      <c r="I2196" s="130"/>
      <c r="J2196" s="75"/>
    </row>
    <row r="2197" spans="8:10" ht="12.75">
      <c r="H2197" s="75"/>
      <c r="I2197" s="130"/>
      <c r="J2197" s="75"/>
    </row>
    <row r="2198" spans="8:10" ht="12.75">
      <c r="H2198" s="75"/>
      <c r="I2198" s="130"/>
      <c r="J2198" s="75"/>
    </row>
    <row r="2199" spans="8:10" ht="12.75">
      <c r="H2199" s="75"/>
      <c r="I2199" s="130"/>
      <c r="J2199" s="75"/>
    </row>
    <row r="2200" spans="8:10" ht="12.75">
      <c r="H2200" s="75"/>
      <c r="I2200" s="130"/>
      <c r="J2200" s="75"/>
    </row>
    <row r="2201" spans="8:10" ht="12.75">
      <c r="H2201" s="75"/>
      <c r="I2201" s="130"/>
      <c r="J2201" s="75"/>
    </row>
    <row r="2202" spans="8:10" ht="12.75">
      <c r="H2202" s="75"/>
      <c r="I2202" s="130"/>
      <c r="J2202" s="75"/>
    </row>
    <row r="2203" spans="8:10" ht="12.75">
      <c r="H2203" s="75"/>
      <c r="I2203" s="130"/>
      <c r="J2203" s="75"/>
    </row>
    <row r="2204" spans="8:10" ht="12.75">
      <c r="H2204" s="75"/>
      <c r="I2204" s="130"/>
      <c r="J2204" s="75"/>
    </row>
    <row r="2205" spans="8:10" ht="12.75">
      <c r="H2205" s="75"/>
      <c r="I2205" s="130"/>
      <c r="J2205" s="75"/>
    </row>
    <row r="2206" spans="8:10" ht="12.75">
      <c r="H2206" s="75"/>
      <c r="I2206" s="130"/>
      <c r="J2206" s="75"/>
    </row>
    <row r="2207" spans="8:10" ht="12.75">
      <c r="H2207" s="75"/>
      <c r="I2207" s="130"/>
      <c r="J2207" s="75"/>
    </row>
    <row r="2208" spans="8:10" ht="12.75">
      <c r="H2208" s="75"/>
      <c r="I2208" s="130"/>
      <c r="J2208" s="75"/>
    </row>
    <row r="2209" spans="8:10" ht="12.75">
      <c r="H2209" s="75"/>
      <c r="I2209" s="130"/>
      <c r="J2209" s="75"/>
    </row>
    <row r="2210" spans="8:10" ht="12.75">
      <c r="H2210" s="75"/>
      <c r="I2210" s="130"/>
      <c r="J2210" s="75"/>
    </row>
    <row r="2211" spans="8:10" ht="12.75">
      <c r="H2211" s="75"/>
      <c r="I2211" s="130"/>
      <c r="J2211" s="75"/>
    </row>
    <row r="2212" spans="8:10" ht="12.75">
      <c r="H2212" s="75"/>
      <c r="I2212" s="130"/>
      <c r="J2212" s="75"/>
    </row>
    <row r="2213" spans="8:10" ht="12.75">
      <c r="H2213" s="75"/>
      <c r="I2213" s="130"/>
      <c r="J2213" s="75"/>
    </row>
    <row r="2214" spans="8:10" ht="12.75">
      <c r="H2214" s="75"/>
      <c r="I2214" s="130"/>
      <c r="J2214" s="75"/>
    </row>
    <row r="2215" spans="8:10" ht="12.75">
      <c r="H2215" s="75"/>
      <c r="I2215" s="130"/>
      <c r="J2215" s="75"/>
    </row>
    <row r="2216" spans="8:10" ht="12.75">
      <c r="H2216" s="75"/>
      <c r="I2216" s="130"/>
      <c r="J2216" s="75"/>
    </row>
    <row r="2217" spans="8:10" ht="12.75">
      <c r="H2217" s="75"/>
      <c r="I2217" s="130"/>
      <c r="J2217" s="75"/>
    </row>
    <row r="2218" spans="8:10" ht="12.75">
      <c r="H2218" s="75"/>
      <c r="I2218" s="130"/>
      <c r="J2218" s="75"/>
    </row>
    <row r="2219" spans="8:10" ht="12.75">
      <c r="H2219" s="75"/>
      <c r="I2219" s="130"/>
      <c r="J2219" s="75"/>
    </row>
    <row r="2220" spans="8:10" ht="12.75">
      <c r="H2220" s="75"/>
      <c r="I2220" s="130"/>
      <c r="J2220" s="75"/>
    </row>
    <row r="2221" spans="8:10" ht="12.75">
      <c r="H2221" s="75"/>
      <c r="I2221" s="130"/>
      <c r="J2221" s="75"/>
    </row>
    <row r="2222" spans="8:10" ht="12.75">
      <c r="H2222" s="75"/>
      <c r="I2222" s="130"/>
      <c r="J2222" s="75"/>
    </row>
    <row r="2223" spans="8:10" ht="12.75">
      <c r="H2223" s="75"/>
      <c r="I2223" s="130"/>
      <c r="J2223" s="75"/>
    </row>
    <row r="2224" spans="8:10" ht="12.75">
      <c r="H2224" s="75"/>
      <c r="I2224" s="130"/>
      <c r="J2224" s="75"/>
    </row>
    <row r="2225" spans="8:10" ht="12.75">
      <c r="H2225" s="75"/>
      <c r="I2225" s="130"/>
      <c r="J2225" s="75"/>
    </row>
    <row r="2226" spans="8:10" ht="12.75">
      <c r="H2226" s="75"/>
      <c r="I2226" s="130"/>
      <c r="J2226" s="75"/>
    </row>
    <row r="2227" spans="8:10" ht="12.75">
      <c r="H2227" s="75"/>
      <c r="I2227" s="130"/>
      <c r="J2227" s="75"/>
    </row>
    <row r="2228" spans="8:10" ht="12.75">
      <c r="H2228" s="75"/>
      <c r="I2228" s="130"/>
      <c r="J2228" s="75"/>
    </row>
    <row r="2229" spans="8:10" ht="12.75">
      <c r="H2229" s="75"/>
      <c r="I2229" s="130"/>
      <c r="J2229" s="75"/>
    </row>
    <row r="2230" spans="8:10" ht="12.75">
      <c r="H2230" s="75"/>
      <c r="I2230" s="130"/>
      <c r="J2230" s="75"/>
    </row>
    <row r="2231" spans="8:10" ht="12.75">
      <c r="H2231" s="75"/>
      <c r="I2231" s="130"/>
      <c r="J2231" s="75"/>
    </row>
    <row r="2232" spans="8:10" ht="12.75">
      <c r="H2232" s="75"/>
      <c r="I2232" s="130"/>
      <c r="J2232" s="75"/>
    </row>
    <row r="2233" spans="8:10" ht="12.75">
      <c r="H2233" s="75"/>
      <c r="I2233" s="130"/>
      <c r="J2233" s="75"/>
    </row>
    <row r="2234" spans="8:10" ht="12.75">
      <c r="H2234" s="75"/>
      <c r="I2234" s="130"/>
      <c r="J2234" s="75"/>
    </row>
    <row r="2235" spans="8:10" ht="12.75">
      <c r="H2235" s="75"/>
      <c r="I2235" s="130"/>
      <c r="J2235" s="75"/>
    </row>
    <row r="2236" spans="8:10" ht="12.75">
      <c r="H2236" s="75"/>
      <c r="I2236" s="130"/>
      <c r="J2236" s="75"/>
    </row>
    <row r="2237" spans="8:10" ht="12.75">
      <c r="H2237" s="75"/>
      <c r="I2237" s="130"/>
      <c r="J2237" s="75"/>
    </row>
    <row r="2238" spans="8:10" ht="12.75">
      <c r="H2238" s="75"/>
      <c r="I2238" s="130"/>
      <c r="J2238" s="75"/>
    </row>
    <row r="2239" spans="8:10" ht="12.75">
      <c r="H2239" s="75"/>
      <c r="I2239" s="130"/>
      <c r="J2239" s="75"/>
    </row>
    <row r="2240" spans="8:10" ht="12.75">
      <c r="H2240" s="75"/>
      <c r="I2240" s="130"/>
      <c r="J2240" s="75"/>
    </row>
    <row r="2241" spans="8:10" ht="12.75">
      <c r="H2241" s="75"/>
      <c r="I2241" s="130"/>
      <c r="J2241" s="75"/>
    </row>
    <row r="2242" spans="8:10" ht="12.75">
      <c r="H2242" s="75"/>
      <c r="I2242" s="130"/>
      <c r="J2242" s="75"/>
    </row>
    <row r="2243" spans="8:10" ht="12.75">
      <c r="H2243" s="75"/>
      <c r="I2243" s="130"/>
      <c r="J2243" s="75"/>
    </row>
    <row r="2244" spans="8:10" ht="12.75">
      <c r="H2244" s="75"/>
      <c r="I2244" s="130"/>
      <c r="J2244" s="75"/>
    </row>
    <row r="2245" spans="8:10" ht="12.75">
      <c r="H2245" s="75"/>
      <c r="I2245" s="130"/>
      <c r="J2245" s="75"/>
    </row>
    <row r="2246" spans="8:10" ht="12.75">
      <c r="H2246" s="75"/>
      <c r="I2246" s="130"/>
      <c r="J2246" s="75"/>
    </row>
    <row r="2247" spans="8:10" ht="12.75">
      <c r="H2247" s="75"/>
      <c r="I2247" s="130"/>
      <c r="J2247" s="75"/>
    </row>
    <row r="2248" spans="8:10" ht="12.75">
      <c r="H2248" s="75"/>
      <c r="I2248" s="130"/>
      <c r="J2248" s="75"/>
    </row>
    <row r="2249" spans="8:10" ht="12.75">
      <c r="H2249" s="75"/>
      <c r="I2249" s="130"/>
      <c r="J2249" s="75"/>
    </row>
    <row r="2250" spans="8:10" ht="12.75">
      <c r="H2250" s="75"/>
      <c r="I2250" s="130"/>
      <c r="J2250" s="75"/>
    </row>
    <row r="2251" spans="8:10" ht="12.75">
      <c r="H2251" s="75"/>
      <c r="I2251" s="130"/>
      <c r="J2251" s="75"/>
    </row>
    <row r="2252" spans="8:10" ht="12.75">
      <c r="H2252" s="75"/>
      <c r="I2252" s="130"/>
      <c r="J2252" s="75"/>
    </row>
    <row r="2253" spans="8:10" ht="12.75">
      <c r="H2253" s="75"/>
      <c r="I2253" s="130"/>
      <c r="J2253" s="75"/>
    </row>
    <row r="2254" spans="8:10" ht="12.75">
      <c r="H2254" s="75"/>
      <c r="I2254" s="130"/>
      <c r="J2254" s="75"/>
    </row>
    <row r="2255" spans="8:10" ht="12.75">
      <c r="H2255" s="75"/>
      <c r="I2255" s="130"/>
      <c r="J2255" s="75"/>
    </row>
    <row r="2256" spans="8:10" ht="12.75">
      <c r="H2256" s="75"/>
      <c r="I2256" s="130"/>
      <c r="J2256" s="75"/>
    </row>
    <row r="2257" spans="8:10" ht="12.75">
      <c r="H2257" s="75"/>
      <c r="I2257" s="130"/>
      <c r="J2257" s="75"/>
    </row>
    <row r="2258" spans="8:10" ht="12.75">
      <c r="H2258" s="75"/>
      <c r="I2258" s="130"/>
      <c r="J2258" s="75"/>
    </row>
    <row r="2259" spans="8:10" ht="12.75">
      <c r="H2259" s="75"/>
      <c r="I2259" s="130"/>
      <c r="J2259" s="75"/>
    </row>
    <row r="2260" spans="8:10" ht="12.75">
      <c r="H2260" s="75"/>
      <c r="I2260" s="130"/>
      <c r="J2260" s="75"/>
    </row>
    <row r="2261" spans="8:10" ht="12.75">
      <c r="H2261" s="75"/>
      <c r="I2261" s="130"/>
      <c r="J2261" s="75"/>
    </row>
    <row r="2262" spans="8:10" ht="12.75">
      <c r="H2262" s="75"/>
      <c r="I2262" s="130"/>
      <c r="J2262" s="75"/>
    </row>
    <row r="2263" spans="8:10" ht="12.75">
      <c r="H2263" s="75"/>
      <c r="I2263" s="130"/>
      <c r="J2263" s="75"/>
    </row>
    <row r="2264" spans="8:10" ht="12.75">
      <c r="H2264" s="75"/>
      <c r="I2264" s="130"/>
      <c r="J2264" s="75"/>
    </row>
    <row r="2265" spans="8:10" ht="12.75">
      <c r="H2265" s="75"/>
      <c r="I2265" s="130"/>
      <c r="J2265" s="75"/>
    </row>
    <row r="2266" spans="8:10" ht="12.75">
      <c r="H2266" s="75"/>
      <c r="I2266" s="130"/>
      <c r="J2266" s="75"/>
    </row>
    <row r="2267" spans="8:10" ht="12.75">
      <c r="H2267" s="75"/>
      <c r="I2267" s="130"/>
      <c r="J2267" s="75"/>
    </row>
    <row r="2268" spans="8:10" ht="12.75">
      <c r="H2268" s="75"/>
      <c r="I2268" s="130"/>
      <c r="J2268" s="75"/>
    </row>
    <row r="2269" spans="8:10" ht="12.75">
      <c r="H2269" s="75"/>
      <c r="I2269" s="130"/>
      <c r="J2269" s="75"/>
    </row>
    <row r="2270" spans="8:10" ht="12.75">
      <c r="H2270" s="75"/>
      <c r="I2270" s="130"/>
      <c r="J2270" s="75"/>
    </row>
    <row r="2271" spans="8:10" ht="12.75">
      <c r="H2271" s="75"/>
      <c r="I2271" s="130"/>
      <c r="J2271" s="75"/>
    </row>
    <row r="2272" spans="8:10" ht="12.75">
      <c r="H2272" s="75"/>
      <c r="I2272" s="130"/>
      <c r="J2272" s="75"/>
    </row>
    <row r="2273" spans="8:10" ht="12.75">
      <c r="H2273" s="75"/>
      <c r="I2273" s="130"/>
      <c r="J2273" s="75"/>
    </row>
    <row r="2274" spans="8:10" ht="12.75">
      <c r="H2274" s="75"/>
      <c r="I2274" s="130"/>
      <c r="J2274" s="75"/>
    </row>
    <row r="2275" spans="8:10" ht="12.75">
      <c r="H2275" s="75"/>
      <c r="I2275" s="130"/>
      <c r="J2275" s="75"/>
    </row>
    <row r="2276" spans="8:10" ht="12.75">
      <c r="H2276" s="75"/>
      <c r="I2276" s="130"/>
      <c r="J2276" s="75"/>
    </row>
    <row r="2277" spans="8:10" ht="12.75">
      <c r="H2277" s="75"/>
      <c r="I2277" s="130"/>
      <c r="J2277" s="75"/>
    </row>
    <row r="2278" spans="8:10" ht="12.75">
      <c r="H2278" s="75"/>
      <c r="I2278" s="130"/>
      <c r="J2278" s="75"/>
    </row>
    <row r="2279" spans="8:10" ht="12.75">
      <c r="H2279" s="75"/>
      <c r="I2279" s="130"/>
      <c r="J2279" s="75"/>
    </row>
    <row r="2280" spans="8:10" ht="12.75">
      <c r="H2280" s="75"/>
      <c r="I2280" s="130"/>
      <c r="J2280" s="75"/>
    </row>
    <row r="2281" spans="8:10" ht="12.75">
      <c r="H2281" s="75"/>
      <c r="I2281" s="130"/>
      <c r="J2281" s="75"/>
    </row>
    <row r="2282" spans="8:10" ht="12.75">
      <c r="H2282" s="75"/>
      <c r="I2282" s="130"/>
      <c r="J2282" s="75"/>
    </row>
    <row r="2283" spans="8:10" ht="12.75">
      <c r="H2283" s="75"/>
      <c r="I2283" s="130"/>
      <c r="J2283" s="75"/>
    </row>
    <row r="2284" spans="8:10" ht="12.75">
      <c r="H2284" s="75"/>
      <c r="I2284" s="130"/>
      <c r="J2284" s="75"/>
    </row>
    <row r="2285" spans="8:10" ht="12.75">
      <c r="H2285" s="75"/>
      <c r="I2285" s="130"/>
      <c r="J2285" s="75"/>
    </row>
    <row r="2286" spans="8:10" ht="12.75">
      <c r="H2286" s="75"/>
      <c r="I2286" s="130"/>
      <c r="J2286" s="75"/>
    </row>
    <row r="2287" spans="8:10" ht="12.75">
      <c r="H2287" s="75"/>
      <c r="I2287" s="130"/>
      <c r="J2287" s="75"/>
    </row>
    <row r="2288" spans="8:10" ht="12.75">
      <c r="H2288" s="75"/>
      <c r="I2288" s="130"/>
      <c r="J2288" s="75"/>
    </row>
    <row r="2289" spans="8:10" ht="12.75">
      <c r="H2289" s="75"/>
      <c r="I2289" s="130"/>
      <c r="J2289" s="75"/>
    </row>
    <row r="2290" spans="8:10" ht="12.75">
      <c r="H2290" s="75"/>
      <c r="I2290" s="130"/>
      <c r="J2290" s="75"/>
    </row>
    <row r="2291" spans="8:10" ht="12.75">
      <c r="H2291" s="75"/>
      <c r="I2291" s="130"/>
      <c r="J2291" s="75"/>
    </row>
    <row r="2292" spans="8:10" ht="12.75">
      <c r="H2292" s="75"/>
      <c r="I2292" s="130"/>
      <c r="J2292" s="75"/>
    </row>
    <row r="2293" spans="8:10" ht="12.75">
      <c r="H2293" s="75"/>
      <c r="I2293" s="130"/>
      <c r="J2293" s="75"/>
    </row>
    <row r="2294" spans="8:10" ht="12.75">
      <c r="H2294" s="75"/>
      <c r="I2294" s="130"/>
      <c r="J2294" s="75"/>
    </row>
    <row r="2295" spans="8:10" ht="12.75">
      <c r="H2295" s="75"/>
      <c r="I2295" s="130"/>
      <c r="J2295" s="75"/>
    </row>
    <row r="2296" spans="8:10" ht="12.75">
      <c r="H2296" s="75"/>
      <c r="I2296" s="130"/>
      <c r="J2296" s="75"/>
    </row>
    <row r="2297" spans="8:10" ht="12.75">
      <c r="H2297" s="75"/>
      <c r="I2297" s="130"/>
      <c r="J2297" s="75"/>
    </row>
    <row r="2298" spans="8:10" ht="12.75">
      <c r="H2298" s="75"/>
      <c r="I2298" s="130"/>
      <c r="J2298" s="75"/>
    </row>
    <row r="2299" spans="8:10" ht="12.75">
      <c r="H2299" s="75"/>
      <c r="I2299" s="130"/>
      <c r="J2299" s="75"/>
    </row>
    <row r="2300" spans="8:10" ht="12.75">
      <c r="H2300" s="75"/>
      <c r="I2300" s="130"/>
      <c r="J2300" s="75"/>
    </row>
    <row r="2301" spans="8:10" ht="12.75">
      <c r="H2301" s="75"/>
      <c r="I2301" s="130"/>
      <c r="J2301" s="75"/>
    </row>
    <row r="2302" spans="8:10" ht="12.75">
      <c r="H2302" s="75"/>
      <c r="I2302" s="130"/>
      <c r="J2302" s="75"/>
    </row>
    <row r="2303" spans="8:10" ht="12.75">
      <c r="H2303" s="75"/>
      <c r="I2303" s="130"/>
      <c r="J2303" s="75"/>
    </row>
    <row r="2304" spans="8:10" ht="12.75">
      <c r="H2304" s="75"/>
      <c r="I2304" s="130"/>
      <c r="J2304" s="75"/>
    </row>
    <row r="2305" spans="8:10" ht="12.75">
      <c r="H2305" s="75"/>
      <c r="I2305" s="130"/>
      <c r="J2305" s="75"/>
    </row>
    <row r="2306" spans="8:10" ht="12.75">
      <c r="H2306" s="75"/>
      <c r="I2306" s="130"/>
      <c r="J2306" s="75"/>
    </row>
    <row r="2307" spans="8:10" ht="12.75">
      <c r="H2307" s="75"/>
      <c r="I2307" s="130"/>
      <c r="J2307" s="75"/>
    </row>
    <row r="2308" spans="8:10" ht="12.75">
      <c r="H2308" s="75"/>
      <c r="I2308" s="130"/>
      <c r="J2308" s="75"/>
    </row>
    <row r="2309" spans="8:10" ht="12.75">
      <c r="H2309" s="75"/>
      <c r="I2309" s="130"/>
      <c r="J2309" s="75"/>
    </row>
    <row r="2310" spans="8:10" ht="12.75">
      <c r="H2310" s="75"/>
      <c r="I2310" s="130"/>
      <c r="J2310" s="75"/>
    </row>
    <row r="2311" spans="8:10" ht="12.75">
      <c r="H2311" s="75"/>
      <c r="I2311" s="130"/>
      <c r="J2311" s="75"/>
    </row>
    <row r="2312" spans="8:10" ht="12.75">
      <c r="H2312" s="75"/>
      <c r="I2312" s="130"/>
      <c r="J2312" s="75"/>
    </row>
    <row r="2313" spans="8:10" ht="12.75">
      <c r="H2313" s="75"/>
      <c r="I2313" s="130"/>
      <c r="J2313" s="75"/>
    </row>
    <row r="2314" spans="8:10" ht="12.75">
      <c r="H2314" s="75"/>
      <c r="I2314" s="130"/>
      <c r="J2314" s="75"/>
    </row>
    <row r="2315" spans="8:10" ht="12.75">
      <c r="H2315" s="75"/>
      <c r="I2315" s="130"/>
      <c r="J2315" s="75"/>
    </row>
    <row r="2316" spans="8:10" ht="12.75">
      <c r="H2316" s="75"/>
      <c r="I2316" s="130"/>
      <c r="J2316" s="75"/>
    </row>
    <row r="2317" spans="8:10" ht="12.75">
      <c r="H2317" s="75"/>
      <c r="I2317" s="130"/>
      <c r="J2317" s="75"/>
    </row>
    <row r="2318" spans="8:10" ht="12.75">
      <c r="H2318" s="75"/>
      <c r="I2318" s="130"/>
      <c r="J2318" s="75"/>
    </row>
    <row r="2319" spans="8:10" ht="12.75">
      <c r="H2319" s="75"/>
      <c r="I2319" s="130"/>
      <c r="J2319" s="75"/>
    </row>
    <row r="2320" spans="8:10" ht="12.75">
      <c r="H2320" s="75"/>
      <c r="I2320" s="130"/>
      <c r="J2320" s="75"/>
    </row>
    <row r="2321" spans="8:10" ht="12.75">
      <c r="H2321" s="75"/>
      <c r="I2321" s="130"/>
      <c r="J2321" s="75"/>
    </row>
    <row r="2322" spans="8:10" ht="12.75">
      <c r="H2322" s="75"/>
      <c r="I2322" s="130"/>
      <c r="J2322" s="75"/>
    </row>
    <row r="2323" spans="8:10" ht="12.75">
      <c r="H2323" s="75"/>
      <c r="I2323" s="130"/>
      <c r="J2323" s="75"/>
    </row>
    <row r="2324" spans="8:10" ht="12.75">
      <c r="H2324" s="75"/>
      <c r="I2324" s="130"/>
      <c r="J2324" s="75"/>
    </row>
    <row r="2325" spans="8:10" ht="12.75">
      <c r="H2325" s="75"/>
      <c r="I2325" s="130"/>
      <c r="J2325" s="75"/>
    </row>
    <row r="2326" spans="8:10" ht="12.75">
      <c r="H2326" s="75"/>
      <c r="I2326" s="130"/>
      <c r="J2326" s="75"/>
    </row>
    <row r="2327" spans="8:10" ht="12.75">
      <c r="H2327" s="75"/>
      <c r="I2327" s="130"/>
      <c r="J2327" s="75"/>
    </row>
    <row r="2328" spans="8:10" ht="12.75">
      <c r="H2328" s="75"/>
      <c r="I2328" s="130"/>
      <c r="J2328" s="75"/>
    </row>
    <row r="2329" spans="8:10" ht="12.75">
      <c r="H2329" s="75"/>
      <c r="I2329" s="130"/>
      <c r="J2329" s="75"/>
    </row>
    <row r="2330" spans="8:10" ht="12.75">
      <c r="H2330" s="75"/>
      <c r="I2330" s="130"/>
      <c r="J2330" s="75"/>
    </row>
    <row r="2331" spans="8:10" ht="12.75">
      <c r="H2331" s="75"/>
      <c r="I2331" s="130"/>
      <c r="J2331" s="75"/>
    </row>
    <row r="2332" spans="8:10" ht="12.75">
      <c r="H2332" s="75"/>
      <c r="I2332" s="130"/>
      <c r="J2332" s="75"/>
    </row>
    <row r="2333" spans="8:10" ht="12.75">
      <c r="H2333" s="75"/>
      <c r="I2333" s="130"/>
      <c r="J2333" s="75"/>
    </row>
    <row r="2334" spans="8:10" ht="12.75">
      <c r="H2334" s="75"/>
      <c r="I2334" s="130"/>
      <c r="J2334" s="75"/>
    </row>
    <row r="2335" spans="8:10" ht="12.75">
      <c r="H2335" s="75"/>
      <c r="I2335" s="130"/>
      <c r="J2335" s="75"/>
    </row>
    <row r="2336" spans="8:10" ht="12.75">
      <c r="H2336" s="75"/>
      <c r="I2336" s="130"/>
      <c r="J2336" s="75"/>
    </row>
    <row r="2337" spans="8:10" ht="12.75">
      <c r="H2337" s="75"/>
      <c r="I2337" s="130"/>
      <c r="J2337" s="75"/>
    </row>
    <row r="2338" spans="8:10" ht="12.75">
      <c r="H2338" s="75"/>
      <c r="I2338" s="130"/>
      <c r="J2338" s="75"/>
    </row>
    <row r="2339" spans="8:10" ht="12.75">
      <c r="H2339" s="75"/>
      <c r="I2339" s="130"/>
      <c r="J2339" s="75"/>
    </row>
    <row r="2340" spans="8:10" ht="12.75">
      <c r="H2340" s="75"/>
      <c r="I2340" s="130"/>
      <c r="J2340" s="75"/>
    </row>
    <row r="2341" spans="8:10" ht="12.75">
      <c r="H2341" s="75"/>
      <c r="I2341" s="130"/>
      <c r="J2341" s="75"/>
    </row>
    <row r="2342" spans="8:10" ht="12.75">
      <c r="H2342" s="75"/>
      <c r="I2342" s="130"/>
      <c r="J2342" s="75"/>
    </row>
    <row r="2343" spans="8:10" ht="12.75">
      <c r="H2343" s="75"/>
      <c r="I2343" s="130"/>
      <c r="J2343" s="75"/>
    </row>
    <row r="2344" spans="8:10" ht="12.75">
      <c r="H2344" s="75"/>
      <c r="I2344" s="130"/>
      <c r="J2344" s="75"/>
    </row>
    <row r="2345" spans="8:10" ht="12.75">
      <c r="H2345" s="75"/>
      <c r="I2345" s="130"/>
      <c r="J2345" s="75"/>
    </row>
    <row r="2346" spans="8:10" ht="12.75">
      <c r="H2346" s="75"/>
      <c r="I2346" s="130"/>
      <c r="J2346" s="75"/>
    </row>
    <row r="2347" spans="8:10" ht="12.75">
      <c r="H2347" s="75"/>
      <c r="I2347" s="130"/>
      <c r="J2347" s="75"/>
    </row>
    <row r="2348" spans="8:10" ht="12.75">
      <c r="H2348" s="75"/>
      <c r="I2348" s="130"/>
      <c r="J2348" s="75"/>
    </row>
    <row r="2349" spans="8:10" ht="12.75">
      <c r="H2349" s="75"/>
      <c r="I2349" s="130"/>
      <c r="J2349" s="75"/>
    </row>
    <row r="2350" spans="8:10" ht="12.75">
      <c r="H2350" s="75"/>
      <c r="I2350" s="130"/>
      <c r="J2350" s="75"/>
    </row>
    <row r="2351" spans="8:10" ht="12.75">
      <c r="H2351" s="75"/>
      <c r="I2351" s="130"/>
      <c r="J2351" s="75"/>
    </row>
    <row r="2352" spans="8:10" ht="12.75">
      <c r="H2352" s="75"/>
      <c r="I2352" s="130"/>
      <c r="J2352" s="75"/>
    </row>
    <row r="2353" spans="8:10" ht="12.75">
      <c r="H2353" s="75"/>
      <c r="I2353" s="130"/>
      <c r="J2353" s="75"/>
    </row>
    <row r="2354" spans="8:10" ht="12.75">
      <c r="H2354" s="75"/>
      <c r="I2354" s="130"/>
      <c r="J2354" s="75"/>
    </row>
    <row r="2355" spans="8:10" ht="12.75">
      <c r="H2355" s="75"/>
      <c r="I2355" s="130"/>
      <c r="J2355" s="75"/>
    </row>
    <row r="2356" spans="8:10" ht="12.75">
      <c r="H2356" s="75"/>
      <c r="I2356" s="130"/>
      <c r="J2356" s="75"/>
    </row>
    <row r="2357" spans="8:10" ht="12.75">
      <c r="H2357" s="75"/>
      <c r="I2357" s="130"/>
      <c r="J2357" s="75"/>
    </row>
    <row r="2358" spans="8:10" ht="12.75">
      <c r="H2358" s="75"/>
      <c r="I2358" s="130"/>
      <c r="J2358" s="75"/>
    </row>
    <row r="2359" spans="8:10" ht="12.75">
      <c r="H2359" s="75"/>
      <c r="I2359" s="130"/>
      <c r="J2359" s="75"/>
    </row>
    <row r="2360" spans="8:10" ht="12.75">
      <c r="H2360" s="75"/>
      <c r="I2360" s="130"/>
      <c r="J2360" s="75"/>
    </row>
    <row r="2361" spans="8:10" ht="12.75">
      <c r="H2361" s="75"/>
      <c r="I2361" s="130"/>
      <c r="J2361" s="75"/>
    </row>
    <row r="2362" spans="8:10" ht="12.75">
      <c r="H2362" s="75"/>
      <c r="I2362" s="130"/>
      <c r="J2362" s="75"/>
    </row>
    <row r="2363" spans="8:10" ht="12.75">
      <c r="H2363" s="75"/>
      <c r="I2363" s="130"/>
      <c r="J2363" s="75"/>
    </row>
    <row r="2364" spans="8:10" ht="12.75">
      <c r="H2364" s="75"/>
      <c r="I2364" s="130"/>
      <c r="J2364" s="75"/>
    </row>
    <row r="2365" spans="8:10" ht="12.75">
      <c r="H2365" s="75"/>
      <c r="I2365" s="130"/>
      <c r="J2365" s="75"/>
    </row>
    <row r="2366" spans="8:10" ht="12.75">
      <c r="H2366" s="75"/>
      <c r="I2366" s="130"/>
      <c r="J2366" s="75"/>
    </row>
    <row r="2367" spans="8:10" ht="12.75">
      <c r="H2367" s="75"/>
      <c r="I2367" s="130"/>
      <c r="J2367" s="75"/>
    </row>
    <row r="2368" spans="8:10" ht="12.75">
      <c r="H2368" s="75"/>
      <c r="I2368" s="130"/>
      <c r="J2368" s="75"/>
    </row>
    <row r="2369" spans="8:10" ht="12.75">
      <c r="H2369" s="75"/>
      <c r="I2369" s="130"/>
      <c r="J2369" s="75"/>
    </row>
    <row r="2370" spans="8:10" ht="12.75">
      <c r="H2370" s="75"/>
      <c r="I2370" s="130"/>
      <c r="J2370" s="75"/>
    </row>
    <row r="2371" spans="8:10" ht="12.75">
      <c r="H2371" s="75"/>
      <c r="I2371" s="130"/>
      <c r="J2371" s="75"/>
    </row>
    <row r="2372" spans="8:10" ht="12.75">
      <c r="H2372" s="75"/>
      <c r="I2372" s="130"/>
      <c r="J2372" s="75"/>
    </row>
    <row r="2373" spans="8:10" ht="12.75">
      <c r="H2373" s="75"/>
      <c r="I2373" s="130"/>
      <c r="J2373" s="75"/>
    </row>
    <row r="2374" spans="8:10" ht="12.75">
      <c r="H2374" s="75"/>
      <c r="I2374" s="130"/>
      <c r="J2374" s="75"/>
    </row>
    <row r="2375" spans="8:10" ht="12.75">
      <c r="H2375" s="75"/>
      <c r="I2375" s="130"/>
      <c r="J2375" s="75"/>
    </row>
    <row r="2376" spans="8:10" ht="12.75">
      <c r="H2376" s="75"/>
      <c r="I2376" s="130"/>
      <c r="J2376" s="75"/>
    </row>
    <row r="2377" spans="8:10" ht="12.75">
      <c r="H2377" s="75"/>
      <c r="I2377" s="130"/>
      <c r="J2377" s="75"/>
    </row>
    <row r="2378" spans="8:10" ht="12.75">
      <c r="H2378" s="75"/>
      <c r="I2378" s="130"/>
      <c r="J2378" s="75"/>
    </row>
    <row r="2379" spans="8:10" ht="12.75">
      <c r="H2379" s="75"/>
      <c r="I2379" s="130"/>
      <c r="J2379" s="75"/>
    </row>
    <row r="2380" spans="8:10" ht="12.75">
      <c r="H2380" s="75"/>
      <c r="I2380" s="130"/>
      <c r="J2380" s="75"/>
    </row>
    <row r="2381" spans="8:10" ht="12.75">
      <c r="H2381" s="75"/>
      <c r="I2381" s="130"/>
      <c r="J2381" s="75"/>
    </row>
    <row r="2382" spans="8:10" ht="12.75">
      <c r="H2382" s="75"/>
      <c r="I2382" s="130"/>
      <c r="J2382" s="75"/>
    </row>
    <row r="2383" spans="8:10" ht="12.75">
      <c r="H2383" s="75"/>
      <c r="I2383" s="130"/>
      <c r="J2383" s="75"/>
    </row>
    <row r="2384" spans="8:10" ht="12.75">
      <c r="H2384" s="75"/>
      <c r="I2384" s="130"/>
      <c r="J2384" s="75"/>
    </row>
    <row r="2385" spans="8:10" ht="12.75">
      <c r="H2385" s="75"/>
      <c r="I2385" s="130"/>
      <c r="J2385" s="75"/>
    </row>
    <row r="2386" spans="8:10" ht="12.75">
      <c r="H2386" s="75"/>
      <c r="I2386" s="130"/>
      <c r="J2386" s="75"/>
    </row>
    <row r="2387" spans="8:10" ht="12.75">
      <c r="H2387" s="75"/>
      <c r="I2387" s="130"/>
      <c r="J2387" s="75"/>
    </row>
    <row r="2388" spans="8:10" ht="12.75">
      <c r="H2388" s="75"/>
      <c r="I2388" s="130"/>
      <c r="J2388" s="75"/>
    </row>
    <row r="2389" spans="8:10" ht="12.75">
      <c r="H2389" s="75"/>
      <c r="I2389" s="130"/>
      <c r="J2389" s="75"/>
    </row>
    <row r="2390" spans="8:10" ht="12.75">
      <c r="H2390" s="75"/>
      <c r="I2390" s="130"/>
      <c r="J2390" s="75"/>
    </row>
    <row r="2391" spans="8:10" ht="12.75">
      <c r="H2391" s="75"/>
      <c r="I2391" s="130"/>
      <c r="J2391" s="75"/>
    </row>
    <row r="2392" spans="8:10" ht="12.75">
      <c r="H2392" s="75"/>
      <c r="I2392" s="130"/>
      <c r="J2392" s="75"/>
    </row>
    <row r="2393" spans="8:10" ht="12.75">
      <c r="H2393" s="75"/>
      <c r="I2393" s="130"/>
      <c r="J2393" s="75"/>
    </row>
    <row r="2394" spans="8:10" ht="12.75">
      <c r="H2394" s="75"/>
      <c r="I2394" s="130"/>
      <c r="J2394" s="75"/>
    </row>
    <row r="2395" spans="8:10" ht="12.75">
      <c r="H2395" s="75"/>
      <c r="I2395" s="130"/>
      <c r="J2395" s="75"/>
    </row>
    <row r="2396" spans="8:10" ht="12.75">
      <c r="H2396" s="75"/>
      <c r="I2396" s="130"/>
      <c r="J2396" s="75"/>
    </row>
    <row r="2397" spans="8:10" ht="12.75">
      <c r="H2397" s="75"/>
      <c r="I2397" s="130"/>
      <c r="J2397" s="75"/>
    </row>
    <row r="2398" spans="8:10" ht="12.75">
      <c r="H2398" s="75"/>
      <c r="I2398" s="130"/>
      <c r="J2398" s="75"/>
    </row>
    <row r="2399" spans="8:10" ht="12.75">
      <c r="H2399" s="75"/>
      <c r="I2399" s="130"/>
      <c r="J2399" s="75"/>
    </row>
    <row r="2400" spans="8:10" ht="12.75">
      <c r="H2400" s="75"/>
      <c r="I2400" s="130"/>
      <c r="J2400" s="75"/>
    </row>
    <row r="2401" spans="8:10" ht="12.75">
      <c r="H2401" s="75"/>
      <c r="I2401" s="130"/>
      <c r="J2401" s="75"/>
    </row>
    <row r="2402" spans="8:10" ht="12.75">
      <c r="H2402" s="75"/>
      <c r="I2402" s="130"/>
      <c r="J2402" s="75"/>
    </row>
    <row r="2403" spans="8:10" ht="12.75">
      <c r="H2403" s="75"/>
      <c r="I2403" s="130"/>
      <c r="J2403" s="75"/>
    </row>
    <row r="2404" spans="8:10" ht="12.75">
      <c r="H2404" s="75"/>
      <c r="I2404" s="130"/>
      <c r="J2404" s="75"/>
    </row>
    <row r="2405" spans="8:10" ht="12.75">
      <c r="H2405" s="75"/>
      <c r="I2405" s="130"/>
      <c r="J2405" s="75"/>
    </row>
    <row r="2406" spans="8:10" ht="12.75">
      <c r="H2406" s="75"/>
      <c r="I2406" s="130"/>
      <c r="J2406" s="75"/>
    </row>
    <row r="2407" spans="8:10" ht="12.75">
      <c r="H2407" s="75"/>
      <c r="I2407" s="130"/>
      <c r="J2407" s="75"/>
    </row>
    <row r="2408" spans="8:10" ht="12.75">
      <c r="H2408" s="75"/>
      <c r="I2408" s="130"/>
      <c r="J2408" s="75"/>
    </row>
    <row r="2409" spans="8:10" ht="12.75">
      <c r="H2409" s="75"/>
      <c r="I2409" s="130"/>
      <c r="J2409" s="75"/>
    </row>
    <row r="2410" spans="8:10" ht="12.75">
      <c r="H2410" s="75"/>
      <c r="I2410" s="130"/>
      <c r="J2410" s="75"/>
    </row>
    <row r="2411" spans="8:10" ht="12.75">
      <c r="H2411" s="75"/>
      <c r="I2411" s="130"/>
      <c r="J2411" s="75"/>
    </row>
    <row r="2412" spans="8:10" ht="12.75">
      <c r="H2412" s="75"/>
      <c r="I2412" s="130"/>
      <c r="J2412" s="75"/>
    </row>
    <row r="2413" spans="8:10" ht="12.75">
      <c r="H2413" s="75"/>
      <c r="I2413" s="130"/>
      <c r="J2413" s="75"/>
    </row>
    <row r="2414" spans="8:10" ht="12.75">
      <c r="H2414" s="75"/>
      <c r="I2414" s="130"/>
      <c r="J2414" s="75"/>
    </row>
    <row r="2415" spans="8:10" ht="12.75">
      <c r="H2415" s="75"/>
      <c r="I2415" s="130"/>
      <c r="J2415" s="75"/>
    </row>
    <row r="2416" spans="8:10" ht="12.75">
      <c r="H2416" s="75"/>
      <c r="I2416" s="130"/>
      <c r="J2416" s="75"/>
    </row>
    <row r="2417" spans="8:10" ht="12.75">
      <c r="H2417" s="75"/>
      <c r="I2417" s="130"/>
      <c r="J2417" s="75"/>
    </row>
    <row r="2418" spans="8:10" ht="12.75">
      <c r="H2418" s="75"/>
      <c r="I2418" s="130"/>
      <c r="J2418" s="75"/>
    </row>
    <row r="2419" spans="8:10" ht="12.75">
      <c r="H2419" s="75"/>
      <c r="I2419" s="130"/>
      <c r="J2419" s="75"/>
    </row>
    <row r="2420" spans="8:10" ht="12.75">
      <c r="H2420" s="75"/>
      <c r="I2420" s="130"/>
      <c r="J2420" s="75"/>
    </row>
    <row r="2421" spans="8:10" ht="12.75">
      <c r="H2421" s="75"/>
      <c r="I2421" s="130"/>
      <c r="J2421" s="75"/>
    </row>
    <row r="2422" spans="8:10" ht="12.75">
      <c r="H2422" s="75"/>
      <c r="I2422" s="130"/>
      <c r="J2422" s="75"/>
    </row>
    <row r="2423" spans="8:10" ht="12.75">
      <c r="H2423" s="75"/>
      <c r="I2423" s="130"/>
      <c r="J2423" s="75"/>
    </row>
    <row r="2424" spans="8:10" ht="12.75">
      <c r="H2424" s="75"/>
      <c r="I2424" s="130"/>
      <c r="J2424" s="75"/>
    </row>
    <row r="2425" spans="8:10" ht="12.75">
      <c r="H2425" s="75"/>
      <c r="I2425" s="130"/>
      <c r="J2425" s="75"/>
    </row>
    <row r="2426" spans="8:10" ht="12.75">
      <c r="H2426" s="75"/>
      <c r="I2426" s="130"/>
      <c r="J2426" s="75"/>
    </row>
    <row r="2427" spans="8:10" ht="12.75">
      <c r="H2427" s="75"/>
      <c r="I2427" s="130"/>
      <c r="J2427" s="75"/>
    </row>
    <row r="2428" spans="8:10" ht="12.75">
      <c r="H2428" s="75"/>
      <c r="I2428" s="130"/>
      <c r="J2428" s="75"/>
    </row>
    <row r="2429" spans="8:10" ht="12.75">
      <c r="H2429" s="75"/>
      <c r="I2429" s="130"/>
      <c r="J2429" s="75"/>
    </row>
    <row r="2430" spans="8:10" ht="12.75">
      <c r="H2430" s="75"/>
      <c r="I2430" s="130"/>
      <c r="J2430" s="75"/>
    </row>
    <row r="2431" spans="8:10" ht="12.75">
      <c r="H2431" s="75"/>
      <c r="I2431" s="130"/>
      <c r="J2431" s="75"/>
    </row>
    <row r="2432" spans="8:10" ht="12.75">
      <c r="H2432" s="75"/>
      <c r="I2432" s="130"/>
      <c r="J2432" s="75"/>
    </row>
    <row r="2433" spans="8:10" ht="12.75">
      <c r="H2433" s="75"/>
      <c r="I2433" s="130"/>
      <c r="J2433" s="75"/>
    </row>
    <row r="2434" spans="8:10" ht="12.75">
      <c r="H2434" s="75"/>
      <c r="I2434" s="130"/>
      <c r="J2434" s="75"/>
    </row>
    <row r="2435" spans="8:10" ht="12.75">
      <c r="H2435" s="75"/>
      <c r="I2435" s="130"/>
      <c r="J2435" s="75"/>
    </row>
    <row r="2436" spans="8:10" ht="12.75">
      <c r="H2436" s="75"/>
      <c r="I2436" s="130"/>
      <c r="J2436" s="75"/>
    </row>
    <row r="2437" spans="8:10" ht="12.75">
      <c r="H2437" s="75"/>
      <c r="I2437" s="130"/>
      <c r="J2437" s="75"/>
    </row>
    <row r="2438" spans="8:10" ht="12.75">
      <c r="H2438" s="75"/>
      <c r="I2438" s="130"/>
      <c r="J2438" s="75"/>
    </row>
    <row r="2439" spans="8:10" ht="12.75">
      <c r="H2439" s="75"/>
      <c r="I2439" s="130"/>
      <c r="J2439" s="75"/>
    </row>
    <row r="2440" spans="8:10" ht="12.75">
      <c r="H2440" s="75"/>
      <c r="I2440" s="130"/>
      <c r="J2440" s="75"/>
    </row>
    <row r="2441" spans="8:10" ht="12.75">
      <c r="H2441" s="75"/>
      <c r="I2441" s="130"/>
      <c r="J2441" s="75"/>
    </row>
    <row r="2442" spans="8:10" ht="12.75">
      <c r="H2442" s="75"/>
      <c r="I2442" s="130"/>
      <c r="J2442" s="75"/>
    </row>
    <row r="2443" spans="8:10" ht="12.75">
      <c r="H2443" s="75"/>
      <c r="I2443" s="130"/>
      <c r="J2443" s="75"/>
    </row>
    <row r="2444" spans="8:10" ht="12.75">
      <c r="H2444" s="75"/>
      <c r="I2444" s="130"/>
      <c r="J2444" s="75"/>
    </row>
    <row r="2445" spans="8:10" ht="12.75">
      <c r="H2445" s="75"/>
      <c r="I2445" s="130"/>
      <c r="J2445" s="75"/>
    </row>
    <row r="2446" spans="8:10" ht="12.75">
      <c r="H2446" s="75"/>
      <c r="I2446" s="130"/>
      <c r="J2446" s="75"/>
    </row>
    <row r="2447" spans="8:10" ht="12.75">
      <c r="H2447" s="75"/>
      <c r="I2447" s="130"/>
      <c r="J2447" s="75"/>
    </row>
    <row r="2448" spans="8:10" ht="12.75">
      <c r="H2448" s="75"/>
      <c r="I2448" s="130"/>
      <c r="J2448" s="75"/>
    </row>
    <row r="2449" spans="8:10" ht="12.75">
      <c r="H2449" s="75"/>
      <c r="I2449" s="130"/>
      <c r="J2449" s="75"/>
    </row>
    <row r="2450" spans="8:10" ht="12.75">
      <c r="H2450" s="75"/>
      <c r="I2450" s="130"/>
      <c r="J2450" s="75"/>
    </row>
    <row r="2451" spans="8:10" ht="12.75">
      <c r="H2451" s="75"/>
      <c r="I2451" s="130"/>
      <c r="J2451" s="75"/>
    </row>
    <row r="2452" spans="8:10" ht="12.75">
      <c r="H2452" s="75"/>
      <c r="I2452" s="130"/>
      <c r="J2452" s="75"/>
    </row>
    <row r="2453" spans="8:10" ht="12.75">
      <c r="H2453" s="75"/>
      <c r="I2453" s="130"/>
      <c r="J2453" s="75"/>
    </row>
    <row r="2454" spans="8:10" ht="12.75">
      <c r="H2454" s="75"/>
      <c r="I2454" s="130"/>
      <c r="J2454" s="75"/>
    </row>
    <row r="2455" spans="8:10" ht="12.75">
      <c r="H2455" s="75"/>
      <c r="I2455" s="130"/>
      <c r="J2455" s="75"/>
    </row>
    <row r="2456" spans="8:10" ht="12.75">
      <c r="H2456" s="75"/>
      <c r="I2456" s="130"/>
      <c r="J2456" s="75"/>
    </row>
    <row r="2457" spans="8:10" ht="12.75">
      <c r="H2457" s="75"/>
      <c r="I2457" s="130"/>
      <c r="J2457" s="75"/>
    </row>
    <row r="2458" spans="8:10" ht="12.75">
      <c r="H2458" s="75"/>
      <c r="I2458" s="130"/>
      <c r="J2458" s="75"/>
    </row>
    <row r="2459" spans="8:10" ht="12.75">
      <c r="H2459" s="75"/>
      <c r="I2459" s="130"/>
      <c r="J2459" s="75"/>
    </row>
    <row r="2460" spans="8:10" ht="12.75">
      <c r="H2460" s="75"/>
      <c r="I2460" s="130"/>
      <c r="J2460" s="75"/>
    </row>
    <row r="2461" spans="8:10" ht="12.75">
      <c r="H2461" s="75"/>
      <c r="I2461" s="130"/>
      <c r="J2461" s="75"/>
    </row>
    <row r="2462" spans="8:10" ht="12.75">
      <c r="H2462" s="75"/>
      <c r="I2462" s="130"/>
      <c r="J2462" s="75"/>
    </row>
    <row r="2463" spans="8:10" ht="12.75">
      <c r="H2463" s="75"/>
      <c r="I2463" s="130"/>
      <c r="J2463" s="75"/>
    </row>
    <row r="2464" spans="8:10" ht="12.75">
      <c r="H2464" s="75"/>
      <c r="I2464" s="130"/>
      <c r="J2464" s="75"/>
    </row>
    <row r="2465" spans="8:10" ht="12.75">
      <c r="H2465" s="75"/>
      <c r="I2465" s="130"/>
      <c r="J2465" s="75"/>
    </row>
    <row r="2466" spans="8:10" ht="12.75">
      <c r="H2466" s="75"/>
      <c r="I2466" s="130"/>
      <c r="J2466" s="75"/>
    </row>
    <row r="2467" spans="8:10" ht="12.75">
      <c r="H2467" s="75"/>
      <c r="I2467" s="130"/>
      <c r="J2467" s="75"/>
    </row>
    <row r="2468" spans="8:10" ht="12.75">
      <c r="H2468" s="75"/>
      <c r="I2468" s="130"/>
      <c r="J2468" s="75"/>
    </row>
    <row r="2469" spans="8:10" ht="12.75">
      <c r="H2469" s="75"/>
      <c r="I2469" s="130"/>
      <c r="J2469" s="75"/>
    </row>
    <row r="2470" spans="8:10" ht="12.75">
      <c r="H2470" s="75"/>
      <c r="I2470" s="130"/>
      <c r="J2470" s="75"/>
    </row>
    <row r="2471" spans="8:10" ht="12.75">
      <c r="H2471" s="75"/>
      <c r="I2471" s="130"/>
      <c r="J2471" s="75"/>
    </row>
    <row r="2472" spans="8:10" ht="12.75">
      <c r="H2472" s="75"/>
      <c r="I2472" s="130"/>
      <c r="J2472" s="75"/>
    </row>
    <row r="2473" spans="8:10" ht="12.75">
      <c r="H2473" s="75"/>
      <c r="I2473" s="130"/>
      <c r="J2473" s="75"/>
    </row>
    <row r="2474" spans="8:10" ht="12.75">
      <c r="H2474" s="75"/>
      <c r="I2474" s="130"/>
      <c r="J2474" s="75"/>
    </row>
    <row r="2475" spans="8:10" ht="12.75">
      <c r="H2475" s="75"/>
      <c r="I2475" s="130"/>
      <c r="J2475" s="75"/>
    </row>
    <row r="2476" spans="8:10" ht="12.75">
      <c r="H2476" s="75"/>
      <c r="I2476" s="130"/>
      <c r="J2476" s="75"/>
    </row>
    <row r="2477" spans="8:10" ht="12.75">
      <c r="H2477" s="75"/>
      <c r="I2477" s="130"/>
      <c r="J2477" s="75"/>
    </row>
    <row r="2478" spans="8:10" ht="12.75">
      <c r="H2478" s="75"/>
      <c r="I2478" s="130"/>
      <c r="J2478" s="75"/>
    </row>
    <row r="2479" spans="8:10" ht="12.75">
      <c r="H2479" s="75"/>
      <c r="I2479" s="130"/>
      <c r="J2479" s="75"/>
    </row>
    <row r="2480" spans="8:10" ht="12.75">
      <c r="H2480" s="75"/>
      <c r="I2480" s="130"/>
      <c r="J2480" s="75"/>
    </row>
    <row r="2481" spans="8:10" ht="12.75">
      <c r="H2481" s="75"/>
      <c r="I2481" s="130"/>
      <c r="J2481" s="75"/>
    </row>
    <row r="2482" spans="8:10" ht="12.75">
      <c r="H2482" s="75"/>
      <c r="I2482" s="130"/>
      <c r="J2482" s="75"/>
    </row>
    <row r="2483" spans="8:10" ht="12.75">
      <c r="H2483" s="75"/>
      <c r="I2483" s="130"/>
      <c r="J2483" s="75"/>
    </row>
    <row r="2484" spans="8:10" ht="12.75">
      <c r="H2484" s="75"/>
      <c r="I2484" s="130"/>
      <c r="J2484" s="75"/>
    </row>
    <row r="2485" spans="8:10" ht="12.75">
      <c r="H2485" s="75"/>
      <c r="I2485" s="130"/>
      <c r="J2485" s="75"/>
    </row>
    <row r="2486" spans="8:10" ht="12.75">
      <c r="H2486" s="75"/>
      <c r="I2486" s="130"/>
      <c r="J2486" s="75"/>
    </row>
    <row r="2487" spans="8:10" ht="12.75">
      <c r="H2487" s="75"/>
      <c r="I2487" s="130"/>
      <c r="J2487" s="75"/>
    </row>
    <row r="2488" spans="8:10" ht="12.75">
      <c r="H2488" s="75"/>
      <c r="I2488" s="130"/>
      <c r="J2488" s="75"/>
    </row>
    <row r="2489" spans="8:10" ht="12.75">
      <c r="H2489" s="75"/>
      <c r="I2489" s="130"/>
      <c r="J2489" s="75"/>
    </row>
    <row r="2490" spans="8:10" ht="12.75">
      <c r="H2490" s="75"/>
      <c r="I2490" s="130"/>
      <c r="J2490" s="75"/>
    </row>
    <row r="2491" spans="8:10" ht="12.75">
      <c r="H2491" s="75"/>
      <c r="I2491" s="130"/>
      <c r="J2491" s="75"/>
    </row>
    <row r="2492" spans="8:10" ht="12.75">
      <c r="H2492" s="75"/>
      <c r="I2492" s="130"/>
      <c r="J2492" s="75"/>
    </row>
    <row r="2493" spans="8:10" ht="12.75">
      <c r="H2493" s="75"/>
      <c r="I2493" s="130"/>
      <c r="J2493" s="75"/>
    </row>
    <row r="2494" spans="8:10" ht="12.75">
      <c r="H2494" s="75"/>
      <c r="I2494" s="130"/>
      <c r="J2494" s="75"/>
    </row>
    <row r="2495" spans="8:10" ht="12.75">
      <c r="H2495" s="75"/>
      <c r="I2495" s="130"/>
      <c r="J2495" s="75"/>
    </row>
    <row r="2496" spans="8:10" ht="12.75">
      <c r="H2496" s="75"/>
      <c r="I2496" s="130"/>
      <c r="J2496" s="75"/>
    </row>
    <row r="2497" spans="8:10" ht="12.75">
      <c r="H2497" s="75"/>
      <c r="I2497" s="130"/>
      <c r="J2497" s="75"/>
    </row>
    <row r="2498" spans="8:10" ht="12.75">
      <c r="H2498" s="75"/>
      <c r="I2498" s="130"/>
      <c r="J2498" s="75"/>
    </row>
    <row r="2499" spans="8:10" ht="12.75">
      <c r="H2499" s="75"/>
      <c r="I2499" s="130"/>
      <c r="J2499" s="75"/>
    </row>
    <row r="2500" spans="8:10" ht="12.75">
      <c r="H2500" s="75"/>
      <c r="I2500" s="130"/>
      <c r="J2500" s="75"/>
    </row>
    <row r="2501" spans="8:10" ht="12.75">
      <c r="H2501" s="75"/>
      <c r="I2501" s="130"/>
      <c r="J2501" s="75"/>
    </row>
    <row r="2502" spans="8:10" ht="12.75">
      <c r="H2502" s="75"/>
      <c r="I2502" s="130"/>
      <c r="J2502" s="75"/>
    </row>
    <row r="2503" spans="8:10" ht="12.75">
      <c r="H2503" s="75"/>
      <c r="I2503" s="130"/>
      <c r="J2503" s="75"/>
    </row>
    <row r="2504" spans="8:10" ht="12.75">
      <c r="H2504" s="75"/>
      <c r="I2504" s="130"/>
      <c r="J2504" s="75"/>
    </row>
    <row r="2505" spans="8:10" ht="12.75">
      <c r="H2505" s="75"/>
      <c r="I2505" s="130"/>
      <c r="J2505" s="75"/>
    </row>
    <row r="2506" spans="8:10" ht="12.75">
      <c r="H2506" s="75"/>
      <c r="I2506" s="130"/>
      <c r="J2506" s="75"/>
    </row>
    <row r="2507" spans="8:10" ht="12.75">
      <c r="H2507" s="75"/>
      <c r="I2507" s="130"/>
      <c r="J2507" s="75"/>
    </row>
    <row r="2508" spans="8:10" ht="12.75">
      <c r="H2508" s="75"/>
      <c r="I2508" s="130"/>
      <c r="J2508" s="75"/>
    </row>
    <row r="2509" spans="8:10" ht="12.75">
      <c r="H2509" s="75"/>
      <c r="I2509" s="130"/>
      <c r="J2509" s="75"/>
    </row>
    <row r="2510" spans="8:10" ht="12.75">
      <c r="H2510" s="75"/>
      <c r="I2510" s="130"/>
      <c r="J2510" s="75"/>
    </row>
    <row r="2511" spans="8:10" ht="12.75">
      <c r="H2511" s="75"/>
      <c r="I2511" s="130"/>
      <c r="J2511" s="75"/>
    </row>
    <row r="2512" spans="8:10" ht="12.75">
      <c r="H2512" s="75"/>
      <c r="I2512" s="130"/>
      <c r="J2512" s="75"/>
    </row>
    <row r="2513" spans="8:10" ht="12.75">
      <c r="H2513" s="75"/>
      <c r="I2513" s="130"/>
      <c r="J2513" s="75"/>
    </row>
    <row r="2514" spans="8:10" ht="12.75">
      <c r="H2514" s="75"/>
      <c r="I2514" s="130"/>
      <c r="J2514" s="75"/>
    </row>
    <row r="2515" spans="8:10" ht="12.75">
      <c r="H2515" s="75"/>
      <c r="I2515" s="130"/>
      <c r="J2515" s="75"/>
    </row>
    <row r="2516" spans="8:10" ht="12.75">
      <c r="H2516" s="75"/>
      <c r="I2516" s="130"/>
      <c r="J2516" s="75"/>
    </row>
    <row r="2517" spans="8:10" ht="12.75">
      <c r="H2517" s="75"/>
      <c r="I2517" s="130"/>
      <c r="J2517" s="75"/>
    </row>
    <row r="2518" spans="8:10" ht="12.75">
      <c r="H2518" s="75"/>
      <c r="I2518" s="130"/>
      <c r="J2518" s="75"/>
    </row>
    <row r="2519" spans="8:10" ht="12.75">
      <c r="H2519" s="75"/>
      <c r="I2519" s="130"/>
      <c r="J2519" s="75"/>
    </row>
    <row r="2520" spans="8:10" ht="12.75">
      <c r="H2520" s="75"/>
      <c r="I2520" s="130"/>
      <c r="J2520" s="75"/>
    </row>
    <row r="2521" spans="8:10" ht="12.75">
      <c r="H2521" s="75"/>
      <c r="I2521" s="130"/>
      <c r="J2521" s="75"/>
    </row>
    <row r="2522" spans="8:10" ht="12.75">
      <c r="H2522" s="75"/>
      <c r="I2522" s="130"/>
      <c r="J2522" s="75"/>
    </row>
    <row r="2523" spans="8:10" ht="12.75">
      <c r="H2523" s="75"/>
      <c r="I2523" s="130"/>
      <c r="J2523" s="75"/>
    </row>
    <row r="2524" spans="8:10" ht="12.75">
      <c r="H2524" s="75"/>
      <c r="I2524" s="130"/>
      <c r="J2524" s="75"/>
    </row>
    <row r="2525" spans="8:10" ht="12.75">
      <c r="H2525" s="75"/>
      <c r="I2525" s="130"/>
      <c r="J2525" s="75"/>
    </row>
    <row r="2526" spans="8:10" ht="12.75">
      <c r="H2526" s="75"/>
      <c r="I2526" s="130"/>
      <c r="J2526" s="75"/>
    </row>
    <row r="2527" spans="8:10" ht="12.75">
      <c r="H2527" s="75"/>
      <c r="I2527" s="130"/>
      <c r="J2527" s="75"/>
    </row>
    <row r="2528" spans="8:10" ht="12.75">
      <c r="H2528" s="75"/>
      <c r="I2528" s="130"/>
      <c r="J2528" s="75"/>
    </row>
    <row r="2529" spans="8:10" ht="12.75">
      <c r="H2529" s="75"/>
      <c r="I2529" s="130"/>
      <c r="J2529" s="75"/>
    </row>
    <row r="2530" spans="8:10" ht="12.75">
      <c r="H2530" s="75"/>
      <c r="I2530" s="130"/>
      <c r="J2530" s="75"/>
    </row>
    <row r="2531" spans="8:10" ht="12.75">
      <c r="H2531" s="75"/>
      <c r="I2531" s="130"/>
      <c r="J2531" s="75"/>
    </row>
    <row r="2532" spans="8:10" ht="12.75">
      <c r="H2532" s="75"/>
      <c r="I2532" s="130"/>
      <c r="J2532" s="75"/>
    </row>
    <row r="2533" spans="8:10" ht="12.75">
      <c r="H2533" s="75"/>
      <c r="I2533" s="130"/>
      <c r="J2533" s="75"/>
    </row>
    <row r="2534" spans="8:10" ht="12.75">
      <c r="H2534" s="75"/>
      <c r="I2534" s="130"/>
      <c r="J2534" s="75"/>
    </row>
    <row r="2535" spans="8:10" ht="12.75">
      <c r="H2535" s="75"/>
      <c r="I2535" s="130"/>
      <c r="J2535" s="75"/>
    </row>
    <row r="2536" spans="8:10" ht="12.75">
      <c r="H2536" s="75"/>
      <c r="I2536" s="130"/>
      <c r="J2536" s="75"/>
    </row>
    <row r="2537" spans="8:10" ht="12.75">
      <c r="H2537" s="75"/>
      <c r="I2537" s="130"/>
      <c r="J2537" s="75"/>
    </row>
    <row r="2538" spans="8:10" ht="12.75">
      <c r="H2538" s="75"/>
      <c r="I2538" s="130"/>
      <c r="J2538" s="75"/>
    </row>
    <row r="2539" spans="8:10" ht="12.75">
      <c r="H2539" s="75"/>
      <c r="I2539" s="130"/>
      <c r="J2539" s="75"/>
    </row>
    <row r="2540" spans="8:10" ht="12.75">
      <c r="H2540" s="75"/>
      <c r="I2540" s="130"/>
      <c r="J2540" s="75"/>
    </row>
    <row r="2541" spans="8:10" ht="12.75">
      <c r="H2541" s="75"/>
      <c r="I2541" s="130"/>
      <c r="J2541" s="75"/>
    </row>
    <row r="2542" spans="8:10" ht="12.75">
      <c r="H2542" s="75"/>
      <c r="I2542" s="130"/>
      <c r="J2542" s="75"/>
    </row>
    <row r="2543" spans="8:10" ht="12.75">
      <c r="H2543" s="75"/>
      <c r="I2543" s="130"/>
      <c r="J2543" s="75"/>
    </row>
    <row r="2544" spans="8:10" ht="12.75">
      <c r="H2544" s="75"/>
      <c r="I2544" s="130"/>
      <c r="J2544" s="75"/>
    </row>
    <row r="2545" spans="8:10" ht="12.75">
      <c r="H2545" s="75"/>
      <c r="I2545" s="130"/>
      <c r="J2545" s="75"/>
    </row>
    <row r="2546" spans="8:10" ht="12.75">
      <c r="H2546" s="75"/>
      <c r="I2546" s="130"/>
      <c r="J2546" s="75"/>
    </row>
    <row r="2547" spans="8:10" ht="12.75">
      <c r="H2547" s="75"/>
      <c r="I2547" s="130"/>
      <c r="J2547" s="75"/>
    </row>
    <row r="2548" spans="8:10" ht="12.75">
      <c r="H2548" s="75"/>
      <c r="I2548" s="130"/>
      <c r="J2548" s="75"/>
    </row>
    <row r="2549" spans="8:10" ht="12.75">
      <c r="H2549" s="75"/>
      <c r="I2549" s="130"/>
      <c r="J2549" s="75"/>
    </row>
    <row r="2550" spans="8:10" ht="12.75">
      <c r="H2550" s="75"/>
      <c r="I2550" s="130"/>
      <c r="J2550" s="75"/>
    </row>
    <row r="2551" spans="8:10" ht="12.75">
      <c r="H2551" s="75"/>
      <c r="I2551" s="130"/>
      <c r="J2551" s="75"/>
    </row>
    <row r="2552" spans="8:10" ht="12.75">
      <c r="H2552" s="75"/>
      <c r="I2552" s="130"/>
      <c r="J2552" s="75"/>
    </row>
    <row r="2553" spans="8:10" ht="12.75">
      <c r="H2553" s="75"/>
      <c r="I2553" s="130"/>
      <c r="J2553" s="75"/>
    </row>
    <row r="2554" spans="8:10" ht="12.75">
      <c r="H2554" s="75"/>
      <c r="I2554" s="130"/>
      <c r="J2554" s="75"/>
    </row>
    <row r="2555" spans="8:10" ht="12.75">
      <c r="H2555" s="75"/>
      <c r="I2555" s="130"/>
      <c r="J2555" s="75"/>
    </row>
    <row r="2556" spans="8:10" ht="12.75">
      <c r="H2556" s="75"/>
      <c r="I2556" s="130"/>
      <c r="J2556" s="75"/>
    </row>
    <row r="2557" spans="8:10" ht="12.75">
      <c r="H2557" s="75"/>
      <c r="I2557" s="130"/>
      <c r="J2557" s="75"/>
    </row>
    <row r="2558" spans="8:10" ht="12.75">
      <c r="H2558" s="75"/>
      <c r="I2558" s="130"/>
      <c r="J2558" s="75"/>
    </row>
    <row r="2559" spans="8:10" ht="12.75">
      <c r="H2559" s="75"/>
      <c r="I2559" s="130"/>
      <c r="J2559" s="75"/>
    </row>
    <row r="2560" spans="8:10" ht="12.75">
      <c r="H2560" s="75"/>
      <c r="I2560" s="130"/>
      <c r="J2560" s="75"/>
    </row>
    <row r="2561" spans="8:10" ht="12.75">
      <c r="H2561" s="75"/>
      <c r="I2561" s="130"/>
      <c r="J2561" s="75"/>
    </row>
    <row r="2562" spans="8:10" ht="12.75">
      <c r="H2562" s="75"/>
      <c r="I2562" s="130"/>
      <c r="J2562" s="75"/>
    </row>
    <row r="2563" spans="8:10" ht="12.75">
      <c r="H2563" s="75"/>
      <c r="I2563" s="130"/>
      <c r="J2563" s="75"/>
    </row>
    <row r="2564" spans="8:10" ht="12.75">
      <c r="H2564" s="75"/>
      <c r="I2564" s="130"/>
      <c r="J2564" s="75"/>
    </row>
    <row r="2565" spans="8:10" ht="12.75">
      <c r="H2565" s="75"/>
      <c r="I2565" s="130"/>
      <c r="J2565" s="75"/>
    </row>
    <row r="2566" spans="8:10" ht="12.75">
      <c r="H2566" s="75"/>
      <c r="I2566" s="130"/>
      <c r="J2566" s="75"/>
    </row>
    <row r="2567" spans="8:10" ht="12.75">
      <c r="H2567" s="75"/>
      <c r="I2567" s="130"/>
      <c r="J2567" s="75"/>
    </row>
    <row r="2568" spans="8:10" ht="12.75">
      <c r="H2568" s="75"/>
      <c r="I2568" s="130"/>
      <c r="J2568" s="75"/>
    </row>
    <row r="2569" spans="8:10" ht="12.75">
      <c r="H2569" s="75"/>
      <c r="I2569" s="130"/>
      <c r="J2569" s="75"/>
    </row>
    <row r="2570" spans="8:10" ht="12.75">
      <c r="H2570" s="75"/>
      <c r="I2570" s="130"/>
      <c r="J2570" s="75"/>
    </row>
    <row r="2571" spans="8:10" ht="12.75">
      <c r="H2571" s="75"/>
      <c r="I2571" s="130"/>
      <c r="J2571" s="75"/>
    </row>
    <row r="2572" spans="8:10" ht="12.75">
      <c r="H2572" s="75"/>
      <c r="I2572" s="130"/>
      <c r="J2572" s="75"/>
    </row>
    <row r="2573" spans="8:10" ht="12.75">
      <c r="H2573" s="75"/>
      <c r="I2573" s="130"/>
      <c r="J2573" s="75"/>
    </row>
    <row r="2574" spans="8:10" ht="12.75">
      <c r="H2574" s="75"/>
      <c r="I2574" s="130"/>
      <c r="J2574" s="75"/>
    </row>
    <row r="2575" spans="8:10" ht="12.75">
      <c r="H2575" s="75"/>
      <c r="I2575" s="130"/>
      <c r="J2575" s="75"/>
    </row>
    <row r="2576" spans="8:10" ht="12.75">
      <c r="H2576" s="75"/>
      <c r="I2576" s="130"/>
      <c r="J2576" s="75"/>
    </row>
    <row r="2577" spans="8:10" ht="12.75">
      <c r="H2577" s="75"/>
      <c r="I2577" s="130"/>
      <c r="J2577" s="75"/>
    </row>
    <row r="2578" spans="8:10" ht="12.75">
      <c r="H2578" s="75"/>
      <c r="I2578" s="130"/>
      <c r="J2578" s="75"/>
    </row>
    <row r="2579" spans="8:10" ht="12.75">
      <c r="H2579" s="75"/>
      <c r="I2579" s="130"/>
      <c r="J2579" s="75"/>
    </row>
    <row r="2580" spans="8:10" ht="12.75">
      <c r="H2580" s="75"/>
      <c r="I2580" s="130"/>
      <c r="J2580" s="75"/>
    </row>
    <row r="2581" spans="8:10" ht="12.75">
      <c r="H2581" s="75"/>
      <c r="I2581" s="130"/>
      <c r="J2581" s="75"/>
    </row>
    <row r="2582" spans="8:10" ht="12.75">
      <c r="H2582" s="75"/>
      <c r="I2582" s="130"/>
      <c r="J2582" s="75"/>
    </row>
    <row r="2583" spans="8:10" ht="12.75">
      <c r="H2583" s="75"/>
      <c r="I2583" s="130"/>
      <c r="J2583" s="75"/>
    </row>
    <row r="2584" spans="8:10" ht="12.75">
      <c r="H2584" s="75"/>
      <c r="I2584" s="130"/>
      <c r="J2584" s="75"/>
    </row>
    <row r="2585" spans="8:10" ht="12.75">
      <c r="H2585" s="75"/>
      <c r="I2585" s="130"/>
      <c r="J2585" s="75"/>
    </row>
    <row r="2586" spans="8:10" ht="12.75">
      <c r="H2586" s="75"/>
      <c r="I2586" s="130"/>
      <c r="J2586" s="75"/>
    </row>
    <row r="2587" spans="8:10" ht="12.75">
      <c r="H2587" s="75"/>
      <c r="I2587" s="130"/>
      <c r="J2587" s="75"/>
    </row>
    <row r="2588" spans="8:10" ht="12.75">
      <c r="H2588" s="75"/>
      <c r="I2588" s="130"/>
      <c r="J2588" s="75"/>
    </row>
    <row r="2589" spans="8:10" ht="12.75">
      <c r="H2589" s="75"/>
      <c r="I2589" s="130"/>
      <c r="J2589" s="75"/>
    </row>
    <row r="2590" spans="8:10" ht="12.75">
      <c r="H2590" s="75"/>
      <c r="I2590" s="130"/>
      <c r="J2590" s="75"/>
    </row>
    <row r="2591" spans="8:10" ht="12.75">
      <c r="H2591" s="75"/>
      <c r="I2591" s="130"/>
      <c r="J2591" s="75"/>
    </row>
    <row r="2592" spans="8:10" ht="12.75">
      <c r="H2592" s="75"/>
      <c r="I2592" s="130"/>
      <c r="J2592" s="75"/>
    </row>
    <row r="2593" spans="8:10" ht="12.75">
      <c r="H2593" s="75"/>
      <c r="I2593" s="130"/>
      <c r="J2593" s="75"/>
    </row>
    <row r="2594" spans="8:10" ht="12.75">
      <c r="H2594" s="75"/>
      <c r="I2594" s="130"/>
      <c r="J2594" s="75"/>
    </row>
    <row r="2595" spans="8:10" ht="12.75">
      <c r="H2595" s="75"/>
      <c r="I2595" s="130"/>
      <c r="J2595" s="75"/>
    </row>
    <row r="2596" spans="8:10" ht="12.75">
      <c r="H2596" s="75"/>
      <c r="I2596" s="130"/>
      <c r="J2596" s="75"/>
    </row>
    <row r="2597" spans="8:10" ht="12.75">
      <c r="H2597" s="75"/>
      <c r="I2597" s="130"/>
      <c r="J2597" s="75"/>
    </row>
    <row r="2598" spans="8:10" ht="12.75">
      <c r="H2598" s="75"/>
      <c r="I2598" s="130"/>
      <c r="J2598" s="75"/>
    </row>
    <row r="2599" spans="8:10" ht="12.75">
      <c r="H2599" s="75"/>
      <c r="I2599" s="130"/>
      <c r="J2599" s="75"/>
    </row>
    <row r="2600" spans="8:10" ht="12.75">
      <c r="H2600" s="75"/>
      <c r="I2600" s="130"/>
      <c r="J2600" s="75"/>
    </row>
    <row r="2601" spans="8:10" ht="12.75">
      <c r="H2601" s="75"/>
      <c r="I2601" s="130"/>
      <c r="J2601" s="75"/>
    </row>
    <row r="2602" spans="8:10" ht="12.75">
      <c r="H2602" s="75"/>
      <c r="I2602" s="130"/>
      <c r="J2602" s="75"/>
    </row>
    <row r="2603" spans="8:10" ht="12.75">
      <c r="H2603" s="75"/>
      <c r="I2603" s="130"/>
      <c r="J2603" s="75"/>
    </row>
    <row r="2604" spans="8:10" ht="12.75">
      <c r="H2604" s="75"/>
      <c r="I2604" s="130"/>
      <c r="J2604" s="75"/>
    </row>
    <row r="2605" spans="8:10" ht="12.75">
      <c r="H2605" s="75"/>
      <c r="I2605" s="130"/>
      <c r="J2605" s="75"/>
    </row>
    <row r="2606" spans="8:10" ht="12.75">
      <c r="H2606" s="75"/>
      <c r="I2606" s="130"/>
      <c r="J2606" s="75"/>
    </row>
    <row r="2607" spans="8:10" ht="12.75">
      <c r="H2607" s="75"/>
      <c r="I2607" s="130"/>
      <c r="J2607" s="75"/>
    </row>
    <row r="2608" spans="8:10" ht="12.75">
      <c r="H2608" s="75"/>
      <c r="I2608" s="130"/>
      <c r="J2608" s="75"/>
    </row>
    <row r="2609" spans="8:10" ht="12.75">
      <c r="H2609" s="75"/>
      <c r="I2609" s="130"/>
      <c r="J2609" s="75"/>
    </row>
    <row r="2610" spans="8:10" ht="12.75">
      <c r="H2610" s="75"/>
      <c r="I2610" s="130"/>
      <c r="J2610" s="75"/>
    </row>
    <row r="2611" spans="8:10" ht="12.75">
      <c r="H2611" s="75"/>
      <c r="I2611" s="130"/>
      <c r="J2611" s="75"/>
    </row>
    <row r="2612" spans="8:10" ht="12.75">
      <c r="H2612" s="75"/>
      <c r="I2612" s="130"/>
      <c r="J2612" s="75"/>
    </row>
    <row r="2613" spans="8:10" ht="12.75">
      <c r="H2613" s="75"/>
      <c r="I2613" s="130"/>
      <c r="J2613" s="75"/>
    </row>
    <row r="2614" spans="8:10" ht="12.75">
      <c r="H2614" s="75"/>
      <c r="I2614" s="130"/>
      <c r="J2614" s="75"/>
    </row>
    <row r="2615" spans="8:10" ht="12.75">
      <c r="H2615" s="75"/>
      <c r="I2615" s="130"/>
      <c r="J2615" s="75"/>
    </row>
    <row r="2616" spans="8:10" ht="12.75">
      <c r="H2616" s="75"/>
      <c r="I2616" s="130"/>
      <c r="J2616" s="75"/>
    </row>
    <row r="2617" spans="8:10" ht="12.75">
      <c r="H2617" s="75"/>
      <c r="I2617" s="130"/>
      <c r="J2617" s="75"/>
    </row>
    <row r="2618" spans="8:10" ht="12.75">
      <c r="H2618" s="75"/>
      <c r="I2618" s="130"/>
      <c r="J2618" s="75"/>
    </row>
    <row r="2619" spans="8:10" ht="12.75">
      <c r="H2619" s="75"/>
      <c r="I2619" s="130"/>
      <c r="J2619" s="75"/>
    </row>
    <row r="2620" spans="8:10" ht="12.75">
      <c r="H2620" s="75"/>
      <c r="I2620" s="130"/>
      <c r="J2620" s="75"/>
    </row>
    <row r="2621" spans="8:10" ht="12.75">
      <c r="H2621" s="75"/>
      <c r="I2621" s="130"/>
      <c r="J2621" s="75"/>
    </row>
    <row r="2622" spans="8:10" ht="12.75">
      <c r="H2622" s="75"/>
      <c r="I2622" s="130"/>
      <c r="J2622" s="75"/>
    </row>
    <row r="2623" spans="8:10" ht="12.75">
      <c r="H2623" s="75"/>
      <c r="I2623" s="130"/>
      <c r="J2623" s="75"/>
    </row>
    <row r="2624" spans="8:10" ht="12.75">
      <c r="H2624" s="75"/>
      <c r="I2624" s="130"/>
      <c r="J2624" s="75"/>
    </row>
    <row r="2625" spans="8:10" ht="12.75">
      <c r="H2625" s="75"/>
      <c r="I2625" s="130"/>
      <c r="J2625" s="75"/>
    </row>
    <row r="2626" spans="8:10" ht="12.75">
      <c r="H2626" s="75"/>
      <c r="I2626" s="130"/>
      <c r="J2626" s="75"/>
    </row>
    <row r="2627" spans="8:10" ht="12.75">
      <c r="H2627" s="75"/>
      <c r="I2627" s="130"/>
      <c r="J2627" s="75"/>
    </row>
    <row r="2628" spans="8:10" ht="12.75">
      <c r="H2628" s="75"/>
      <c r="I2628" s="130"/>
      <c r="J2628" s="75"/>
    </row>
    <row r="2629" spans="8:10" ht="12.75">
      <c r="H2629" s="75"/>
      <c r="I2629" s="130"/>
      <c r="J2629" s="75"/>
    </row>
    <row r="2630" spans="8:10" ht="12.75">
      <c r="H2630" s="75"/>
      <c r="I2630" s="130"/>
      <c r="J2630" s="75"/>
    </row>
    <row r="2631" spans="8:10" ht="12.75">
      <c r="H2631" s="75"/>
      <c r="I2631" s="130"/>
      <c r="J2631" s="75"/>
    </row>
    <row r="2632" spans="8:10" ht="12.75">
      <c r="H2632" s="75"/>
      <c r="I2632" s="130"/>
      <c r="J2632" s="75"/>
    </row>
    <row r="2633" spans="8:10" ht="12.75">
      <c r="H2633" s="75"/>
      <c r="I2633" s="130"/>
      <c r="J2633" s="75"/>
    </row>
    <row r="2634" spans="8:10" ht="12.75">
      <c r="H2634" s="75"/>
      <c r="I2634" s="130"/>
      <c r="J2634" s="75"/>
    </row>
    <row r="2635" spans="8:10" ht="12.75">
      <c r="H2635" s="75"/>
      <c r="I2635" s="130"/>
      <c r="J2635" s="75"/>
    </row>
    <row r="2636" spans="8:10" ht="12.75">
      <c r="H2636" s="75"/>
      <c r="I2636" s="130"/>
      <c r="J2636" s="75"/>
    </row>
    <row r="2637" spans="8:10" ht="12.75">
      <c r="H2637" s="75"/>
      <c r="I2637" s="130"/>
      <c r="J2637" s="75"/>
    </row>
    <row r="2638" spans="8:10" ht="12.75">
      <c r="H2638" s="75"/>
      <c r="I2638" s="130"/>
      <c r="J2638" s="75"/>
    </row>
    <row r="2639" spans="8:10" ht="12.75">
      <c r="H2639" s="75"/>
      <c r="I2639" s="130"/>
      <c r="J2639" s="75"/>
    </row>
    <row r="2640" spans="8:10" ht="12.75">
      <c r="H2640" s="75"/>
      <c r="I2640" s="130"/>
      <c r="J2640" s="75"/>
    </row>
    <row r="2641" spans="8:10" ht="12.75">
      <c r="H2641" s="75"/>
      <c r="I2641" s="130"/>
      <c r="J2641" s="75"/>
    </row>
    <row r="2642" spans="8:10" ht="12.75">
      <c r="H2642" s="75"/>
      <c r="I2642" s="130"/>
      <c r="J2642" s="75"/>
    </row>
    <row r="2643" spans="8:10" ht="12.75">
      <c r="H2643" s="75"/>
      <c r="I2643" s="130"/>
      <c r="J2643" s="75"/>
    </row>
    <row r="2644" spans="8:10" ht="12.75">
      <c r="H2644" s="75"/>
      <c r="I2644" s="130"/>
      <c r="J2644" s="75"/>
    </row>
    <row r="2645" spans="8:10" ht="12.75">
      <c r="H2645" s="75"/>
      <c r="I2645" s="130"/>
      <c r="J2645" s="75"/>
    </row>
    <row r="2646" spans="8:10" ht="12.75">
      <c r="H2646" s="75"/>
      <c r="I2646" s="130"/>
      <c r="J2646" s="75"/>
    </row>
    <row r="2647" spans="8:10" ht="12.75">
      <c r="H2647" s="75"/>
      <c r="I2647" s="130"/>
      <c r="J2647" s="75"/>
    </row>
    <row r="2648" spans="8:10" ht="12.75">
      <c r="H2648" s="75"/>
      <c r="I2648" s="130"/>
      <c r="J2648" s="75"/>
    </row>
    <row r="2649" spans="8:10" ht="12.75">
      <c r="H2649" s="75"/>
      <c r="I2649" s="130"/>
      <c r="J2649" s="75"/>
    </row>
    <row r="2650" spans="8:10" ht="12.75">
      <c r="H2650" s="75"/>
      <c r="I2650" s="130"/>
      <c r="J2650" s="75"/>
    </row>
    <row r="2651" spans="8:10" ht="12.75">
      <c r="H2651" s="75"/>
      <c r="I2651" s="130"/>
      <c r="J2651" s="75"/>
    </row>
    <row r="2652" spans="8:10" ht="12.75">
      <c r="H2652" s="75"/>
      <c r="I2652" s="130"/>
      <c r="J2652" s="75"/>
    </row>
    <row r="2653" spans="8:10" ht="12.75">
      <c r="H2653" s="75"/>
      <c r="I2653" s="130"/>
      <c r="J2653" s="75"/>
    </row>
    <row r="2654" spans="8:10" ht="12.75">
      <c r="H2654" s="75"/>
      <c r="I2654" s="130"/>
      <c r="J2654" s="75"/>
    </row>
    <row r="2655" spans="8:10" ht="12.75">
      <c r="H2655" s="75"/>
      <c r="I2655" s="130"/>
      <c r="J2655" s="75"/>
    </row>
    <row r="2656" spans="8:10" ht="12.75">
      <c r="H2656" s="75"/>
      <c r="I2656" s="130"/>
      <c r="J2656" s="75"/>
    </row>
    <row r="2657" spans="8:10" ht="12.75">
      <c r="H2657" s="75"/>
      <c r="I2657" s="130"/>
      <c r="J2657" s="75"/>
    </row>
    <row r="2658" spans="8:10" ht="12.75">
      <c r="H2658" s="75"/>
      <c r="I2658" s="130"/>
      <c r="J2658" s="75"/>
    </row>
    <row r="2659" spans="8:10" ht="12.75">
      <c r="H2659" s="75"/>
      <c r="I2659" s="130"/>
      <c r="J2659" s="75"/>
    </row>
    <row r="2660" spans="8:10" ht="12.75">
      <c r="H2660" s="75"/>
      <c r="I2660" s="130"/>
      <c r="J2660" s="75"/>
    </row>
    <row r="2661" spans="8:10" ht="12.75">
      <c r="H2661" s="75"/>
      <c r="I2661" s="130"/>
      <c r="J2661" s="75"/>
    </row>
    <row r="2662" spans="8:10" ht="12.75">
      <c r="H2662" s="75"/>
      <c r="I2662" s="130"/>
      <c r="J2662" s="75"/>
    </row>
    <row r="2663" spans="8:10" ht="12.75">
      <c r="H2663" s="75"/>
      <c r="I2663" s="130"/>
      <c r="J2663" s="75"/>
    </row>
    <row r="2664" spans="8:10" ht="12.75">
      <c r="H2664" s="75"/>
      <c r="I2664" s="130"/>
      <c r="J2664" s="75"/>
    </row>
    <row r="2665" spans="8:10" ht="12.75">
      <c r="H2665" s="75"/>
      <c r="I2665" s="130"/>
      <c r="J2665" s="75"/>
    </row>
    <row r="2666" spans="8:10" ht="12.75">
      <c r="H2666" s="75"/>
      <c r="I2666" s="130"/>
      <c r="J2666" s="75"/>
    </row>
    <row r="2667" spans="8:10" ht="12.75">
      <c r="H2667" s="75"/>
      <c r="I2667" s="130"/>
      <c r="J2667" s="75"/>
    </row>
    <row r="2668" spans="8:10" ht="12.75">
      <c r="H2668" s="75"/>
      <c r="I2668" s="130"/>
      <c r="J2668" s="75"/>
    </row>
    <row r="2669" spans="8:10" ht="12.75">
      <c r="H2669" s="75"/>
      <c r="I2669" s="130"/>
      <c r="J2669" s="75"/>
    </row>
    <row r="2670" spans="8:10" ht="12.75">
      <c r="H2670" s="75"/>
      <c r="I2670" s="130"/>
      <c r="J2670" s="75"/>
    </row>
    <row r="2671" spans="8:10" ht="12.75">
      <c r="H2671" s="75"/>
      <c r="I2671" s="130"/>
      <c r="J2671" s="75"/>
    </row>
    <row r="2672" spans="8:10" ht="12.75">
      <c r="H2672" s="75"/>
      <c r="I2672" s="130"/>
      <c r="J2672" s="75"/>
    </row>
    <row r="2673" spans="8:10" ht="12.75">
      <c r="H2673" s="75"/>
      <c r="I2673" s="130"/>
      <c r="J2673" s="75"/>
    </row>
    <row r="2674" spans="8:10" ht="12.75">
      <c r="H2674" s="75"/>
      <c r="I2674" s="130"/>
      <c r="J2674" s="75"/>
    </row>
    <row r="2675" spans="8:10" ht="12.75">
      <c r="H2675" s="75"/>
      <c r="I2675" s="130"/>
      <c r="J2675" s="75"/>
    </row>
    <row r="2676" spans="8:10" ht="12.75">
      <c r="H2676" s="75"/>
      <c r="I2676" s="130"/>
      <c r="J2676" s="75"/>
    </row>
    <row r="2677" spans="8:10" ht="12.75">
      <c r="H2677" s="75"/>
      <c r="I2677" s="130"/>
      <c r="J2677" s="75"/>
    </row>
    <row r="2678" spans="8:10" ht="12.75">
      <c r="H2678" s="75"/>
      <c r="I2678" s="130"/>
      <c r="J2678" s="75"/>
    </row>
    <row r="2679" spans="8:10" ht="12.75">
      <c r="H2679" s="75"/>
      <c r="I2679" s="130"/>
      <c r="J2679" s="75"/>
    </row>
    <row r="2680" spans="8:10" ht="12.75">
      <c r="H2680" s="75"/>
      <c r="I2680" s="130"/>
      <c r="J2680" s="75"/>
    </row>
    <row r="2681" spans="8:10" ht="12.75">
      <c r="H2681" s="75"/>
      <c r="I2681" s="130"/>
      <c r="J2681" s="75"/>
    </row>
    <row r="2682" spans="8:10" ht="12.75">
      <c r="H2682" s="75"/>
      <c r="I2682" s="130"/>
      <c r="J2682" s="75"/>
    </row>
    <row r="2683" spans="8:10" ht="12.75">
      <c r="H2683" s="75"/>
      <c r="I2683" s="130"/>
      <c r="J2683" s="75"/>
    </row>
    <row r="2684" spans="8:10" ht="12.75">
      <c r="H2684" s="75"/>
      <c r="I2684" s="130"/>
      <c r="J2684" s="75"/>
    </row>
    <row r="2685" spans="8:10" ht="12.75">
      <c r="H2685" s="75"/>
      <c r="I2685" s="130"/>
      <c r="J2685" s="75"/>
    </row>
    <row r="2686" spans="8:10" ht="12.75">
      <c r="H2686" s="75"/>
      <c r="I2686" s="130"/>
      <c r="J2686" s="75"/>
    </row>
    <row r="2687" spans="8:10" ht="12.75">
      <c r="H2687" s="75"/>
      <c r="I2687" s="130"/>
      <c r="J2687" s="75"/>
    </row>
    <row r="2688" spans="8:10" ht="12.75">
      <c r="H2688" s="75"/>
      <c r="I2688" s="130"/>
      <c r="J2688" s="75"/>
    </row>
    <row r="2689" spans="8:10" ht="12.75">
      <c r="H2689" s="75"/>
      <c r="I2689" s="130"/>
      <c r="J2689" s="75"/>
    </row>
    <row r="2690" spans="8:10" ht="12.75">
      <c r="H2690" s="75"/>
      <c r="I2690" s="130"/>
      <c r="J2690" s="75"/>
    </row>
    <row r="2691" spans="8:10" ht="12.75">
      <c r="H2691" s="75"/>
      <c r="I2691" s="130"/>
      <c r="J2691" s="75"/>
    </row>
    <row r="2692" spans="8:10" ht="12.75">
      <c r="H2692" s="75"/>
      <c r="I2692" s="130"/>
      <c r="J2692" s="75"/>
    </row>
    <row r="2693" spans="8:10" ht="12.75">
      <c r="H2693" s="75"/>
      <c r="I2693" s="130"/>
      <c r="J2693" s="75"/>
    </row>
    <row r="2694" spans="8:10" ht="12.75">
      <c r="H2694" s="75"/>
      <c r="I2694" s="130"/>
      <c r="J2694" s="75"/>
    </row>
    <row r="2695" spans="8:10" ht="12.75">
      <c r="H2695" s="75"/>
      <c r="I2695" s="130"/>
      <c r="J2695" s="75"/>
    </row>
    <row r="2696" spans="8:10" ht="12.75">
      <c r="H2696" s="75"/>
      <c r="I2696" s="130"/>
      <c r="J2696" s="75"/>
    </row>
    <row r="2697" spans="8:10" ht="12.75">
      <c r="H2697" s="75"/>
      <c r="I2697" s="130"/>
      <c r="J2697" s="75"/>
    </row>
    <row r="2698" spans="8:10" ht="12.75">
      <c r="H2698" s="75"/>
      <c r="I2698" s="130"/>
      <c r="J2698" s="75"/>
    </row>
    <row r="2699" spans="8:10" ht="12.75">
      <c r="H2699" s="75"/>
      <c r="I2699" s="130"/>
      <c r="J2699" s="75"/>
    </row>
    <row r="2700" spans="8:10" ht="12.75">
      <c r="H2700" s="75"/>
      <c r="I2700" s="130"/>
      <c r="J2700" s="75"/>
    </row>
    <row r="2701" spans="8:10" ht="12.75">
      <c r="H2701" s="75"/>
      <c r="I2701" s="130"/>
      <c r="J2701" s="75"/>
    </row>
    <row r="2702" spans="8:10" ht="12.75">
      <c r="H2702" s="75"/>
      <c r="I2702" s="130"/>
      <c r="J2702" s="75"/>
    </row>
    <row r="2703" spans="8:10" ht="12.75">
      <c r="H2703" s="75"/>
      <c r="I2703" s="130"/>
      <c r="J2703" s="75"/>
    </row>
    <row r="2704" spans="8:10" ht="12.75">
      <c r="H2704" s="75"/>
      <c r="I2704" s="130"/>
      <c r="J2704" s="75"/>
    </row>
    <row r="2705" spans="8:10" ht="12.75">
      <c r="H2705" s="75"/>
      <c r="I2705" s="130"/>
      <c r="J2705" s="75"/>
    </row>
    <row r="2706" spans="8:10" ht="12.75">
      <c r="H2706" s="75"/>
      <c r="I2706" s="130"/>
      <c r="J2706" s="75"/>
    </row>
    <row r="2707" spans="8:10" ht="12.75">
      <c r="H2707" s="75"/>
      <c r="I2707" s="130"/>
      <c r="J2707" s="75"/>
    </row>
    <row r="2708" spans="8:10" ht="12.75">
      <c r="H2708" s="75"/>
      <c r="I2708" s="130"/>
      <c r="J2708" s="75"/>
    </row>
    <row r="2709" spans="8:10" ht="12.75">
      <c r="H2709" s="75"/>
      <c r="I2709" s="130"/>
      <c r="J2709" s="75"/>
    </row>
    <row r="2710" spans="8:10" ht="12.75">
      <c r="H2710" s="75"/>
      <c r="I2710" s="130"/>
      <c r="J2710" s="75"/>
    </row>
    <row r="2711" spans="8:10" ht="12.75">
      <c r="H2711" s="75"/>
      <c r="I2711" s="130"/>
      <c r="J2711" s="75"/>
    </row>
    <row r="2712" spans="8:10" ht="12.75">
      <c r="H2712" s="75"/>
      <c r="I2712" s="130"/>
      <c r="J2712" s="75"/>
    </row>
    <row r="2713" spans="8:10" ht="12.75">
      <c r="H2713" s="75"/>
      <c r="I2713" s="130"/>
      <c r="J2713" s="75"/>
    </row>
    <row r="2714" spans="8:10" ht="12.75">
      <c r="H2714" s="75"/>
      <c r="I2714" s="130"/>
      <c r="J2714" s="75"/>
    </row>
    <row r="2715" spans="8:10" ht="12.75">
      <c r="H2715" s="75"/>
      <c r="I2715" s="130"/>
      <c r="J2715" s="75"/>
    </row>
    <row r="2716" spans="8:10" ht="12.75">
      <c r="H2716" s="75"/>
      <c r="I2716" s="130"/>
      <c r="J2716" s="75"/>
    </row>
    <row r="2717" spans="8:10" ht="12.75">
      <c r="H2717" s="75"/>
      <c r="I2717" s="130"/>
      <c r="J2717" s="75"/>
    </row>
    <row r="2718" spans="8:10" ht="12.75">
      <c r="H2718" s="75"/>
      <c r="I2718" s="130"/>
      <c r="J2718" s="75"/>
    </row>
    <row r="2719" spans="8:10" ht="12.75">
      <c r="H2719" s="75"/>
      <c r="I2719" s="130"/>
      <c r="J2719" s="75"/>
    </row>
    <row r="2720" spans="8:10" ht="12.75">
      <c r="H2720" s="75"/>
      <c r="I2720" s="130"/>
      <c r="J2720" s="75"/>
    </row>
    <row r="2721" spans="8:10" ht="12.75">
      <c r="H2721" s="75"/>
      <c r="I2721" s="130"/>
      <c r="J2721" s="75"/>
    </row>
    <row r="2722" spans="8:10" ht="12.75">
      <c r="H2722" s="75"/>
      <c r="I2722" s="130"/>
      <c r="J2722" s="75"/>
    </row>
    <row r="2723" spans="8:10" ht="12.75">
      <c r="H2723" s="75"/>
      <c r="I2723" s="130"/>
      <c r="J2723" s="75"/>
    </row>
    <row r="2724" spans="8:10" ht="12.75">
      <c r="H2724" s="75"/>
      <c r="I2724" s="130"/>
      <c r="J2724" s="75"/>
    </row>
    <row r="2725" spans="8:10" ht="12.75">
      <c r="H2725" s="75"/>
      <c r="I2725" s="130"/>
      <c r="J2725" s="75"/>
    </row>
    <row r="2726" spans="8:10" ht="12.75">
      <c r="H2726" s="75"/>
      <c r="I2726" s="130"/>
      <c r="J2726" s="75"/>
    </row>
    <row r="2727" spans="8:10" ht="12.75">
      <c r="H2727" s="75"/>
      <c r="I2727" s="130"/>
      <c r="J2727" s="75"/>
    </row>
    <row r="2728" spans="8:10" ht="12.75">
      <c r="H2728" s="75"/>
      <c r="I2728" s="130"/>
      <c r="J2728" s="75"/>
    </row>
    <row r="2729" spans="8:10" ht="12.75">
      <c r="H2729" s="75"/>
      <c r="I2729" s="130"/>
      <c r="J2729" s="75"/>
    </row>
    <row r="2730" spans="8:10" ht="12.75">
      <c r="H2730" s="75"/>
      <c r="I2730" s="130"/>
      <c r="J2730" s="75"/>
    </row>
    <row r="2731" spans="8:10" ht="12.75">
      <c r="H2731" s="75"/>
      <c r="I2731" s="130"/>
      <c r="J2731" s="75"/>
    </row>
    <row r="2732" spans="8:10" ht="12.75">
      <c r="H2732" s="75"/>
      <c r="I2732" s="130"/>
      <c r="J2732" s="75"/>
    </row>
    <row r="2733" spans="8:10" ht="12.75">
      <c r="H2733" s="75"/>
      <c r="I2733" s="130"/>
      <c r="J2733" s="75"/>
    </row>
    <row r="2734" spans="8:10" ht="12.75">
      <c r="H2734" s="75"/>
      <c r="I2734" s="130"/>
      <c r="J2734" s="75"/>
    </row>
    <row r="2735" spans="8:10" ht="12.75">
      <c r="H2735" s="75"/>
      <c r="I2735" s="130"/>
      <c r="J2735" s="75"/>
    </row>
    <row r="2736" spans="8:10" ht="12.75">
      <c r="H2736" s="75"/>
      <c r="I2736" s="130"/>
      <c r="J2736" s="75"/>
    </row>
    <row r="2737" spans="8:10" ht="12.75">
      <c r="H2737" s="75"/>
      <c r="I2737" s="130"/>
      <c r="J2737" s="75"/>
    </row>
    <row r="2738" spans="8:10" ht="12.75">
      <c r="H2738" s="75"/>
      <c r="I2738" s="130"/>
      <c r="J2738" s="75"/>
    </row>
    <row r="2739" spans="8:10" ht="12.75">
      <c r="H2739" s="75"/>
      <c r="I2739" s="130"/>
      <c r="J2739" s="75"/>
    </row>
    <row r="2740" spans="8:10" ht="12.75">
      <c r="H2740" s="75"/>
      <c r="I2740" s="130"/>
      <c r="J2740" s="75"/>
    </row>
    <row r="2741" spans="8:10" ht="12.75">
      <c r="H2741" s="75"/>
      <c r="I2741" s="130"/>
      <c r="J2741" s="75"/>
    </row>
    <row r="2742" spans="8:10" ht="12.75">
      <c r="H2742" s="75"/>
      <c r="I2742" s="130"/>
      <c r="J2742" s="75"/>
    </row>
    <row r="2743" spans="8:10" ht="12.75">
      <c r="H2743" s="75"/>
      <c r="I2743" s="130"/>
      <c r="J2743" s="75"/>
    </row>
    <row r="2744" spans="8:10" ht="12.75">
      <c r="H2744" s="75"/>
      <c r="I2744" s="130"/>
      <c r="J2744" s="75"/>
    </row>
    <row r="2745" spans="8:10" ht="12.75">
      <c r="H2745" s="75"/>
      <c r="I2745" s="130"/>
      <c r="J2745" s="75"/>
    </row>
    <row r="2746" spans="8:10" ht="12.75">
      <c r="H2746" s="75"/>
      <c r="I2746" s="130"/>
      <c r="J2746" s="75"/>
    </row>
    <row r="2747" spans="8:10" ht="12.75">
      <c r="H2747" s="75"/>
      <c r="I2747" s="130"/>
      <c r="J2747" s="75"/>
    </row>
    <row r="2748" spans="8:10" ht="12.75">
      <c r="H2748" s="75"/>
      <c r="I2748" s="130"/>
      <c r="J2748" s="75"/>
    </row>
    <row r="2749" spans="8:10" ht="12.75">
      <c r="H2749" s="75"/>
      <c r="I2749" s="130"/>
      <c r="J2749" s="75"/>
    </row>
    <row r="2750" spans="8:10" ht="12.75">
      <c r="H2750" s="75"/>
      <c r="I2750" s="130"/>
      <c r="J2750" s="75"/>
    </row>
    <row r="2751" spans="8:10" ht="12.75">
      <c r="H2751" s="75"/>
      <c r="I2751" s="130"/>
      <c r="J2751" s="75"/>
    </row>
    <row r="2752" spans="8:10" ht="12.75">
      <c r="H2752" s="75"/>
      <c r="I2752" s="130"/>
      <c r="J2752" s="75"/>
    </row>
    <row r="2753" spans="8:10" ht="12.75">
      <c r="H2753" s="75"/>
      <c r="I2753" s="130"/>
      <c r="J2753" s="75"/>
    </row>
    <row r="2754" spans="8:10" ht="12.75">
      <c r="H2754" s="75"/>
      <c r="I2754" s="130"/>
      <c r="J2754" s="75"/>
    </row>
    <row r="2755" spans="8:10" ht="12.75">
      <c r="H2755" s="75"/>
      <c r="I2755" s="130"/>
      <c r="J2755" s="75"/>
    </row>
    <row r="2756" spans="8:10" ht="12.75">
      <c r="H2756" s="75"/>
      <c r="I2756" s="130"/>
      <c r="J2756" s="75"/>
    </row>
    <row r="2757" spans="8:10" ht="12.75">
      <c r="H2757" s="75"/>
      <c r="I2757" s="130"/>
      <c r="J2757" s="75"/>
    </row>
    <row r="2758" spans="8:10" ht="12.75">
      <c r="H2758" s="75"/>
      <c r="I2758" s="130"/>
      <c r="J2758" s="75"/>
    </row>
    <row r="2759" spans="8:10" ht="12.75">
      <c r="H2759" s="75"/>
      <c r="I2759" s="130"/>
      <c r="J2759" s="75"/>
    </row>
    <row r="2760" spans="8:10" ht="12.75">
      <c r="H2760" s="75"/>
      <c r="I2760" s="130"/>
      <c r="J2760" s="75"/>
    </row>
    <row r="2761" spans="8:10" ht="12.75">
      <c r="H2761" s="75"/>
      <c r="I2761" s="130"/>
      <c r="J2761" s="75"/>
    </row>
    <row r="2762" spans="8:10" ht="12.75">
      <c r="H2762" s="75"/>
      <c r="I2762" s="130"/>
      <c r="J2762" s="75"/>
    </row>
    <row r="2763" spans="8:10" ht="12.75">
      <c r="H2763" s="75"/>
      <c r="I2763" s="130"/>
      <c r="J2763" s="75"/>
    </row>
    <row r="2764" spans="8:10" ht="12.75">
      <c r="H2764" s="75"/>
      <c r="I2764" s="130"/>
      <c r="J2764" s="75"/>
    </row>
    <row r="2765" spans="8:10" ht="12.75">
      <c r="H2765" s="75"/>
      <c r="I2765" s="130"/>
      <c r="J2765" s="75"/>
    </row>
    <row r="2766" spans="8:10" ht="12.75">
      <c r="H2766" s="75"/>
      <c r="I2766" s="130"/>
      <c r="J2766" s="75"/>
    </row>
    <row r="2767" spans="8:10" ht="12.75">
      <c r="H2767" s="75"/>
      <c r="I2767" s="130"/>
      <c r="J2767" s="75"/>
    </row>
    <row r="2768" spans="8:10" ht="12.75">
      <c r="H2768" s="75"/>
      <c r="I2768" s="130"/>
      <c r="J2768" s="75"/>
    </row>
    <row r="2769" spans="8:10" ht="12.75">
      <c r="H2769" s="75"/>
      <c r="I2769" s="130"/>
      <c r="J2769" s="75"/>
    </row>
    <row r="2770" spans="8:10" ht="12.75">
      <c r="H2770" s="75"/>
      <c r="I2770" s="130"/>
      <c r="J2770" s="75"/>
    </row>
    <row r="2771" spans="8:10" ht="12.75">
      <c r="H2771" s="75"/>
      <c r="I2771" s="130"/>
      <c r="J2771" s="75"/>
    </row>
    <row r="2772" spans="8:10" ht="12.75">
      <c r="H2772" s="75"/>
      <c r="I2772" s="130"/>
      <c r="J2772" s="75"/>
    </row>
    <row r="2773" spans="8:10" ht="12.75">
      <c r="H2773" s="75"/>
      <c r="I2773" s="130"/>
      <c r="J2773" s="75"/>
    </row>
    <row r="2774" spans="8:10" ht="12.75">
      <c r="H2774" s="75"/>
      <c r="I2774" s="130"/>
      <c r="J2774" s="75"/>
    </row>
    <row r="2775" spans="8:10" ht="12.75">
      <c r="H2775" s="75"/>
      <c r="I2775" s="130"/>
      <c r="J2775" s="75"/>
    </row>
    <row r="2776" spans="8:10" ht="12.75">
      <c r="H2776" s="75"/>
      <c r="I2776" s="130"/>
      <c r="J2776" s="75"/>
    </row>
    <row r="2777" spans="8:10" ht="12.75">
      <c r="H2777" s="75"/>
      <c r="I2777" s="130"/>
      <c r="J2777" s="75"/>
    </row>
    <row r="2778" spans="8:10" ht="12.75">
      <c r="H2778" s="75"/>
      <c r="I2778" s="130"/>
      <c r="J2778" s="75"/>
    </row>
    <row r="2779" spans="8:10" ht="12.75">
      <c r="H2779" s="75"/>
      <c r="I2779" s="130"/>
      <c r="J2779" s="75"/>
    </row>
    <row r="2780" spans="8:10" ht="12.75">
      <c r="H2780" s="75"/>
      <c r="I2780" s="130"/>
      <c r="J2780" s="75"/>
    </row>
    <row r="2781" spans="8:10" ht="12.75">
      <c r="H2781" s="75"/>
      <c r="I2781" s="130"/>
      <c r="J2781" s="75"/>
    </row>
    <row r="2782" spans="8:10" ht="12.75">
      <c r="H2782" s="75"/>
      <c r="I2782" s="130"/>
      <c r="J2782" s="75"/>
    </row>
    <row r="2783" spans="8:10" ht="12.75">
      <c r="H2783" s="75"/>
      <c r="I2783" s="130"/>
      <c r="J2783" s="75"/>
    </row>
    <row r="2784" spans="8:10" ht="12.75">
      <c r="H2784" s="75"/>
      <c r="I2784" s="130"/>
      <c r="J2784" s="75"/>
    </row>
    <row r="2785" spans="8:10" ht="12.75">
      <c r="H2785" s="75"/>
      <c r="I2785" s="130"/>
      <c r="J2785" s="75"/>
    </row>
    <row r="2786" spans="8:10" ht="12.75">
      <c r="H2786" s="75"/>
      <c r="I2786" s="130"/>
      <c r="J2786" s="75"/>
    </row>
    <row r="2787" spans="8:10" ht="12.75">
      <c r="H2787" s="75"/>
      <c r="I2787" s="130"/>
      <c r="J2787" s="75"/>
    </row>
    <row r="2788" spans="8:10" ht="12.75">
      <c r="H2788" s="75"/>
      <c r="I2788" s="130"/>
      <c r="J2788" s="75"/>
    </row>
    <row r="2789" spans="8:10" ht="12.75">
      <c r="H2789" s="75"/>
      <c r="I2789" s="130"/>
      <c r="J2789" s="75"/>
    </row>
    <row r="2790" spans="8:10" ht="12.75">
      <c r="H2790" s="75"/>
      <c r="I2790" s="130"/>
      <c r="J2790" s="75"/>
    </row>
    <row r="2791" spans="8:10" ht="12.75">
      <c r="H2791" s="75"/>
      <c r="I2791" s="130"/>
      <c r="J2791" s="75"/>
    </row>
    <row r="2792" spans="8:10" ht="12.75">
      <c r="H2792" s="75"/>
      <c r="I2792" s="130"/>
      <c r="J2792" s="75"/>
    </row>
    <row r="2793" spans="8:10" ht="12.75">
      <c r="H2793" s="75"/>
      <c r="I2793" s="130"/>
      <c r="J2793" s="75"/>
    </row>
    <row r="2794" spans="8:10" ht="12.75">
      <c r="H2794" s="75"/>
      <c r="I2794" s="130"/>
      <c r="J2794" s="75"/>
    </row>
    <row r="2795" spans="8:10" ht="12.75">
      <c r="H2795" s="75"/>
      <c r="I2795" s="130"/>
      <c r="J2795" s="75"/>
    </row>
    <row r="2796" spans="8:10" ht="12.75">
      <c r="H2796" s="75"/>
      <c r="I2796" s="130"/>
      <c r="J2796" s="75"/>
    </row>
    <row r="2797" spans="8:10" ht="12.75">
      <c r="H2797" s="75"/>
      <c r="I2797" s="130"/>
      <c r="J2797" s="75"/>
    </row>
    <row r="2798" spans="8:10" ht="12.75">
      <c r="H2798" s="75"/>
      <c r="I2798" s="130"/>
      <c r="J2798" s="75"/>
    </row>
    <row r="2799" spans="8:10" ht="12.75">
      <c r="H2799" s="75"/>
      <c r="I2799" s="130"/>
      <c r="J2799" s="75"/>
    </row>
    <row r="2800" spans="8:10" ht="12.75">
      <c r="H2800" s="75"/>
      <c r="I2800" s="130"/>
      <c r="J2800" s="75"/>
    </row>
    <row r="2801" spans="8:10" ht="12.75">
      <c r="H2801" s="75"/>
      <c r="I2801" s="130"/>
      <c r="J2801" s="75"/>
    </row>
    <row r="2802" spans="8:10" ht="12.75">
      <c r="H2802" s="75"/>
      <c r="I2802" s="130"/>
      <c r="J2802" s="75"/>
    </row>
    <row r="2803" spans="8:10" ht="12.75">
      <c r="H2803" s="75"/>
      <c r="I2803" s="130"/>
      <c r="J2803" s="75"/>
    </row>
    <row r="2804" spans="8:10" ht="12.75">
      <c r="H2804" s="75"/>
      <c r="I2804" s="130"/>
      <c r="J2804" s="75"/>
    </row>
    <row r="2805" spans="8:10" ht="12.75">
      <c r="H2805" s="75"/>
      <c r="I2805" s="130"/>
      <c r="J2805" s="75"/>
    </row>
    <row r="2806" spans="8:10" ht="12.75">
      <c r="H2806" s="75"/>
      <c r="I2806" s="130"/>
      <c r="J2806" s="75"/>
    </row>
    <row r="2807" spans="8:10" ht="12.75">
      <c r="H2807" s="75"/>
      <c r="I2807" s="130"/>
      <c r="J2807" s="75"/>
    </row>
    <row r="2808" spans="8:10" ht="12.75">
      <c r="H2808" s="75"/>
      <c r="I2808" s="130"/>
      <c r="J2808" s="75"/>
    </row>
    <row r="2809" spans="8:10" ht="12.75">
      <c r="H2809" s="75"/>
      <c r="I2809" s="130"/>
      <c r="J2809" s="75"/>
    </row>
    <row r="2810" spans="8:10" ht="12.75">
      <c r="H2810" s="75"/>
      <c r="I2810" s="130"/>
      <c r="J2810" s="75"/>
    </row>
    <row r="2811" spans="8:10" ht="12.75">
      <c r="H2811" s="75"/>
      <c r="I2811" s="130"/>
      <c r="J2811" s="75"/>
    </row>
    <row r="2812" spans="8:10" ht="12.75">
      <c r="H2812" s="75"/>
      <c r="I2812" s="130"/>
      <c r="J2812" s="75"/>
    </row>
    <row r="2813" spans="8:10" ht="12.75">
      <c r="H2813" s="75"/>
      <c r="I2813" s="130"/>
      <c r="J2813" s="75"/>
    </row>
    <row r="2814" spans="8:10" ht="12.75">
      <c r="H2814" s="75"/>
      <c r="I2814" s="130"/>
      <c r="J2814" s="75"/>
    </row>
    <row r="2815" spans="8:10" ht="12.75">
      <c r="H2815" s="75"/>
      <c r="I2815" s="130"/>
      <c r="J2815" s="75"/>
    </row>
    <row r="2816" spans="8:10" ht="12.75">
      <c r="H2816" s="75"/>
      <c r="I2816" s="130"/>
      <c r="J2816" s="75"/>
    </row>
    <row r="2817" spans="8:10" ht="12.75">
      <c r="H2817" s="75"/>
      <c r="I2817" s="130"/>
      <c r="J2817" s="75"/>
    </row>
    <row r="2818" spans="8:10" ht="12.75">
      <c r="H2818" s="75"/>
      <c r="I2818" s="130"/>
      <c r="J2818" s="75"/>
    </row>
    <row r="2819" spans="8:10" ht="12.75">
      <c r="H2819" s="75"/>
      <c r="I2819" s="130"/>
      <c r="J2819" s="75"/>
    </row>
    <row r="2820" spans="8:10" ht="12.75">
      <c r="H2820" s="75"/>
      <c r="I2820" s="130"/>
      <c r="J2820" s="75"/>
    </row>
    <row r="2821" spans="8:10" ht="12.75">
      <c r="H2821" s="75"/>
      <c r="I2821" s="130"/>
      <c r="J2821" s="75"/>
    </row>
    <row r="2822" spans="8:10" ht="12.75">
      <c r="H2822" s="75"/>
      <c r="I2822" s="130"/>
      <c r="J2822" s="75"/>
    </row>
    <row r="2823" spans="8:10" ht="12.75">
      <c r="H2823" s="75"/>
      <c r="I2823" s="130"/>
      <c r="J2823" s="75"/>
    </row>
    <row r="2824" spans="8:10" ht="12.75">
      <c r="H2824" s="75"/>
      <c r="I2824" s="130"/>
      <c r="J2824" s="75"/>
    </row>
    <row r="2825" spans="8:10" ht="12.75">
      <c r="H2825" s="75"/>
      <c r="I2825" s="130"/>
      <c r="J2825" s="75"/>
    </row>
    <row r="2826" spans="8:10" ht="12.75">
      <c r="H2826" s="75"/>
      <c r="I2826" s="130"/>
      <c r="J2826" s="75"/>
    </row>
    <row r="2827" spans="8:10" ht="12.75">
      <c r="H2827" s="75"/>
      <c r="I2827" s="130"/>
      <c r="J2827" s="75"/>
    </row>
    <row r="2828" spans="8:10" ht="12.75">
      <c r="H2828" s="75"/>
      <c r="I2828" s="130"/>
      <c r="J2828" s="75"/>
    </row>
    <row r="2829" spans="8:10" ht="12.75">
      <c r="H2829" s="75"/>
      <c r="I2829" s="130"/>
      <c r="J2829" s="75"/>
    </row>
    <row r="2830" spans="8:10" ht="12.75">
      <c r="H2830" s="75"/>
      <c r="I2830" s="130"/>
      <c r="J2830" s="75"/>
    </row>
    <row r="2831" spans="8:10" ht="12.75">
      <c r="H2831" s="75"/>
      <c r="I2831" s="130"/>
      <c r="J2831" s="75"/>
    </row>
    <row r="2832" spans="8:10" ht="12.75">
      <c r="H2832" s="75"/>
      <c r="I2832" s="130"/>
      <c r="J2832" s="75"/>
    </row>
    <row r="2833" spans="8:10" ht="12.75">
      <c r="H2833" s="75"/>
      <c r="I2833" s="130"/>
      <c r="J2833" s="75"/>
    </row>
    <row r="2834" spans="8:10" ht="12.75">
      <c r="H2834" s="75"/>
      <c r="I2834" s="130"/>
      <c r="J2834" s="75"/>
    </row>
    <row r="2835" spans="8:10" ht="12.75">
      <c r="H2835" s="75"/>
      <c r="I2835" s="130"/>
      <c r="J2835" s="75"/>
    </row>
    <row r="2836" spans="8:10" ht="12.75">
      <c r="H2836" s="75"/>
      <c r="I2836" s="130"/>
      <c r="J2836" s="75"/>
    </row>
    <row r="2837" spans="8:10" ht="12.75">
      <c r="H2837" s="75"/>
      <c r="I2837" s="130"/>
      <c r="J2837" s="75"/>
    </row>
    <row r="2838" spans="8:10" ht="12.75">
      <c r="H2838" s="75"/>
      <c r="I2838" s="130"/>
      <c r="J2838" s="75"/>
    </row>
    <row r="2839" spans="8:10" ht="12.75">
      <c r="H2839" s="75"/>
      <c r="I2839" s="130"/>
      <c r="J2839" s="75"/>
    </row>
    <row r="2840" spans="8:10" ht="12.75">
      <c r="H2840" s="75"/>
      <c r="I2840" s="130"/>
      <c r="J2840" s="75"/>
    </row>
    <row r="2841" spans="8:10" ht="12.75">
      <c r="H2841" s="75"/>
      <c r="I2841" s="130"/>
      <c r="J2841" s="75"/>
    </row>
    <row r="2842" spans="8:10" ht="12.75">
      <c r="H2842" s="75"/>
      <c r="I2842" s="130"/>
      <c r="J2842" s="75"/>
    </row>
    <row r="2843" spans="8:10" ht="12.75">
      <c r="H2843" s="75"/>
      <c r="I2843" s="130"/>
      <c r="J2843" s="75"/>
    </row>
    <row r="2844" spans="8:10" ht="12.75">
      <c r="H2844" s="75"/>
      <c r="I2844" s="130"/>
      <c r="J2844" s="75"/>
    </row>
    <row r="2845" spans="8:10" ht="12.75">
      <c r="H2845" s="75"/>
      <c r="I2845" s="130"/>
      <c r="J2845" s="75"/>
    </row>
    <row r="2846" spans="8:10" ht="12.75">
      <c r="H2846" s="75"/>
      <c r="I2846" s="130"/>
      <c r="J2846" s="75"/>
    </row>
    <row r="2847" spans="8:10" ht="12.75">
      <c r="H2847" s="75"/>
      <c r="I2847" s="130"/>
      <c r="J2847" s="75"/>
    </row>
    <row r="2848" spans="8:10" ht="12.75">
      <c r="H2848" s="75"/>
      <c r="I2848" s="130"/>
      <c r="J2848" s="75"/>
    </row>
    <row r="2849" spans="8:10" ht="12.75">
      <c r="H2849" s="75"/>
      <c r="I2849" s="130"/>
      <c r="J2849" s="75"/>
    </row>
    <row r="2850" spans="8:10" ht="12.75">
      <c r="H2850" s="75"/>
      <c r="I2850" s="130"/>
      <c r="J2850" s="75"/>
    </row>
    <row r="2851" spans="8:10" ht="12.75">
      <c r="H2851" s="75"/>
      <c r="I2851" s="130"/>
      <c r="J2851" s="75"/>
    </row>
    <row r="2852" spans="8:10" ht="12.75">
      <c r="H2852" s="75"/>
      <c r="I2852" s="130"/>
      <c r="J2852" s="75"/>
    </row>
    <row r="2853" spans="8:10" ht="12.75">
      <c r="H2853" s="75"/>
      <c r="I2853" s="130"/>
      <c r="J2853" s="75"/>
    </row>
    <row r="2854" spans="8:10" ht="12.75">
      <c r="H2854" s="75"/>
      <c r="I2854" s="130"/>
      <c r="J2854" s="75"/>
    </row>
    <row r="2855" spans="8:10" ht="12.75">
      <c r="H2855" s="75"/>
      <c r="I2855" s="130"/>
      <c r="J2855" s="75"/>
    </row>
    <row r="2856" spans="8:10" ht="12.75">
      <c r="H2856" s="75"/>
      <c r="I2856" s="130"/>
      <c r="J2856" s="75"/>
    </row>
    <row r="2857" spans="8:10" ht="12.75">
      <c r="H2857" s="75"/>
      <c r="I2857" s="130"/>
      <c r="J2857" s="75"/>
    </row>
    <row r="2858" spans="8:10" ht="12.75">
      <c r="H2858" s="75"/>
      <c r="I2858" s="130"/>
      <c r="J2858" s="75"/>
    </row>
    <row r="2859" spans="8:10" ht="12.75">
      <c r="H2859" s="75"/>
      <c r="I2859" s="130"/>
      <c r="J2859" s="75"/>
    </row>
    <row r="2860" spans="8:10" ht="12.75">
      <c r="H2860" s="75"/>
      <c r="I2860" s="130"/>
      <c r="J2860" s="75"/>
    </row>
    <row r="2861" spans="8:10" ht="12.75">
      <c r="H2861" s="75"/>
      <c r="I2861" s="130"/>
      <c r="J2861" s="75"/>
    </row>
    <row r="2862" spans="8:10" ht="12.75">
      <c r="H2862" s="75"/>
      <c r="I2862" s="130"/>
      <c r="J2862" s="75"/>
    </row>
    <row r="2863" spans="8:10" ht="12.75">
      <c r="H2863" s="75"/>
      <c r="I2863" s="130"/>
      <c r="J2863" s="75"/>
    </row>
    <row r="2864" spans="8:10" ht="12.75">
      <c r="H2864" s="75"/>
      <c r="I2864" s="130"/>
      <c r="J2864" s="75"/>
    </row>
    <row r="2865" spans="8:10" ht="12.75">
      <c r="H2865" s="75"/>
      <c r="I2865" s="130"/>
      <c r="J2865" s="75"/>
    </row>
    <row r="2866" spans="8:10" ht="12.75">
      <c r="H2866" s="75"/>
      <c r="I2866" s="130"/>
      <c r="J2866" s="75"/>
    </row>
    <row r="2867" spans="8:10" ht="12.75">
      <c r="H2867" s="75"/>
      <c r="I2867" s="130"/>
      <c r="J2867" s="75"/>
    </row>
    <row r="2868" spans="8:10" ht="12.75">
      <c r="H2868" s="75"/>
      <c r="I2868" s="130"/>
      <c r="J2868" s="75"/>
    </row>
    <row r="2869" spans="8:10" ht="12.75">
      <c r="H2869" s="75"/>
      <c r="I2869" s="130"/>
      <c r="J2869" s="75"/>
    </row>
    <row r="2870" spans="8:10" ht="12.75">
      <c r="H2870" s="75"/>
      <c r="I2870" s="130"/>
      <c r="J2870" s="75"/>
    </row>
    <row r="2871" spans="8:10" ht="12.75">
      <c r="H2871" s="75"/>
      <c r="I2871" s="130"/>
      <c r="J2871" s="75"/>
    </row>
    <row r="2872" spans="8:10" ht="12.75">
      <c r="H2872" s="75"/>
      <c r="I2872" s="130"/>
      <c r="J2872" s="75"/>
    </row>
    <row r="2873" spans="8:10" ht="12.75">
      <c r="H2873" s="75"/>
      <c r="I2873" s="130"/>
      <c r="J2873" s="75"/>
    </row>
    <row r="2874" spans="8:10" ht="12.75">
      <c r="H2874" s="75"/>
      <c r="I2874" s="130"/>
      <c r="J2874" s="75"/>
    </row>
    <row r="2875" spans="8:10" ht="12.75">
      <c r="H2875" s="75"/>
      <c r="I2875" s="130"/>
      <c r="J2875" s="75"/>
    </row>
    <row r="2876" spans="8:10" ht="12.75">
      <c r="H2876" s="75"/>
      <c r="I2876" s="130"/>
      <c r="J2876" s="75"/>
    </row>
    <row r="2877" spans="8:10" ht="12.75">
      <c r="H2877" s="75"/>
      <c r="I2877" s="130"/>
      <c r="J2877" s="75"/>
    </row>
    <row r="2878" spans="8:10" ht="12.75">
      <c r="H2878" s="75"/>
      <c r="I2878" s="130"/>
      <c r="J2878" s="75"/>
    </row>
    <row r="2879" spans="8:10" ht="12.75">
      <c r="H2879" s="75"/>
      <c r="I2879" s="130"/>
      <c r="J2879" s="75"/>
    </row>
    <row r="2880" spans="8:10" ht="12.75">
      <c r="H2880" s="75"/>
      <c r="I2880" s="130"/>
      <c r="J2880" s="75"/>
    </row>
    <row r="2881" spans="8:10" ht="12.75">
      <c r="H2881" s="75"/>
      <c r="I2881" s="130"/>
      <c r="J2881" s="75"/>
    </row>
    <row r="2882" spans="8:10" ht="12.75">
      <c r="H2882" s="75"/>
      <c r="I2882" s="130"/>
      <c r="J2882" s="75"/>
    </row>
    <row r="2883" spans="8:10" ht="12.75">
      <c r="H2883" s="75"/>
      <c r="I2883" s="130"/>
      <c r="J2883" s="75"/>
    </row>
    <row r="2884" spans="8:10" ht="12.75">
      <c r="H2884" s="75"/>
      <c r="I2884" s="130"/>
      <c r="J2884" s="75"/>
    </row>
    <row r="2885" spans="8:10" ht="12.75">
      <c r="H2885" s="75"/>
      <c r="I2885" s="130"/>
      <c r="J2885" s="75"/>
    </row>
    <row r="2886" spans="8:10" ht="12.75">
      <c r="H2886" s="75"/>
      <c r="I2886" s="130"/>
      <c r="J2886" s="75"/>
    </row>
    <row r="2887" spans="8:10" ht="12.75">
      <c r="H2887" s="75"/>
      <c r="I2887" s="130"/>
      <c r="J2887" s="75"/>
    </row>
    <row r="2888" spans="8:10" ht="12.75">
      <c r="H2888" s="75"/>
      <c r="I2888" s="130"/>
      <c r="J2888" s="75"/>
    </row>
    <row r="2889" spans="8:10" ht="12.75">
      <c r="H2889" s="75"/>
      <c r="I2889" s="130"/>
      <c r="J2889" s="75"/>
    </row>
    <row r="2890" spans="8:10" ht="12.75">
      <c r="H2890" s="75"/>
      <c r="I2890" s="130"/>
      <c r="J2890" s="75"/>
    </row>
    <row r="2891" spans="8:10" ht="12.75">
      <c r="H2891" s="75"/>
      <c r="I2891" s="130"/>
      <c r="J2891" s="75"/>
    </row>
    <row r="2892" spans="8:10" ht="12.75">
      <c r="H2892" s="75"/>
      <c r="I2892" s="130"/>
      <c r="J2892" s="75"/>
    </row>
    <row r="2893" spans="8:10" ht="12.75">
      <c r="H2893" s="75"/>
      <c r="I2893" s="130"/>
      <c r="J2893" s="75"/>
    </row>
    <row r="2894" spans="8:10" ht="12.75">
      <c r="H2894" s="75"/>
      <c r="I2894" s="130"/>
      <c r="J2894" s="75"/>
    </row>
    <row r="2895" spans="8:10" ht="12.75">
      <c r="H2895" s="75"/>
      <c r="I2895" s="130"/>
      <c r="J2895" s="75"/>
    </row>
    <row r="2896" spans="8:10" ht="12.75">
      <c r="H2896" s="75"/>
      <c r="I2896" s="130"/>
      <c r="J2896" s="75"/>
    </row>
    <row r="2897" spans="8:10" ht="12.75">
      <c r="H2897" s="75"/>
      <c r="I2897" s="130"/>
      <c r="J2897" s="75"/>
    </row>
    <row r="2898" spans="8:10" ht="12.75">
      <c r="H2898" s="75"/>
      <c r="I2898" s="130"/>
      <c r="J2898" s="75"/>
    </row>
    <row r="2899" spans="8:10" ht="12.75">
      <c r="H2899" s="75"/>
      <c r="I2899" s="130"/>
      <c r="J2899" s="75"/>
    </row>
    <row r="2900" spans="8:10" ht="12.75">
      <c r="H2900" s="75"/>
      <c r="I2900" s="130"/>
      <c r="J2900" s="75"/>
    </row>
    <row r="2901" spans="8:10" ht="12.75">
      <c r="H2901" s="75"/>
      <c r="I2901" s="130"/>
      <c r="J2901" s="75"/>
    </row>
    <row r="2902" spans="8:10" ht="12.75">
      <c r="H2902" s="75"/>
      <c r="I2902" s="130"/>
      <c r="J2902" s="75"/>
    </row>
    <row r="2903" spans="8:10" ht="12.75">
      <c r="H2903" s="75"/>
      <c r="I2903" s="130"/>
      <c r="J2903" s="75"/>
    </row>
    <row r="2904" spans="8:10" ht="12.75">
      <c r="H2904" s="75"/>
      <c r="I2904" s="130"/>
      <c r="J2904" s="75"/>
    </row>
  </sheetData>
  <sheetProtection/>
  <autoFilter ref="A14:J1649"/>
  <mergeCells count="16">
    <mergeCell ref="A8:J8"/>
    <mergeCell ref="H11:J11"/>
    <mergeCell ref="A9:J9"/>
    <mergeCell ref="B11:B13"/>
    <mergeCell ref="F1:J1"/>
    <mergeCell ref="F2:J2"/>
    <mergeCell ref="F3:J3"/>
    <mergeCell ref="F4:J4"/>
    <mergeCell ref="J12:J13"/>
    <mergeCell ref="A11:A13"/>
    <mergeCell ref="E11:E13"/>
    <mergeCell ref="D11:D13"/>
    <mergeCell ref="G11:G13"/>
    <mergeCell ref="F11:F13"/>
    <mergeCell ref="H12:I12"/>
    <mergeCell ref="C11:C13"/>
  </mergeCells>
  <printOptions/>
  <pageMargins left="1.1811023622047245" right="0.3937007874015748" top="0.7874015748031497" bottom="0.7086614173228347" header="0.31496062992125984" footer="0.11811023622047245"/>
  <pageSetup fitToHeight="0" fitToWidth="1" horizontalDpi="600" verticalDpi="600" orientation="portrait" paperSize="9" scale="79" r:id="rId2"/>
  <headerFooter alignWithMargins="0">
    <oddHeader>&amp;C&amp;P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2</cp:lastModifiedBy>
  <cp:lastPrinted>2010-11-24T13:50:12Z</cp:lastPrinted>
  <dcterms:created xsi:type="dcterms:W3CDTF">1998-04-01T14:04:33Z</dcterms:created>
  <dcterms:modified xsi:type="dcterms:W3CDTF">2010-11-29T12:52:36Z</dcterms:modified>
  <cp:category/>
  <cp:version/>
  <cp:contentType/>
  <cp:contentStatus/>
</cp:coreProperties>
</file>